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activeTab="0"/>
  </bookViews>
  <sheets>
    <sheet name="LA drop-down" sheetId="1" r:id="rId1"/>
    <sheet name="QRO LA level data Q1" sheetId="2" r:id="rId2"/>
    <sheet name="QRO LA level data Q2" sheetId="3" r:id="rId3"/>
  </sheets>
  <externalReferences>
    <externalReference r:id="rId6"/>
    <externalReference r:id="rId7"/>
  </externalReferences>
  <definedNames>
    <definedName name="_xlnm.Print_Area" localSheetId="0">'LA drop-down'!$A$1:$G$92</definedName>
  </definedNames>
  <calcPr fullCalcOnLoad="1"/>
</workbook>
</file>

<file path=xl/sharedStrings.xml><?xml version="1.0" encoding="utf-8"?>
<sst xmlns="http://schemas.openxmlformats.org/spreadsheetml/2006/main" count="5337" uniqueCount="1046">
  <si>
    <t>E-code</t>
  </si>
  <si>
    <t>Local authority</t>
  </si>
  <si>
    <t>Region</t>
  </si>
  <si>
    <t>Class</t>
  </si>
  <si>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</si>
  <si>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</si>
  <si>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</si>
  <si>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</si>
  <si>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</si>
  <si>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</si>
  <si>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</si>
  <si>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</si>
  <si>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 (excluding school expenditure)</t>
  </si>
  <si>
    <t>Social Protection</t>
  </si>
  <si>
    <t>Non-distributed costs: retirement benefits (RS line 976)</t>
  </si>
  <si>
    <t>Other Services</t>
  </si>
  <si>
    <t>TOTAL SERVICE EXPENDITURE (TOTAL OF LINES 1 TO 19)</t>
  </si>
  <si>
    <t>Housing benefits: rent allowances - mandatory payments</t>
  </si>
  <si>
    <t>Housing benefits: non-HRA rent rebates - mandatory payments</t>
  </si>
  <si>
    <t>Housing benefits: rent rebates to HRA tenants - mandatory payments</t>
  </si>
  <si>
    <t>Housing benefits: subsidy limitation transfers from HRA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</si>
  <si>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</si>
  <si>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</si>
  <si>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</si>
  <si>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</si>
  <si>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 xml:space="preserve">London Pensions Fund Authority levy </t>
  </si>
  <si>
    <t>Other levies</t>
  </si>
  <si>
    <t>External Trading Accounts net surplus(-)/ deficit(+)</t>
  </si>
  <si>
    <t>Internal Trading Accounts net surplus(-)/ deficit(+)</t>
  </si>
  <si>
    <t>Adjustments to net current expenditure</t>
  </si>
  <si>
    <t>NET CURRENT EXPENDITURE (TOTAL OF LINES 20 TO 35)</t>
  </si>
  <si>
    <t>Capital charges included in External Trading Accounts (Line 33)</t>
  </si>
  <si>
    <t>Capital charges included in Internal Trading Accounts (Line 34)</t>
  </si>
  <si>
    <t>Interest payable and similar charges</t>
  </si>
  <si>
    <t>"Total net current expenditure" - Col 7 of the following RO Lines</t>
  </si>
  <si>
    <t>Total</t>
  </si>
  <si>
    <t>RO 5 - Lines 111, 210 and 226</t>
  </si>
  <si>
    <t>RO6 - Line 490 less Lines 450, 475, 476, 481, 482 &amp; 483</t>
  </si>
  <si>
    <t>RO6 - Line 450</t>
  </si>
  <si>
    <t>RO5 - Sum of Lines 231, 232 and 233</t>
  </si>
  <si>
    <t>RO6 - Sum of Lines 100, 290, 475 and 476</t>
  </si>
  <si>
    <t>RO 2 - Lines 90 Less Lines 49 and 51</t>
  </si>
  <si>
    <t>RO2 - Line 51</t>
  </si>
  <si>
    <t>RO5 - Sum of Lines 140, 219, 220, 221, 224, 225, 229, 241, 243, 247, 250 and 350</t>
  </si>
  <si>
    <t>RO5 - Sum of Lines 222, 227, 228, 270, 281, 282, 283, 284, 285, 286 and 340</t>
  </si>
  <si>
    <t>RO 2 - Line 49</t>
  </si>
  <si>
    <t>RO4 - Sum of Lines 10, 20, 31, 38 &amp; 60</t>
  </si>
  <si>
    <t>RO5 - Sum of Lines 223, 310, 320, 335, 338 &amp; 360</t>
  </si>
  <si>
    <t>RO5 - Line 190 less Lines 111 and Line 140</t>
  </si>
  <si>
    <t>RO1 - Line 90 (excluding school expenditure)</t>
  </si>
  <si>
    <t>Schools non-pay expenditure (RA 190 (quarterly) - QRO education figure)</t>
  </si>
  <si>
    <t>RO3 - Line 90</t>
  </si>
  <si>
    <t>RO4 - Line 90 less Lines 10, 20, 31, 38 &amp; 60</t>
  </si>
  <si>
    <t>(excluding education)</t>
  </si>
  <si>
    <t>(including education)</t>
  </si>
  <si>
    <t>Q1-4 Forecast Outturn (excluding education)</t>
  </si>
  <si>
    <t>Q1-4 Forecast Outturn</t>
  </si>
  <si>
    <t>E0101</t>
  </si>
  <si>
    <t>Bath &amp; North East Somerset UA</t>
  </si>
  <si>
    <t>SW</t>
  </si>
  <si>
    <t>UA</t>
  </si>
  <si>
    <t>E0102</t>
  </si>
  <si>
    <t>Bristol UA</t>
  </si>
  <si>
    <t>E0103</t>
  </si>
  <si>
    <t>South Gloucestershire UA</t>
  </si>
  <si>
    <t>E0104</t>
  </si>
  <si>
    <t>North Somerset UA</t>
  </si>
  <si>
    <t>E0201</t>
  </si>
  <si>
    <t>Luton UA</t>
  </si>
  <si>
    <t>EE</t>
  </si>
  <si>
    <t>E0202</t>
  </si>
  <si>
    <t>Bedford UA</t>
  </si>
  <si>
    <t>E0203</t>
  </si>
  <si>
    <t>Central Bedfordshire UA</t>
  </si>
  <si>
    <t>E0301</t>
  </si>
  <si>
    <t>Bracknell Forest UA</t>
  </si>
  <si>
    <t>SE</t>
  </si>
  <si>
    <t>E0302</t>
  </si>
  <si>
    <t>West Berkshire UA</t>
  </si>
  <si>
    <t>E0303</t>
  </si>
  <si>
    <t>Reading UA</t>
  </si>
  <si>
    <t>E0304</t>
  </si>
  <si>
    <t>Slough UA</t>
  </si>
  <si>
    <t>E0305</t>
  </si>
  <si>
    <t>Windsor &amp; Maidenhead UA</t>
  </si>
  <si>
    <t>E0306</t>
  </si>
  <si>
    <t>Wokingham UA</t>
  </si>
  <si>
    <t>E0401</t>
  </si>
  <si>
    <t>Milton Keynes UA</t>
  </si>
  <si>
    <t>E0421</t>
  </si>
  <si>
    <t>Buckinghamshire</t>
  </si>
  <si>
    <t>SC</t>
  </si>
  <si>
    <t>E0431</t>
  </si>
  <si>
    <t>Aylesbury Vale</t>
  </si>
  <si>
    <t>SD</t>
  </si>
  <si>
    <t>E0432</t>
  </si>
  <si>
    <t>Chiltern</t>
  </si>
  <si>
    <t>E0434</t>
  </si>
  <si>
    <t>South Bucks</t>
  </si>
  <si>
    <t>E0435</t>
  </si>
  <si>
    <t>Wycombe</t>
  </si>
  <si>
    <t>E0501</t>
  </si>
  <si>
    <t>Peterborough UA</t>
  </si>
  <si>
    <t>E0521</t>
  </si>
  <si>
    <t>Cambridgeshire</t>
  </si>
  <si>
    <t>E0531</t>
  </si>
  <si>
    <t>Cambridge</t>
  </si>
  <si>
    <t>E0532</t>
  </si>
  <si>
    <t>East Cambridgeshire</t>
  </si>
  <si>
    <t>E0533</t>
  </si>
  <si>
    <t>Fenland</t>
  </si>
  <si>
    <t>E0536</t>
  </si>
  <si>
    <t>South Cambridgeshire</t>
  </si>
  <si>
    <t>E0551</t>
  </si>
  <si>
    <t>Huntingdonshire</t>
  </si>
  <si>
    <t>E0601</t>
  </si>
  <si>
    <t>Halton UA</t>
  </si>
  <si>
    <t>NW</t>
  </si>
  <si>
    <t>E0602</t>
  </si>
  <si>
    <t>Warrington UA</t>
  </si>
  <si>
    <t>E0603</t>
  </si>
  <si>
    <t>Cheshire East UA</t>
  </si>
  <si>
    <t>E0604</t>
  </si>
  <si>
    <t>Cheshire West and Chester UA</t>
  </si>
  <si>
    <t>E0701</t>
  </si>
  <si>
    <t>Hartlepool UA</t>
  </si>
  <si>
    <t>NE</t>
  </si>
  <si>
    <t>E0702</t>
  </si>
  <si>
    <t>Middlesborough UA</t>
  </si>
  <si>
    <t>E0703</t>
  </si>
  <si>
    <t>Redcar &amp; Cleveland UA</t>
  </si>
  <si>
    <t>E0704</t>
  </si>
  <si>
    <t>Stockton-on-Tees UA</t>
  </si>
  <si>
    <t>E0801</t>
  </si>
  <si>
    <t>Cornwall UA</t>
  </si>
  <si>
    <t>E0920</t>
  </si>
  <si>
    <t>Cumbria</t>
  </si>
  <si>
    <t>E0931</t>
  </si>
  <si>
    <t>Allerdale</t>
  </si>
  <si>
    <t>E0932</t>
  </si>
  <si>
    <t>Barrow-in-Furness</t>
  </si>
  <si>
    <t>E0933</t>
  </si>
  <si>
    <t>Carlisle</t>
  </si>
  <si>
    <t>E0934</t>
  </si>
  <si>
    <t>Copeland</t>
  </si>
  <si>
    <t>E0935</t>
  </si>
  <si>
    <t>Eden</t>
  </si>
  <si>
    <t>E0936</t>
  </si>
  <si>
    <t>South Lakeland</t>
  </si>
  <si>
    <t>E1001</t>
  </si>
  <si>
    <t>Derby City UA</t>
  </si>
  <si>
    <t>EM</t>
  </si>
  <si>
    <t>E1021</t>
  </si>
  <si>
    <t>Derbyshire</t>
  </si>
  <si>
    <t>E1031</t>
  </si>
  <si>
    <t>Amber Valley</t>
  </si>
  <si>
    <t>E1032</t>
  </si>
  <si>
    <t>Bolsover</t>
  </si>
  <si>
    <t>E1033</t>
  </si>
  <si>
    <t>Chesterfield</t>
  </si>
  <si>
    <t>E1035</t>
  </si>
  <si>
    <t>Derbyshire Dales</t>
  </si>
  <si>
    <t>E1036</t>
  </si>
  <si>
    <t>Erewash</t>
  </si>
  <si>
    <t>E1037</t>
  </si>
  <si>
    <t>High Peak</t>
  </si>
  <si>
    <t>E1038</t>
  </si>
  <si>
    <t>North East Derbyshire</t>
  </si>
  <si>
    <t>E1039</t>
  </si>
  <si>
    <t>South Derbyshire</t>
  </si>
  <si>
    <t>E1101</t>
  </si>
  <si>
    <t>Plymouth UA</t>
  </si>
  <si>
    <t>E1102</t>
  </si>
  <si>
    <t>Torbay UA</t>
  </si>
  <si>
    <t>E1121</t>
  </si>
  <si>
    <t>Devon</t>
  </si>
  <si>
    <t>E1131</t>
  </si>
  <si>
    <t>East Devon</t>
  </si>
  <si>
    <t>E1132</t>
  </si>
  <si>
    <t>Exeter</t>
  </si>
  <si>
    <t>E1133</t>
  </si>
  <si>
    <t>Mid Devon</t>
  </si>
  <si>
    <t>E1134</t>
  </si>
  <si>
    <t>North Devon</t>
  </si>
  <si>
    <t>E1136</t>
  </si>
  <si>
    <t>South Hams</t>
  </si>
  <si>
    <t>E1137</t>
  </si>
  <si>
    <t>Teignbridge</t>
  </si>
  <si>
    <t>E1139</t>
  </si>
  <si>
    <t>Torridge</t>
  </si>
  <si>
    <t>E1140</t>
  </si>
  <si>
    <t>West Devon</t>
  </si>
  <si>
    <t>E1201</t>
  </si>
  <si>
    <t>Poole UA</t>
  </si>
  <si>
    <t>E1202</t>
  </si>
  <si>
    <t>Bournemouth UA</t>
  </si>
  <si>
    <t>E1221</t>
  </si>
  <si>
    <t>Dorset</t>
  </si>
  <si>
    <t>E1232</t>
  </si>
  <si>
    <t>Christchurch</t>
  </si>
  <si>
    <t>E1233</t>
  </si>
  <si>
    <t>East Dorset</t>
  </si>
  <si>
    <t>E1234</t>
  </si>
  <si>
    <t>North Dorset</t>
  </si>
  <si>
    <t>E1236</t>
  </si>
  <si>
    <t>Purbeck</t>
  </si>
  <si>
    <t>E1237</t>
  </si>
  <si>
    <t>West Dorset</t>
  </si>
  <si>
    <t>E1238</t>
  </si>
  <si>
    <t>Weymouth &amp; Portland</t>
  </si>
  <si>
    <t>E1301</t>
  </si>
  <si>
    <t>Darlington UA</t>
  </si>
  <si>
    <t>E1302</t>
  </si>
  <si>
    <t>County Durham UA</t>
  </si>
  <si>
    <t>E1401</t>
  </si>
  <si>
    <t>Brighton &amp; Hove UA</t>
  </si>
  <si>
    <t>E1421</t>
  </si>
  <si>
    <t>East Sussex</t>
  </si>
  <si>
    <t>E1432</t>
  </si>
  <si>
    <t>Eastbourne</t>
  </si>
  <si>
    <t>E1433</t>
  </si>
  <si>
    <t>Hastings</t>
  </si>
  <si>
    <t>E1435</t>
  </si>
  <si>
    <t>Lewes</t>
  </si>
  <si>
    <t>E1436</t>
  </si>
  <si>
    <t>Rother</t>
  </si>
  <si>
    <t>E1437</t>
  </si>
  <si>
    <t>Wealden</t>
  </si>
  <si>
    <t>E1501</t>
  </si>
  <si>
    <t>Southend-on-Sea UA</t>
  </si>
  <si>
    <t>E1502</t>
  </si>
  <si>
    <t>Thurrock UA</t>
  </si>
  <si>
    <t>E1521</t>
  </si>
  <si>
    <t>Essex</t>
  </si>
  <si>
    <t>E1531</t>
  </si>
  <si>
    <t>Basildon</t>
  </si>
  <si>
    <t>E1532</t>
  </si>
  <si>
    <t>Braintree</t>
  </si>
  <si>
    <t>E1533</t>
  </si>
  <si>
    <t>Brentwood</t>
  </si>
  <si>
    <t>E1534</t>
  </si>
  <si>
    <t>Castle Point</t>
  </si>
  <si>
    <t>E1535</t>
  </si>
  <si>
    <t>Chelmsford</t>
  </si>
  <si>
    <t>E1536</t>
  </si>
  <si>
    <t>Colchester</t>
  </si>
  <si>
    <t>E1537</t>
  </si>
  <si>
    <t>Epping Forest</t>
  </si>
  <si>
    <t>E1538</t>
  </si>
  <si>
    <t>Harlow</t>
  </si>
  <si>
    <t>E1539</t>
  </si>
  <si>
    <t>Maldon</t>
  </si>
  <si>
    <t>E1540</t>
  </si>
  <si>
    <t>Rochford</t>
  </si>
  <si>
    <t>E1542</t>
  </si>
  <si>
    <t>Tendring</t>
  </si>
  <si>
    <t>E1544</t>
  </si>
  <si>
    <t>Uttlesford</t>
  </si>
  <si>
    <t>E1620</t>
  </si>
  <si>
    <t>Gloucestershire</t>
  </si>
  <si>
    <t>E1631</t>
  </si>
  <si>
    <t>Cheltenham</t>
  </si>
  <si>
    <t>E1632</t>
  </si>
  <si>
    <t>Cotswold</t>
  </si>
  <si>
    <t>E1633</t>
  </si>
  <si>
    <t>Forest of Dean</t>
  </si>
  <si>
    <t>E1634</t>
  </si>
  <si>
    <t>Gloucester</t>
  </si>
  <si>
    <t>E1635</t>
  </si>
  <si>
    <t>Stroud</t>
  </si>
  <si>
    <t>E1636</t>
  </si>
  <si>
    <t>Tewkesbury</t>
  </si>
  <si>
    <t>E1701</t>
  </si>
  <si>
    <t>Portsmouth UA</t>
  </si>
  <si>
    <t>E1702</t>
  </si>
  <si>
    <t>Southampton UA</t>
  </si>
  <si>
    <t>E1721</t>
  </si>
  <si>
    <t>Hampshire</t>
  </si>
  <si>
    <t>E1731</t>
  </si>
  <si>
    <t>Basingstoke &amp; Deane</t>
  </si>
  <si>
    <t>E1732</t>
  </si>
  <si>
    <t>East Hampshire</t>
  </si>
  <si>
    <t>E1733</t>
  </si>
  <si>
    <t>Eastleigh</t>
  </si>
  <si>
    <t>E1734</t>
  </si>
  <si>
    <t>Fareham</t>
  </si>
  <si>
    <t>E1735</t>
  </si>
  <si>
    <t>Gosport</t>
  </si>
  <si>
    <t>E1736</t>
  </si>
  <si>
    <t>Hart</t>
  </si>
  <si>
    <t>E1737</t>
  </si>
  <si>
    <t>Havant</t>
  </si>
  <si>
    <t>E1738</t>
  </si>
  <si>
    <t>New Forest</t>
  </si>
  <si>
    <t>E1740</t>
  </si>
  <si>
    <t>Rushmoor</t>
  </si>
  <si>
    <t>E1742</t>
  </si>
  <si>
    <t>Test Valley</t>
  </si>
  <si>
    <t>E1743</t>
  </si>
  <si>
    <t>Winchester</t>
  </si>
  <si>
    <t>E1801</t>
  </si>
  <si>
    <t>Herefordshire UA</t>
  </si>
  <si>
    <t>WM</t>
  </si>
  <si>
    <t>E1821</t>
  </si>
  <si>
    <t>Worcestershire</t>
  </si>
  <si>
    <t>E1831</t>
  </si>
  <si>
    <t>Bromsgrove</t>
  </si>
  <si>
    <t>E1835</t>
  </si>
  <si>
    <t>Redditch</t>
  </si>
  <si>
    <t>E1837</t>
  </si>
  <si>
    <t>Worcester</t>
  </si>
  <si>
    <t>E1838</t>
  </si>
  <si>
    <t>Wychavon</t>
  </si>
  <si>
    <t>E1839</t>
  </si>
  <si>
    <t>Wyre Forest</t>
  </si>
  <si>
    <t>E1851</t>
  </si>
  <si>
    <t>Malvern Hills</t>
  </si>
  <si>
    <t>E1920</t>
  </si>
  <si>
    <t>Hertfordshire</t>
  </si>
  <si>
    <t>E1931</t>
  </si>
  <si>
    <t>Broxbourne</t>
  </si>
  <si>
    <t>E1932</t>
  </si>
  <si>
    <t>Dacorum</t>
  </si>
  <si>
    <t>E1933</t>
  </si>
  <si>
    <t>East Hertfordshire</t>
  </si>
  <si>
    <t>E1934</t>
  </si>
  <si>
    <t>Hertsmere</t>
  </si>
  <si>
    <t>E1935</t>
  </si>
  <si>
    <t>North Hertfordshire</t>
  </si>
  <si>
    <t>E1936</t>
  </si>
  <si>
    <t>St Albans</t>
  </si>
  <si>
    <t>E1937</t>
  </si>
  <si>
    <t>Stevenage</t>
  </si>
  <si>
    <t>E1938</t>
  </si>
  <si>
    <t>Three Rivers</t>
  </si>
  <si>
    <t>E1939</t>
  </si>
  <si>
    <t>Watford</t>
  </si>
  <si>
    <t>E1940</t>
  </si>
  <si>
    <t>Welwyn Hatfield</t>
  </si>
  <si>
    <t>E2001</t>
  </si>
  <si>
    <t>East Riding of Yorkshire UA</t>
  </si>
  <si>
    <t>YH</t>
  </si>
  <si>
    <t>E2002</t>
  </si>
  <si>
    <t>Kingston upon Hull UA</t>
  </si>
  <si>
    <t>E2003</t>
  </si>
  <si>
    <t>North East Lincolnshire UA</t>
  </si>
  <si>
    <t>E2004</t>
  </si>
  <si>
    <t>North Lincolnshire UA</t>
  </si>
  <si>
    <t>E2101</t>
  </si>
  <si>
    <t>Isle of Wight UA</t>
  </si>
  <si>
    <t>E2201</t>
  </si>
  <si>
    <t>The Medway Towns UA</t>
  </si>
  <si>
    <t>E2221</t>
  </si>
  <si>
    <t>Kent</t>
  </si>
  <si>
    <t>E2231</t>
  </si>
  <si>
    <t>Ashford</t>
  </si>
  <si>
    <t>E2232</t>
  </si>
  <si>
    <t>Canterbury</t>
  </si>
  <si>
    <t>E2233</t>
  </si>
  <si>
    <t>Dartford</t>
  </si>
  <si>
    <t>E2234</t>
  </si>
  <si>
    <t>Dover</t>
  </si>
  <si>
    <t>E2236</t>
  </si>
  <si>
    <t>Gravesham</t>
  </si>
  <si>
    <t>E2237</t>
  </si>
  <si>
    <t>Maidstone</t>
  </si>
  <si>
    <t>E2239</t>
  </si>
  <si>
    <t>Sevenoaks</t>
  </si>
  <si>
    <t>E2240</t>
  </si>
  <si>
    <t>Shepway</t>
  </si>
  <si>
    <t>E2241</t>
  </si>
  <si>
    <t>Swale</t>
  </si>
  <si>
    <t>E2242</t>
  </si>
  <si>
    <t>Thanet</t>
  </si>
  <si>
    <t>E2243</t>
  </si>
  <si>
    <t>Tonbridge &amp; Malling</t>
  </si>
  <si>
    <t>E2244</t>
  </si>
  <si>
    <t>Tunbridge Wells</t>
  </si>
  <si>
    <t>E2301</t>
  </si>
  <si>
    <t>Blackburn with Darwen UA</t>
  </si>
  <si>
    <t>E2302</t>
  </si>
  <si>
    <t>Blackpool UA</t>
  </si>
  <si>
    <t>E2321</t>
  </si>
  <si>
    <t>Lancashire</t>
  </si>
  <si>
    <t>E2333</t>
  </si>
  <si>
    <t>Burnley</t>
  </si>
  <si>
    <t>E2334</t>
  </si>
  <si>
    <t>Chorley</t>
  </si>
  <si>
    <t>E2335</t>
  </si>
  <si>
    <t>Fylde</t>
  </si>
  <si>
    <t>E2336</t>
  </si>
  <si>
    <t>Hyndburn</t>
  </si>
  <si>
    <t>E2337</t>
  </si>
  <si>
    <t>Lancaster</t>
  </si>
  <si>
    <t>E2338</t>
  </si>
  <si>
    <t>Pendle</t>
  </si>
  <si>
    <t>E2339</t>
  </si>
  <si>
    <t>Preston</t>
  </si>
  <si>
    <t>E2340</t>
  </si>
  <si>
    <t>Ribble Valley</t>
  </si>
  <si>
    <t>E2341</t>
  </si>
  <si>
    <t>Rossendale</t>
  </si>
  <si>
    <t>E2342</t>
  </si>
  <si>
    <t>South Ribble</t>
  </si>
  <si>
    <t>E2343</t>
  </si>
  <si>
    <t>West Lancashire</t>
  </si>
  <si>
    <t>E2344</t>
  </si>
  <si>
    <t>Wyre</t>
  </si>
  <si>
    <t>E2401</t>
  </si>
  <si>
    <t>Leicester City UA</t>
  </si>
  <si>
    <t>E2402</t>
  </si>
  <si>
    <t>Rutland UA</t>
  </si>
  <si>
    <t>E2421</t>
  </si>
  <si>
    <t>Leicestershire</t>
  </si>
  <si>
    <t>E2431</t>
  </si>
  <si>
    <t>Blaby</t>
  </si>
  <si>
    <t>E2432</t>
  </si>
  <si>
    <t>Charnwood</t>
  </si>
  <si>
    <t>E2433</t>
  </si>
  <si>
    <t>Harborough</t>
  </si>
  <si>
    <t>E2434</t>
  </si>
  <si>
    <t>Hinckley &amp; Bosworth</t>
  </si>
  <si>
    <t>E2436</t>
  </si>
  <si>
    <t>Melton</t>
  </si>
  <si>
    <t>E2437</t>
  </si>
  <si>
    <t>North West Leicestershire</t>
  </si>
  <si>
    <t>E2438</t>
  </si>
  <si>
    <t>Oadby &amp; Wigston</t>
  </si>
  <si>
    <t>E2520</t>
  </si>
  <si>
    <t>Lincolnshire</t>
  </si>
  <si>
    <t>E2531</t>
  </si>
  <si>
    <t>Boston</t>
  </si>
  <si>
    <t>E2532</t>
  </si>
  <si>
    <t>East Lindsey</t>
  </si>
  <si>
    <t>E2533</t>
  </si>
  <si>
    <t>Lincoln</t>
  </si>
  <si>
    <t>E2534</t>
  </si>
  <si>
    <t>North Kesteven</t>
  </si>
  <si>
    <t>E2535</t>
  </si>
  <si>
    <t>South Holland</t>
  </si>
  <si>
    <t>E2536</t>
  </si>
  <si>
    <t>South Kesteven</t>
  </si>
  <si>
    <t>E2537</t>
  </si>
  <si>
    <t>West Lindsey</t>
  </si>
  <si>
    <t>E2620</t>
  </si>
  <si>
    <t>Norfolk</t>
  </si>
  <si>
    <t>E2631</t>
  </si>
  <si>
    <t>Breckland</t>
  </si>
  <si>
    <t>E2632</t>
  </si>
  <si>
    <t>Broadland</t>
  </si>
  <si>
    <t>E2633</t>
  </si>
  <si>
    <t>Great Yarmouth</t>
  </si>
  <si>
    <t>E2634</t>
  </si>
  <si>
    <t>King's Lynn &amp; West Norfolk</t>
  </si>
  <si>
    <t>E2635</t>
  </si>
  <si>
    <t>North Norfolk</t>
  </si>
  <si>
    <t>E2636</t>
  </si>
  <si>
    <t>Norwich</t>
  </si>
  <si>
    <t>E2637</t>
  </si>
  <si>
    <t>South Norfolk</t>
  </si>
  <si>
    <t>E2701</t>
  </si>
  <si>
    <t>York UA</t>
  </si>
  <si>
    <t>E2721</t>
  </si>
  <si>
    <t>North Yorkshire</t>
  </si>
  <si>
    <t>E2731</t>
  </si>
  <si>
    <t>Craven</t>
  </si>
  <si>
    <t>E2732</t>
  </si>
  <si>
    <t>Hambleton</t>
  </si>
  <si>
    <t>E2734</t>
  </si>
  <si>
    <t>Richmondshire</t>
  </si>
  <si>
    <t>E2736</t>
  </si>
  <si>
    <t>Scarborough</t>
  </si>
  <si>
    <t>E2753</t>
  </si>
  <si>
    <t>Harrogate</t>
  </si>
  <si>
    <t>E2755</t>
  </si>
  <si>
    <t>Ryedale</t>
  </si>
  <si>
    <t>E2757</t>
  </si>
  <si>
    <t>Selby</t>
  </si>
  <si>
    <t>E2820</t>
  </si>
  <si>
    <t>Northamptonshire</t>
  </si>
  <si>
    <t>E2831</t>
  </si>
  <si>
    <t>Corby</t>
  </si>
  <si>
    <t>E2832</t>
  </si>
  <si>
    <t>Daventry</t>
  </si>
  <si>
    <t>E2833</t>
  </si>
  <si>
    <t>East Northamptonshire</t>
  </si>
  <si>
    <t>E2834</t>
  </si>
  <si>
    <t>Kettering</t>
  </si>
  <si>
    <t>E2835</t>
  </si>
  <si>
    <t>Northampton</t>
  </si>
  <si>
    <t>E2836</t>
  </si>
  <si>
    <t>South Northamptonshire</t>
  </si>
  <si>
    <t>E2837</t>
  </si>
  <si>
    <t>Wellingborough</t>
  </si>
  <si>
    <t>E2901</t>
  </si>
  <si>
    <t>Northumberland UA</t>
  </si>
  <si>
    <t>E3001</t>
  </si>
  <si>
    <t>City of Nottingham UA</t>
  </si>
  <si>
    <t>E3021</t>
  </si>
  <si>
    <t>Nottinghamshire</t>
  </si>
  <si>
    <t>E3031</t>
  </si>
  <si>
    <t>Ashfield</t>
  </si>
  <si>
    <t>E3032</t>
  </si>
  <si>
    <t>Bassetlaw</t>
  </si>
  <si>
    <t>E3033</t>
  </si>
  <si>
    <t>Broxtowe</t>
  </si>
  <si>
    <t>E3034</t>
  </si>
  <si>
    <t>Gedling</t>
  </si>
  <si>
    <t>E3035</t>
  </si>
  <si>
    <t>Mansfield</t>
  </si>
  <si>
    <t>E3036</t>
  </si>
  <si>
    <t>Newark &amp; Sherwood</t>
  </si>
  <si>
    <t>E3038</t>
  </si>
  <si>
    <t>Rushcliffe</t>
  </si>
  <si>
    <t>E3120</t>
  </si>
  <si>
    <t>Oxfordshire</t>
  </si>
  <si>
    <t>E3131</t>
  </si>
  <si>
    <t>Cherwell</t>
  </si>
  <si>
    <t>E3132</t>
  </si>
  <si>
    <t>Oxford</t>
  </si>
  <si>
    <t>E3133</t>
  </si>
  <si>
    <t>South Oxfordshire</t>
  </si>
  <si>
    <t>E3134</t>
  </si>
  <si>
    <t>Vale of White Horse</t>
  </si>
  <si>
    <t>E3135</t>
  </si>
  <si>
    <t>West Oxfordshire</t>
  </si>
  <si>
    <t>E3201</t>
  </si>
  <si>
    <t>Telford and the Wrekin UA</t>
  </si>
  <si>
    <t>E3202</t>
  </si>
  <si>
    <t>Shropshire UA</t>
  </si>
  <si>
    <t>E3320</t>
  </si>
  <si>
    <t>Somerset</t>
  </si>
  <si>
    <t>E3331</t>
  </si>
  <si>
    <t>Mendip</t>
  </si>
  <si>
    <t>E3332</t>
  </si>
  <si>
    <t>Sedgemoor</t>
  </si>
  <si>
    <t>E3333</t>
  </si>
  <si>
    <t>Taunton Deane</t>
  </si>
  <si>
    <t>E3334</t>
  </si>
  <si>
    <t>South Somerset</t>
  </si>
  <si>
    <t>E3335</t>
  </si>
  <si>
    <t>West Somerset</t>
  </si>
  <si>
    <t>E3401</t>
  </si>
  <si>
    <t>Stoke-on-Trent UA</t>
  </si>
  <si>
    <t>E3421</t>
  </si>
  <si>
    <t>Staffordshire</t>
  </si>
  <si>
    <t>E3431</t>
  </si>
  <si>
    <t>Cannock Chase</t>
  </si>
  <si>
    <t>E3432</t>
  </si>
  <si>
    <t>East Staffordshire</t>
  </si>
  <si>
    <t>E3433</t>
  </si>
  <si>
    <t>Lichfield</t>
  </si>
  <si>
    <t>E3434</t>
  </si>
  <si>
    <t>Newcastle-under-Lyme</t>
  </si>
  <si>
    <t>E3435</t>
  </si>
  <si>
    <t>South Staffordshire</t>
  </si>
  <si>
    <t>E3436</t>
  </si>
  <si>
    <t>Stafford</t>
  </si>
  <si>
    <t>E3437</t>
  </si>
  <si>
    <t>Staffordshire Moorlands</t>
  </si>
  <si>
    <t>E3439</t>
  </si>
  <si>
    <t>Tamworth</t>
  </si>
  <si>
    <t>E3520</t>
  </si>
  <si>
    <t>Suffolk</t>
  </si>
  <si>
    <t>E3531</t>
  </si>
  <si>
    <t>Babergh</t>
  </si>
  <si>
    <t>E3532</t>
  </si>
  <si>
    <t>Forest Heath</t>
  </si>
  <si>
    <t>E3533</t>
  </si>
  <si>
    <t>Ipswich</t>
  </si>
  <si>
    <t>E3534</t>
  </si>
  <si>
    <t>Mid Suffolk</t>
  </si>
  <si>
    <t>E3535</t>
  </si>
  <si>
    <t>St Edmundsbury</t>
  </si>
  <si>
    <t>E3536</t>
  </si>
  <si>
    <t>Suffolk Coastal</t>
  </si>
  <si>
    <t>E3537</t>
  </si>
  <si>
    <t>Waveney</t>
  </si>
  <si>
    <t>E3620</t>
  </si>
  <si>
    <t>Surrey</t>
  </si>
  <si>
    <t>E3631</t>
  </si>
  <si>
    <t>Elmbridge</t>
  </si>
  <si>
    <t>E3632</t>
  </si>
  <si>
    <t>Epsom &amp; Ewell</t>
  </si>
  <si>
    <t>E3633</t>
  </si>
  <si>
    <t>Guildford</t>
  </si>
  <si>
    <t>E3634</t>
  </si>
  <si>
    <t>Mole Valley</t>
  </si>
  <si>
    <t>E3635</t>
  </si>
  <si>
    <t>Reigate &amp; Banstead</t>
  </si>
  <si>
    <t>E3636</t>
  </si>
  <si>
    <t>Runnymede</t>
  </si>
  <si>
    <t>E3637</t>
  </si>
  <si>
    <t>Spelthorne</t>
  </si>
  <si>
    <t>E3638</t>
  </si>
  <si>
    <t>Surrey Heath</t>
  </si>
  <si>
    <t>E3639</t>
  </si>
  <si>
    <t>Tandridge</t>
  </si>
  <si>
    <t>E3640</t>
  </si>
  <si>
    <t>Waverley</t>
  </si>
  <si>
    <t>E3641</t>
  </si>
  <si>
    <t>Woking</t>
  </si>
  <si>
    <t>E3720</t>
  </si>
  <si>
    <t>Warwickshire</t>
  </si>
  <si>
    <t>E3731</t>
  </si>
  <si>
    <t>North Warwickshire</t>
  </si>
  <si>
    <t>E3732</t>
  </si>
  <si>
    <t>Nuneaton &amp; Bedworth</t>
  </si>
  <si>
    <t>E3733</t>
  </si>
  <si>
    <t>Rugby</t>
  </si>
  <si>
    <t>E3734</t>
  </si>
  <si>
    <t>Stratford-on-Avon</t>
  </si>
  <si>
    <t>E3735</t>
  </si>
  <si>
    <t>Warwick</t>
  </si>
  <si>
    <t>E3820</t>
  </si>
  <si>
    <t>West Sussex</t>
  </si>
  <si>
    <t>E3831</t>
  </si>
  <si>
    <t>Adur</t>
  </si>
  <si>
    <t>E3832</t>
  </si>
  <si>
    <t>Arun</t>
  </si>
  <si>
    <t>E3833</t>
  </si>
  <si>
    <t>Chichester</t>
  </si>
  <si>
    <t>E3834</t>
  </si>
  <si>
    <t>Crawley</t>
  </si>
  <si>
    <t>E3835</t>
  </si>
  <si>
    <t>Horsham</t>
  </si>
  <si>
    <t>E3836</t>
  </si>
  <si>
    <t>Mid Sussex</t>
  </si>
  <si>
    <t>E3837</t>
  </si>
  <si>
    <t>Worthing</t>
  </si>
  <si>
    <t>E3901</t>
  </si>
  <si>
    <t>Swindon UA</t>
  </si>
  <si>
    <t>E3902</t>
  </si>
  <si>
    <t>Wiltshire UA</t>
  </si>
  <si>
    <t>E4001</t>
  </si>
  <si>
    <t>Isles of Scilly</t>
  </si>
  <si>
    <t>E4201</t>
  </si>
  <si>
    <t>Bolton</t>
  </si>
  <si>
    <t>MD</t>
  </si>
  <si>
    <t>E4202</t>
  </si>
  <si>
    <t>Bury</t>
  </si>
  <si>
    <t>E4203</t>
  </si>
  <si>
    <t>Manchester</t>
  </si>
  <si>
    <t>E4204</t>
  </si>
  <si>
    <t>Oldham</t>
  </si>
  <si>
    <t>E4205</t>
  </si>
  <si>
    <t>Rochdale</t>
  </si>
  <si>
    <t>E4206</t>
  </si>
  <si>
    <t>Salford</t>
  </si>
  <si>
    <t>E4207</t>
  </si>
  <si>
    <t>Stockport</t>
  </si>
  <si>
    <t>E4208</t>
  </si>
  <si>
    <t>Tameside</t>
  </si>
  <si>
    <t>E4209</t>
  </si>
  <si>
    <t>Trafford</t>
  </si>
  <si>
    <t>E4210</t>
  </si>
  <si>
    <t>Wigan</t>
  </si>
  <si>
    <t>E4301</t>
  </si>
  <si>
    <t>Knowsley</t>
  </si>
  <si>
    <t>E4302</t>
  </si>
  <si>
    <t>Liverpool</t>
  </si>
  <si>
    <t>E4303</t>
  </si>
  <si>
    <t>St Helens</t>
  </si>
  <si>
    <t>E4304</t>
  </si>
  <si>
    <t>Sefton</t>
  </si>
  <si>
    <t>E4305</t>
  </si>
  <si>
    <t>Wirral</t>
  </si>
  <si>
    <t>E4401</t>
  </si>
  <si>
    <t>Barnsley</t>
  </si>
  <si>
    <t>E4402</t>
  </si>
  <si>
    <t>Doncaster</t>
  </si>
  <si>
    <t>E4403</t>
  </si>
  <si>
    <t>Rotherham</t>
  </si>
  <si>
    <t>E4404</t>
  </si>
  <si>
    <t>Sheffield</t>
  </si>
  <si>
    <t>E4501</t>
  </si>
  <si>
    <t>Gateshead</t>
  </si>
  <si>
    <t>E4502</t>
  </si>
  <si>
    <t>Newcastle upon Tyne</t>
  </si>
  <si>
    <t>E4503</t>
  </si>
  <si>
    <t>North Tyneside</t>
  </si>
  <si>
    <t>E4504</t>
  </si>
  <si>
    <t>South Tyneside</t>
  </si>
  <si>
    <t>E4505</t>
  </si>
  <si>
    <t>Sunderland</t>
  </si>
  <si>
    <t>E4601</t>
  </si>
  <si>
    <t>Birmingham</t>
  </si>
  <si>
    <t>E4602</t>
  </si>
  <si>
    <t>Coventry</t>
  </si>
  <si>
    <t>E4603</t>
  </si>
  <si>
    <t>Dudley</t>
  </si>
  <si>
    <t>E4604</t>
  </si>
  <si>
    <t>Sandwell</t>
  </si>
  <si>
    <t>E4605</t>
  </si>
  <si>
    <t>Solihull</t>
  </si>
  <si>
    <t>E4606</t>
  </si>
  <si>
    <t>Walsall</t>
  </si>
  <si>
    <t>E4607</t>
  </si>
  <si>
    <t>Wolverhampton</t>
  </si>
  <si>
    <t>E4701</t>
  </si>
  <si>
    <t>Bradford</t>
  </si>
  <si>
    <t>E4702</t>
  </si>
  <si>
    <t>Calderdale</t>
  </si>
  <si>
    <t>E4703</t>
  </si>
  <si>
    <t>Kirklees</t>
  </si>
  <si>
    <t>E4704</t>
  </si>
  <si>
    <t>Leeds</t>
  </si>
  <si>
    <t>E4705</t>
  </si>
  <si>
    <t>Wakefield</t>
  </si>
  <si>
    <t>E5010</t>
  </si>
  <si>
    <t>City of London</t>
  </si>
  <si>
    <t>L</t>
  </si>
  <si>
    <t>E5011</t>
  </si>
  <si>
    <t>Camden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</si>
  <si>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</si>
  <si>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</si>
  <si>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</si>
  <si>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</si>
  <si>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</si>
  <si>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</si>
  <si>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</si>
  <si>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</si>
  <si>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</si>
  <si>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</si>
  <si>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</si>
  <si>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</si>
  <si>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</si>
  <si>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</si>
  <si>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</si>
  <si>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</si>
  <si>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</si>
  <si>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</si>
  <si>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</si>
  <si>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</si>
  <si>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</si>
  <si>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</si>
  <si>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E5030</t>
  </si>
  <si>
    <t>Barking &amp; Dagenham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</si>
  <si>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</si>
  <si>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</si>
  <si>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</si>
  <si>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</si>
  <si>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</si>
  <si>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</si>
  <si>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</si>
  <si>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</si>
  <si>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</si>
  <si>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</si>
  <si>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</si>
  <si>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</si>
  <si>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</si>
  <si>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</si>
  <si>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</si>
  <si>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</si>
  <si>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</si>
  <si>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</si>
  <si>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</si>
  <si>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</si>
  <si>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</si>
  <si>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</si>
  <si>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</si>
  <si>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</si>
  <si>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</si>
  <si>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 upon Thames</t>
  </si>
  <si>
    <t>E5044</t>
  </si>
  <si>
    <t>Merton</t>
  </si>
  <si>
    <t>E5045</t>
  </si>
  <si>
    <t>Newham</t>
  </si>
  <si>
    <t>E5046</t>
  </si>
  <si>
    <t>Redbridge</t>
  </si>
  <si>
    <t>E5047</t>
  </si>
  <si>
    <t>Richmond upon Thames</t>
  </si>
  <si>
    <t>E5048</t>
  </si>
  <si>
    <t>Sutton</t>
  </si>
  <si>
    <t>E5049</t>
  </si>
  <si>
    <t>Waltham Forest</t>
  </si>
  <si>
    <t>E5100</t>
  </si>
  <si>
    <t>Greater London Authority</t>
  </si>
  <si>
    <t>O</t>
  </si>
  <si>
    <t>E6002</t>
  </si>
  <si>
    <t>Bedfordshire Police Authority</t>
  </si>
  <si>
    <t>E6005</t>
  </si>
  <si>
    <t>Cambridgeshire Police Authority</t>
  </si>
  <si>
    <t>E6006</t>
  </si>
  <si>
    <t>Cheshire Police Authority</t>
  </si>
  <si>
    <t>E6007</t>
  </si>
  <si>
    <t>Cleveland Police Authority</t>
  </si>
  <si>
    <t>E6009</t>
  </si>
  <si>
    <t>Cumbria Police Authority</t>
  </si>
  <si>
    <t>E6010</t>
  </si>
  <si>
    <t>Derbyshire Police Authority</t>
  </si>
  <si>
    <t>E6012</t>
  </si>
  <si>
    <t>Dorset Police Authority</t>
  </si>
  <si>
    <t>E6013</t>
  </si>
  <si>
    <t>Durham Police Authority</t>
  </si>
  <si>
    <t>E6016</t>
  </si>
  <si>
    <t>Gloucestershire Police Authority</t>
  </si>
  <si>
    <t>E6020</t>
  </si>
  <si>
    <t>Humberside Police Authority</t>
  </si>
  <si>
    <t>E6022</t>
  </si>
  <si>
    <t>Kent Police Authority</t>
  </si>
  <si>
    <t>E6023</t>
  </si>
  <si>
    <t>Lancashire Police Authority</t>
  </si>
  <si>
    <t>E6024</t>
  </si>
  <si>
    <t>Leicestershire Police Authority</t>
  </si>
  <si>
    <t>E6025</t>
  </si>
  <si>
    <t>Lincolnshire Police Authority</t>
  </si>
  <si>
    <t>E6026</t>
  </si>
  <si>
    <t>Norfolk Police Authority</t>
  </si>
  <si>
    <t>E6027</t>
  </si>
  <si>
    <t>North Yorkshire Police Authority</t>
  </si>
  <si>
    <t>E6028</t>
  </si>
  <si>
    <t>Northamptonshire Police Authority</t>
  </si>
  <si>
    <t>E6030</t>
  </si>
  <si>
    <t>Nottinghamshire Police Authority</t>
  </si>
  <si>
    <t>E6034</t>
  </si>
  <si>
    <t>Staffordshire Police Authority</t>
  </si>
  <si>
    <t>E6035</t>
  </si>
  <si>
    <t>Suffolk Police Authority</t>
  </si>
  <si>
    <t>E6037</t>
  </si>
  <si>
    <t>Warwickshire Police Authority</t>
  </si>
  <si>
    <t>E6039</t>
  </si>
  <si>
    <t>Wiltshire Police Authority</t>
  </si>
  <si>
    <t>E6042</t>
  </si>
  <si>
    <t>Greater Manchester Police Authority</t>
  </si>
  <si>
    <t>E6043</t>
  </si>
  <si>
    <t>Merseyside Police Authority</t>
  </si>
  <si>
    <t>E6044</t>
  </si>
  <si>
    <t>South Yorkshire Police Authority</t>
  </si>
  <si>
    <t>E6045</t>
  </si>
  <si>
    <t>Northumbria Police Authority</t>
  </si>
  <si>
    <t>E6046</t>
  </si>
  <si>
    <t>West Midlands Police Authority</t>
  </si>
  <si>
    <t>E6047</t>
  </si>
  <si>
    <t>West Yorkshire Police Authority</t>
  </si>
  <si>
    <t>E6050</t>
  </si>
  <si>
    <t>Avon &amp; Somerset Police Authority</t>
  </si>
  <si>
    <t>E6051</t>
  </si>
  <si>
    <t>Devon &amp; Cornwall Police Authority</t>
  </si>
  <si>
    <t>E6052</t>
  </si>
  <si>
    <t>Hampshire Police Authority</t>
  </si>
  <si>
    <t>E6053</t>
  </si>
  <si>
    <t>Sussex Police Authority</t>
  </si>
  <si>
    <t>E6054</t>
  </si>
  <si>
    <t>Thames Valley Police Authority</t>
  </si>
  <si>
    <t>E6055</t>
  </si>
  <si>
    <t>West Mercia Police Authority</t>
  </si>
  <si>
    <t>E6071</t>
  </si>
  <si>
    <t>Essex Police Authority (new)</t>
  </si>
  <si>
    <t>E6072</t>
  </si>
  <si>
    <t>Hertfordshire Police Authority (new)</t>
  </si>
  <si>
    <t>E6073</t>
  </si>
  <si>
    <t>Surrey Police Authority (new)</t>
  </si>
  <si>
    <t>E6101</t>
  </si>
  <si>
    <t>Avon Combined Fire Authority</t>
  </si>
  <si>
    <t>E6102</t>
  </si>
  <si>
    <t>Bedfordshire Combined Fire Authority</t>
  </si>
  <si>
    <t>E6103</t>
  </si>
  <si>
    <t>Berkshire Combined Fire Authority</t>
  </si>
  <si>
    <t>E6104</t>
  </si>
  <si>
    <t>Buckinghamshire Combined Fire Authority</t>
  </si>
  <si>
    <t>E6105</t>
  </si>
  <si>
    <t>Cambridgeshire Combined Fire Authority</t>
  </si>
  <si>
    <t>E6106</t>
  </si>
  <si>
    <t>Cheshire Combined Fire Authority</t>
  </si>
  <si>
    <t>E6107</t>
  </si>
  <si>
    <t>Cleveland Combined Fire Authority</t>
  </si>
  <si>
    <t>E6110</t>
  </si>
  <si>
    <t>Derbyshire Combined Fire Authority</t>
  </si>
  <si>
    <t>E6112</t>
  </si>
  <si>
    <t>Dorset Combined Fire Authority</t>
  </si>
  <si>
    <t>E6113</t>
  </si>
  <si>
    <t>Durham Combined Fire Authority</t>
  </si>
  <si>
    <t>E6114</t>
  </si>
  <si>
    <t>East Sussex Combined Fire Authority</t>
  </si>
  <si>
    <t>E6115</t>
  </si>
  <si>
    <t>Essex Combined Fire Authority</t>
  </si>
  <si>
    <t>E6117</t>
  </si>
  <si>
    <t>Hampshire Combined Fire Authority</t>
  </si>
  <si>
    <t>E6118</t>
  </si>
  <si>
    <t>Hereford &amp; Worcester Combined Fire Authority</t>
  </si>
  <si>
    <t>E6120</t>
  </si>
  <si>
    <t>Humberside Combined Fire Authority</t>
  </si>
  <si>
    <t>E6122</t>
  </si>
  <si>
    <t>Kent Combined Fire Authority</t>
  </si>
  <si>
    <t>E6123</t>
  </si>
  <si>
    <t>Lancashire Combined Fire Authority</t>
  </si>
  <si>
    <t>E6124</t>
  </si>
  <si>
    <t>Leicestershire Combined Fire Authority</t>
  </si>
  <si>
    <t>E6127</t>
  </si>
  <si>
    <t>North Yorkshire Combined Fire Authority</t>
  </si>
  <si>
    <t>E6130</t>
  </si>
  <si>
    <t>Nottinghamshire Combined Fire Authority</t>
  </si>
  <si>
    <t>E6132</t>
  </si>
  <si>
    <t>Shropshire Combined Fire Authority</t>
  </si>
  <si>
    <t>E6134</t>
  </si>
  <si>
    <t>Staffordshire Combined Fire Authority</t>
  </si>
  <si>
    <t>E6139</t>
  </si>
  <si>
    <t>Wiltshire Combined Fire Authority</t>
  </si>
  <si>
    <t>E6142</t>
  </si>
  <si>
    <t>Greater Manchester Fire &amp; CD Authority</t>
  </si>
  <si>
    <t>E6143</t>
  </si>
  <si>
    <t>Merseyside Fire &amp; CD Authority</t>
  </si>
  <si>
    <t>E6144</t>
  </si>
  <si>
    <t>South Yorkshire Fire &amp; CD Authority</t>
  </si>
  <si>
    <t>E6145</t>
  </si>
  <si>
    <t>Tyne and Wear Fire &amp; CD Authority</t>
  </si>
  <si>
    <t>E6146</t>
  </si>
  <si>
    <t>West Midlands Fire &amp; CD Authority</t>
  </si>
  <si>
    <t>E6147</t>
  </si>
  <si>
    <t>West Yorkshire Fire &amp; CD Authority</t>
  </si>
  <si>
    <t>E6161</t>
  </si>
  <si>
    <t>Devon and Somerset Combined Fire Authority</t>
  </si>
  <si>
    <t>E6201</t>
  </si>
  <si>
    <t>East London Waste Authority</t>
  </si>
  <si>
    <t>E6202</t>
  </si>
  <si>
    <t>Greater Manchester Waste Disposal Authority</t>
  </si>
  <si>
    <t>E6204</t>
  </si>
  <si>
    <t>Merseyside Waste Disposal Authority</t>
  </si>
  <si>
    <t>E6205</t>
  </si>
  <si>
    <t>North London Waste Authority</t>
  </si>
  <si>
    <t>E6206</t>
  </si>
  <si>
    <t>Western Riverside Waste Authority</t>
  </si>
  <si>
    <t>E6207</t>
  </si>
  <si>
    <t>West London Waste Authority</t>
  </si>
  <si>
    <t>E6343</t>
  </si>
  <si>
    <t>Merseyside Passenger Transport Authority</t>
  </si>
  <si>
    <t>E6344</t>
  </si>
  <si>
    <t>South Yorkshire Passenger Transport Authority</t>
  </si>
  <si>
    <t>E6345</t>
  </si>
  <si>
    <t>Tyne and Wear Passenger Transport Authority</t>
  </si>
  <si>
    <t>E6346</t>
  </si>
  <si>
    <t>West Midlands Passenger Transport Authority</t>
  </si>
  <si>
    <t>E6347</t>
  </si>
  <si>
    <t>West Yorkshire Passenger Transport Authority</t>
  </si>
  <si>
    <t>E6401</t>
  </si>
  <si>
    <t>Dartmoor National Park Authority</t>
  </si>
  <si>
    <t>E6402</t>
  </si>
  <si>
    <t>Exmoor National Park Authority</t>
  </si>
  <si>
    <t>E6403</t>
  </si>
  <si>
    <t>Lake District National Park Authority</t>
  </si>
  <si>
    <t>E6404</t>
  </si>
  <si>
    <t>North York Moors National Park Authority</t>
  </si>
  <si>
    <t>E6405</t>
  </si>
  <si>
    <t>Northumberland National Park Authority</t>
  </si>
  <si>
    <t>E6406</t>
  </si>
  <si>
    <t>Peak District National Park Authority</t>
  </si>
  <si>
    <t>E6407</t>
  </si>
  <si>
    <t>Yorkshire Dales National Park Authority</t>
  </si>
  <si>
    <t>E6408</t>
  </si>
  <si>
    <t>The Broads Authority</t>
  </si>
  <si>
    <t>E6409</t>
  </si>
  <si>
    <t xml:space="preserve">New Forest National Park Authority  </t>
  </si>
  <si>
    <t>E6803</t>
  </si>
  <si>
    <t>Lee Valley Regional Park Authority</t>
  </si>
  <si>
    <t>ENGLAND</t>
  </si>
  <si>
    <t>REGIONAL BREAKDOWN</t>
  </si>
  <si>
    <t>NORTH EAST REGION</t>
  </si>
  <si>
    <t>NORTH WEST REGION</t>
  </si>
  <si>
    <t>YORKSHIRE AND HUMBER REGION</t>
  </si>
  <si>
    <t>EAST MIDLANDS REGION</t>
  </si>
  <si>
    <t>WEST MIDLANDS REGION</t>
  </si>
  <si>
    <t>EAST OF ENGLAND REGION</t>
  </si>
  <si>
    <t>LONDON REGION</t>
  </si>
  <si>
    <t>SOUTH EAST REGION</t>
  </si>
  <si>
    <t>SOUTH WEST REGION</t>
  </si>
  <si>
    <t>CLASS BREAKDOWN</t>
  </si>
  <si>
    <t>LONDON BOROUGHS</t>
  </si>
  <si>
    <t>METROPOLITAN DISTRICTS</t>
  </si>
  <si>
    <t>UNITARY AUTHORITIES</t>
  </si>
  <si>
    <t>SHIRE COUNTIES</t>
  </si>
  <si>
    <t>SHIRE DISTRICTS</t>
  </si>
  <si>
    <t>OTHER AUTHORITIES</t>
  </si>
  <si>
    <t>Q1-4</t>
  </si>
  <si>
    <t>Outturn</t>
  </si>
  <si>
    <t>Forecast Outturn</t>
  </si>
  <si>
    <t>£'000</t>
  </si>
  <si>
    <t>CLASSIFICATION</t>
  </si>
  <si>
    <t>"Total net current expenditure" - Column 7 of the following RO Lines</t>
  </si>
  <si>
    <t>RO5 - Lines 111, 210 and 226</t>
  </si>
  <si>
    <t xml:space="preserve">Total </t>
  </si>
  <si>
    <t>RO2 - Lines 90 Less Lines 49 and 51</t>
  </si>
  <si>
    <t>RO2 - Line 49</t>
  </si>
  <si>
    <t>RO4 - Line 90 less 10, 20, 31, 38 and 60</t>
  </si>
  <si>
    <t>Non-distributed costs: retirement benefits</t>
  </si>
  <si>
    <r>
      <t>Housing benefits:</t>
    </r>
    <r>
      <rPr>
        <sz val="12"/>
        <rFont val="Arial"/>
        <family val="2"/>
      </rPr>
      <t xml:space="preserve"> rent allowances - mandatory payments</t>
    </r>
  </si>
  <si>
    <r>
      <t>Housing benefits:</t>
    </r>
    <r>
      <rPr>
        <sz val="12"/>
        <rFont val="Arial"/>
        <family val="2"/>
      </rPr>
      <t xml:space="preserve"> non-HRA rent rebates - mandatory payments</t>
    </r>
  </si>
  <si>
    <r>
      <t>Housing benefits:</t>
    </r>
    <r>
      <rPr>
        <sz val="12"/>
        <rFont val="Arial"/>
        <family val="2"/>
      </rPr>
      <t xml:space="preserve"> rent rebates to HRA tenants - mandatory payments</t>
    </r>
  </si>
  <si>
    <r>
      <t>Housing benefits</t>
    </r>
    <r>
      <rPr>
        <sz val="12"/>
        <rFont val="Arial"/>
        <family val="2"/>
      </rPr>
      <t>: subsidy limitation transfers from HRA</t>
    </r>
  </si>
  <si>
    <t>Select local authority by clicking on the box below and using the drop-down button</t>
  </si>
  <si>
    <t>Education</t>
  </si>
  <si>
    <t>Net current expenditure</t>
  </si>
  <si>
    <t>===============================</t>
  </si>
  <si>
    <t>Non-pay element of schools expenditure</t>
  </si>
  <si>
    <t>RO1 - Line 90 (Excluding non-pay element of schools expenditure)</t>
  </si>
  <si>
    <t>Q1</t>
  </si>
  <si>
    <t>E6348</t>
  </si>
  <si>
    <t>Greater Manchester Combined Authority</t>
  </si>
  <si>
    <t>(a)</t>
  </si>
  <si>
    <t>POLICE AUTHORITIES</t>
  </si>
  <si>
    <t>FIRE AUTHORITIES</t>
  </si>
  <si>
    <t>GREATER LONDON AUTHORITY</t>
  </si>
  <si>
    <t>P</t>
  </si>
  <si>
    <t>F</t>
  </si>
  <si>
    <t>GLA</t>
  </si>
  <si>
    <t>Quarterly %</t>
  </si>
  <si>
    <t>E6410</t>
  </si>
  <si>
    <t>South Downs National Park</t>
  </si>
  <si>
    <t>South Downs National Park Authority</t>
  </si>
  <si>
    <t>(b)</t>
  </si>
  <si>
    <t>Includes non-pay element of schools expenditure imputed from RA</t>
  </si>
  <si>
    <r>
      <t>TOTAL SERVICE EXPENDITURE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(TOTAL OF LINES 1 TO 19)</t>
    </r>
    <r>
      <rPr>
        <b/>
        <vertAlign val="superscript"/>
        <sz val="12"/>
        <rFont val="Arial"/>
        <family val="2"/>
      </rPr>
      <t>(b)</t>
    </r>
  </si>
  <si>
    <r>
      <t>NET CURRENT EXPENDITURE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(TOTAL OF LINES 20 TO 35)</t>
    </r>
    <r>
      <rPr>
        <b/>
        <vertAlign val="superscript"/>
        <sz val="12"/>
        <rFont val="Arial"/>
        <family val="2"/>
      </rPr>
      <t>(b)</t>
    </r>
  </si>
  <si>
    <r>
      <t>Health</t>
    </r>
    <r>
      <rPr>
        <b/>
        <vertAlign val="superscript"/>
        <sz val="12"/>
        <rFont val="Arial"/>
        <family val="2"/>
      </rPr>
      <t>(a)</t>
    </r>
  </si>
  <si>
    <t>Under the definition of health expenditure in COFOG-1 (see glossary in release) this figure is currently zero for all authorities.</t>
  </si>
  <si>
    <t>Schools non-pay expenditure</t>
  </si>
  <si>
    <t>NuNeat (All)on &amp; Bedworth</t>
  </si>
  <si>
    <t>Avon Combined (All) Fire Authority</t>
  </si>
  <si>
    <t>Bedfordshire Combined (All) Fire Authority</t>
  </si>
  <si>
    <t>Berkshire Combined (All) Fire Authority</t>
  </si>
  <si>
    <t>Buckinghamshire Combined (All) Fire Authority</t>
  </si>
  <si>
    <t>Cambridgeshire Combined (All) Fire Authority</t>
  </si>
  <si>
    <t>Cheshire Combined (All) Fire Authority</t>
  </si>
  <si>
    <t>Cleveland Combined (All) Fire Authority</t>
  </si>
  <si>
    <t>Derbyshire Combined (All) Fire Authority</t>
  </si>
  <si>
    <t>Dorset Combined (All) Fire Authority</t>
  </si>
  <si>
    <t>Durham Combined (All) Fire Authority</t>
  </si>
  <si>
    <t>East Sussex Combined (All) Fire Authority</t>
  </si>
  <si>
    <t>Essex Combined (All) Fire Authority</t>
  </si>
  <si>
    <t>Hampshire Combined (All) Fire Authority</t>
  </si>
  <si>
    <t>Hereford &amp; Worcester Combined (All) Fire Authority</t>
  </si>
  <si>
    <t>Humberside Combined (All) Fire Authority</t>
  </si>
  <si>
    <t>Kent Combined (All) Fire Authority</t>
  </si>
  <si>
    <t>Lancashire Combined (All) Fire Authority</t>
  </si>
  <si>
    <t>Leicestershire Combined (All) Fire Authority</t>
  </si>
  <si>
    <t>North Yorkshire Combined (All) Fire Authority</t>
  </si>
  <si>
    <t>Nottinghamshire Combined (All) Fire Authority</t>
  </si>
  <si>
    <t>Shropshire Combined (All) Fire Authority</t>
  </si>
  <si>
    <t>Staffordshire Combined (All) Fire Authority</t>
  </si>
  <si>
    <t>Wiltshire Combined (All) Fire Authority</t>
  </si>
  <si>
    <t>Devon and Somerset Combined (All) Fire Authority</t>
  </si>
  <si>
    <t>Greater Manchester Combined (All) Authority</t>
  </si>
  <si>
    <t>Q2</t>
  </si>
  <si>
    <t>Estimated Quarterly Revenue Outturn data: 2011-12</t>
  </si>
  <si>
    <t>...</t>
  </si>
  <si>
    <t>…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</si>
</sst>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_)"/>
    <numFmt numFmtId="166" formatCode="0.000000"/>
    <numFmt numFmtId="167" formatCode="0.0%"/>
    <numFmt numFmtId="168" formatCode="#,##0.000"/>
    <numFmt numFmtId="169" formatCode="#,##0.0000"/>
    <numFmt numFmtId="170" formatCode="0.000%"/>
    <numFmt numFmtId="171" formatCode="0.00000000"/>
    <numFmt numFmtId="172" formatCode="0.0000000"/>
    <numFmt numFmtId="173" formatCode="0.00000"/>
    <numFmt numFmtId="174" formatCode="0.0000"/>
    <numFmt numFmtId="175" formatCode="0.000"/>
    <numFmt numFmtId="176" formatCode="0.0000%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Helv"/>
      <family val="0"/>
    </font>
    <font>
      <sz val="12"/>
      <name val="Helv"/>
      <family val="0"/>
    </font>
    <font>
      <b/>
      <sz val="12"/>
      <name val="Arial"/>
      <family val="2"/>
    </font>
    <font>
      <sz val="10"/>
      <name val="Courier"/>
      <family val="0"/>
    </font>
    <font>
      <sz val="12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56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0"/>
    </font>
    <font>
      <b/>
      <sz val="12"/>
      <color indexed="9"/>
      <name val="Helv"/>
      <family val="0"/>
    </font>
    <font>
      <b/>
      <sz val="12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2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 applyProtection="1" quotePrefix="1">
      <alignment horizontal="left"/>
      <protection/>
    </xf>
    <xf numFmtId="165" fontId="8" fillId="2" borderId="0" xfId="0" applyNumberFormat="1" applyFont="1" applyFill="1" applyBorder="1" applyAlignment="1" applyProtection="1" quotePrefix="1">
      <alignment horizontal="left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165" fontId="6" fillId="2" borderId="0" xfId="0" applyNumberFormat="1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6" fontId="6" fillId="2" borderId="3" xfId="0" applyNumberFormat="1" applyFont="1" applyFill="1" applyBorder="1" applyAlignment="1">
      <alignment horizontal="center" wrapText="1"/>
    </xf>
    <xf numFmtId="6" fontId="6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 vertical="center" wrapText="1"/>
    </xf>
    <xf numFmtId="38" fontId="9" fillId="2" borderId="3" xfId="0" applyNumberFormat="1" applyFont="1" applyFill="1" applyBorder="1" applyAlignment="1">
      <alignment horizontal="right" vertical="center" wrapText="1"/>
    </xf>
    <xf numFmtId="38" fontId="3" fillId="2" borderId="3" xfId="0" applyNumberFormat="1" applyFont="1" applyFill="1" applyBorder="1" applyAlignment="1">
      <alignment horizontal="right" vertical="center" wrapText="1"/>
    </xf>
    <xf numFmtId="6" fontId="6" fillId="2" borderId="7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vertical="top"/>
    </xf>
    <xf numFmtId="0" fontId="9" fillId="2" borderId="3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8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 indent="2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 applyProtection="1" quotePrefix="1">
      <alignment horizontal="right"/>
      <protection/>
    </xf>
    <xf numFmtId="3" fontId="6" fillId="2" borderId="11" xfId="0" applyNumberFormat="1" applyFont="1" applyFill="1" applyBorder="1" applyAlignment="1" applyProtection="1" quotePrefix="1">
      <alignment horizontal="right"/>
      <protection/>
    </xf>
    <xf numFmtId="3" fontId="6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/>
    </xf>
    <xf numFmtId="3" fontId="6" fillId="3" borderId="10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6" fontId="6" fillId="2" borderId="7" xfId="0" applyNumberFormat="1" applyFont="1" applyFill="1" applyBorder="1" applyAlignment="1">
      <alignment horizontal="center" wrapText="1"/>
    </xf>
    <xf numFmtId="165" fontId="6" fillId="0" borderId="13" xfId="2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165" fontId="0" fillId="2" borderId="4" xfId="0" applyNumberFormat="1" applyFont="1" applyFill="1" applyBorder="1" applyAlignment="1" applyProtection="1">
      <alignment horizontal="left" wrapText="1"/>
      <protection/>
    </xf>
    <xf numFmtId="165" fontId="0" fillId="2" borderId="9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A2_03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QRO\002%20Data%20Processing\2011-12\07%20Q2%20Grossing\QRO%20grossing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QRO\002%20Data%20Processing\2011-12\05%20Q2%20Extraction\Revise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QRO - validation"/>
      <sheetName val="QRO - validation (All)"/>
      <sheetName val="RA Data"/>
      <sheetName val="QRO - RA"/>
      <sheetName val="QRO - RA (All)"/>
      <sheetName val="Combined"/>
      <sheetName val="Combined (All)"/>
      <sheetName val="Neat"/>
      <sheetName val="Neat (All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QuickService"/>
      <sheetName val="QuickAuth"/>
      <sheetName val="Q1 Final Combined"/>
      <sheetName val="Q1 Final"/>
      <sheetName val="Q1 pub. data (end of last Q) "/>
      <sheetName val="Q1 Revisions (current quarter)"/>
      <sheetName val="Q1 checks - percentage"/>
      <sheetName val="Q1 checks - absol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34"/>
  <sheetViews>
    <sheetView tabSelected="1" workbookViewId="0" topLeftCell="A1">
      <pane ySplit="9" topLeftCell="BM10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9.28125" style="35" customWidth="1"/>
    <col min="2" max="2" width="91.7109375" style="35" customWidth="1"/>
    <col min="3" max="5" width="15.00390625" style="35" customWidth="1"/>
    <col min="6" max="6" width="2.8515625" style="35" customWidth="1"/>
    <col min="7" max="9" width="11.421875" style="32" customWidth="1"/>
    <col min="10" max="10" width="11.00390625" style="98" customWidth="1"/>
    <col min="11" max="11" width="9.140625" style="106" customWidth="1"/>
    <col min="12" max="44" width="11.421875" style="32" customWidth="1"/>
    <col min="47" max="47" width="13.8515625" style="35" customWidth="1"/>
    <col min="48" max="16384" width="9.140625" style="35" customWidth="1"/>
  </cols>
  <sheetData>
    <row r="1" spans="1:11" ht="15.75">
      <c r="A1" s="118" t="s">
        <v>1043</v>
      </c>
      <c r="B1" s="119"/>
      <c r="C1" s="119"/>
      <c r="D1" s="119"/>
      <c r="E1" s="119"/>
      <c r="F1" s="120"/>
      <c r="J1" s="91"/>
      <c r="K1" s="100"/>
    </row>
    <row r="2" spans="1:11" ht="15">
      <c r="A2" s="31"/>
      <c r="B2" s="32"/>
      <c r="C2" s="32"/>
      <c r="D2" s="32"/>
      <c r="E2" s="32"/>
      <c r="F2" s="60"/>
      <c r="J2" s="91"/>
      <c r="K2" s="101"/>
    </row>
    <row r="3" spans="1:11" ht="15.75" thickBot="1">
      <c r="A3" s="31" t="s">
        <v>989</v>
      </c>
      <c r="B3" s="32"/>
      <c r="C3" s="32"/>
      <c r="D3" s="32"/>
      <c r="E3" s="32"/>
      <c r="F3" s="60"/>
      <c r="J3" s="91"/>
      <c r="K3" s="100"/>
    </row>
    <row r="4" spans="1:11" ht="16.5" thickBot="1">
      <c r="A4" s="116" t="s">
        <v>955</v>
      </c>
      <c r="B4" s="117"/>
      <c r="C4" s="32"/>
      <c r="D4" s="32"/>
      <c r="E4" s="32"/>
      <c r="F4" s="60"/>
      <c r="J4" s="91"/>
      <c r="K4" s="100"/>
    </row>
    <row r="5" spans="1:11" ht="15">
      <c r="A5" s="31"/>
      <c r="B5" s="32"/>
      <c r="C5" s="32"/>
      <c r="D5" s="32"/>
      <c r="E5" s="32"/>
      <c r="F5" s="60"/>
      <c r="J5" s="91"/>
      <c r="K5" s="100"/>
    </row>
    <row r="6" spans="1:44" s="30" customFormat="1" ht="33.75" customHeight="1">
      <c r="A6" s="27"/>
      <c r="B6" s="28"/>
      <c r="C6" s="115" t="s">
        <v>991</v>
      </c>
      <c r="D6" s="115"/>
      <c r="E6" s="115"/>
      <c r="F6" s="53"/>
      <c r="G6" s="29"/>
      <c r="H6" s="29"/>
      <c r="I6" s="29"/>
      <c r="J6" s="92"/>
      <c r="K6" s="102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ht="15.75">
      <c r="A7" s="31"/>
      <c r="B7" s="32"/>
      <c r="C7" s="33" t="s">
        <v>995</v>
      </c>
      <c r="D7" s="33" t="s">
        <v>1042</v>
      </c>
      <c r="E7" s="33" t="s">
        <v>973</v>
      </c>
      <c r="F7" s="34"/>
      <c r="G7" s="33"/>
      <c r="H7" s="33"/>
      <c r="I7" s="33"/>
      <c r="J7" s="93"/>
      <c r="K7" s="9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 ht="31.5">
      <c r="A8" s="31"/>
      <c r="B8" s="32"/>
      <c r="C8" s="33" t="s">
        <v>974</v>
      </c>
      <c r="D8" s="33" t="s">
        <v>974</v>
      </c>
      <c r="E8" s="33" t="s">
        <v>975</v>
      </c>
      <c r="F8" s="34"/>
      <c r="G8" s="61"/>
      <c r="H8" s="61"/>
      <c r="I8" s="61"/>
      <c r="J8" s="93"/>
      <c r="K8" s="9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</row>
    <row r="9" spans="1:11" ht="15.75">
      <c r="A9" s="31"/>
      <c r="B9" s="32"/>
      <c r="C9" s="58" t="s">
        <v>976</v>
      </c>
      <c r="D9" s="58" t="s">
        <v>976</v>
      </c>
      <c r="E9" s="58" t="s">
        <v>976</v>
      </c>
      <c r="F9" s="54"/>
      <c r="J9" s="91"/>
      <c r="K9" s="100"/>
    </row>
    <row r="10" spans="1:11" ht="15.75">
      <c r="A10" s="31"/>
      <c r="B10" s="59" t="s">
        <v>977</v>
      </c>
      <c r="C10" s="32"/>
      <c r="D10" s="32"/>
      <c r="E10" s="32"/>
      <c r="F10" s="60"/>
      <c r="J10" s="91"/>
      <c r="K10" s="100"/>
    </row>
    <row r="11" spans="1:11" ht="15">
      <c r="A11" s="31"/>
      <c r="B11" s="32"/>
      <c r="C11" s="32"/>
      <c r="D11" s="32"/>
      <c r="E11" s="32"/>
      <c r="F11" s="60"/>
      <c r="J11" s="91"/>
      <c r="K11" s="100"/>
    </row>
    <row r="12" spans="1:44" ht="15.75">
      <c r="A12" s="38"/>
      <c r="B12" s="52" t="s">
        <v>4</v>
      </c>
      <c r="C12" s="36"/>
      <c r="D12" s="36"/>
      <c r="E12" s="36"/>
      <c r="F12" s="37"/>
      <c r="G12" s="36"/>
      <c r="H12" s="36"/>
      <c r="I12" s="36"/>
      <c r="J12" s="94"/>
      <c r="K12" s="103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ht="24" customHeight="1">
      <c r="A13" s="62"/>
      <c r="B13" s="42" t="s">
        <v>978</v>
      </c>
      <c r="C13" s="36"/>
      <c r="D13" s="36"/>
      <c r="E13" s="36"/>
      <c r="F13" s="37"/>
      <c r="G13" s="36"/>
      <c r="H13" s="36"/>
      <c r="I13" s="36"/>
      <c r="J13" s="94"/>
      <c r="K13" s="103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</row>
    <row r="14" spans="1:44" ht="15.75">
      <c r="A14" s="38">
        <v>1</v>
      </c>
      <c r="B14" s="39" t="s">
        <v>979</v>
      </c>
      <c r="C14" s="78">
        <f>VLOOKUP($A$4,'QRO LA level data Q1'!$B$6:$BF$473,'LA drop-down'!$J14,FALSE)</f>
        <v>14474.832730649723</v>
      </c>
      <c r="D14" s="78">
        <f>VLOOKUP($A$4,'QRO LA level data Q2'!$B$6:$BF$473,'LA drop-down'!$J14,FALSE)</f>
        <v>16421.97274216394</v>
      </c>
      <c r="E14" s="79"/>
      <c r="F14" s="55"/>
      <c r="G14" s="40"/>
      <c r="H14" s="40"/>
      <c r="I14" s="40"/>
      <c r="J14" s="94">
        <v>4</v>
      </c>
      <c r="K14" s="10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ht="16.5" thickBot="1">
      <c r="A15" s="38">
        <v>2</v>
      </c>
      <c r="B15" s="39" t="s">
        <v>37</v>
      </c>
      <c r="C15" s="78">
        <f>VLOOKUP($A$4,'QRO LA level data Q1'!$B$6:$BF$473,'LA drop-down'!$J15,FALSE)</f>
        <v>760119.7808158832</v>
      </c>
      <c r="D15" s="78">
        <f>VLOOKUP($A$4,'QRO LA level data Q2'!$B$6:$BF$473,'LA drop-down'!$J15,FALSE)</f>
        <v>638299.5315834363</v>
      </c>
      <c r="E15" s="79"/>
      <c r="F15" s="55"/>
      <c r="G15" s="40"/>
      <c r="H15" s="40"/>
      <c r="I15" s="40"/>
      <c r="J15" s="94">
        <v>5</v>
      </c>
      <c r="K15" s="104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ht="16.5" thickBot="1">
      <c r="A16" s="38"/>
      <c r="B16" s="41" t="s">
        <v>980</v>
      </c>
      <c r="C16" s="77">
        <f>VLOOKUP($A$4,'QRO LA level data Q1'!$B$6:$BF$473,'LA drop-down'!$J16,FALSE)</f>
        <v>774593.6135465329</v>
      </c>
      <c r="D16" s="77">
        <f>VLOOKUP($A$4,'QRO LA level data Q2'!$B$6:$BF$473,'LA drop-down'!$J16,FALSE)</f>
        <v>654721.5043256003</v>
      </c>
      <c r="E16" s="79"/>
      <c r="F16" s="55"/>
      <c r="G16" s="40"/>
      <c r="H16" s="40"/>
      <c r="I16" s="40"/>
      <c r="J16" s="94">
        <v>6</v>
      </c>
      <c r="K16" s="104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1:44" ht="15.75">
      <c r="A17" s="38"/>
      <c r="B17" s="63"/>
      <c r="C17" s="79"/>
      <c r="D17" s="79"/>
      <c r="E17" s="79"/>
      <c r="F17" s="55"/>
      <c r="G17" s="40"/>
      <c r="H17" s="40"/>
      <c r="I17" s="40"/>
      <c r="J17" s="94"/>
      <c r="K17" s="104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spans="1:44" ht="15.75">
      <c r="A18" s="38"/>
      <c r="B18" s="52" t="s">
        <v>5</v>
      </c>
      <c r="C18" s="79"/>
      <c r="D18" s="79"/>
      <c r="E18" s="79"/>
      <c r="F18" s="55"/>
      <c r="G18" s="36"/>
      <c r="H18" s="36"/>
      <c r="I18" s="36"/>
      <c r="J18" s="94"/>
      <c r="K18" s="103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1:44" ht="16.5" thickBot="1">
      <c r="A19" s="38"/>
      <c r="B19" s="42" t="s">
        <v>978</v>
      </c>
      <c r="C19" s="79"/>
      <c r="D19" s="79"/>
      <c r="E19" s="79"/>
      <c r="F19" s="55"/>
      <c r="G19" s="36"/>
      <c r="H19" s="36"/>
      <c r="I19" s="36"/>
      <c r="J19" s="94"/>
      <c r="K19" s="103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ht="16.5" thickBot="1">
      <c r="A20" s="38">
        <v>3</v>
      </c>
      <c r="B20" s="41" t="s">
        <v>38</v>
      </c>
      <c r="C20" s="99">
        <f>VLOOKUP($A$4,'QRO LA level data Q1'!$B$6:$BF$473,'LA drop-down'!$J20,FALSE)</f>
        <v>11145.86059344468</v>
      </c>
      <c r="D20" s="99">
        <f>VLOOKUP($A$4,'QRO LA level data Q2'!$B$6:$BF$473,'LA drop-down'!$J20,FALSE)</f>
        <v>10542.922400587457</v>
      </c>
      <c r="E20" s="79"/>
      <c r="F20" s="55"/>
      <c r="G20" s="40"/>
      <c r="H20" s="40"/>
      <c r="I20" s="40"/>
      <c r="J20" s="94">
        <v>7</v>
      </c>
      <c r="K20" s="104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4" ht="15.75">
      <c r="A21" s="38"/>
      <c r="B21" s="63"/>
      <c r="C21" s="79"/>
      <c r="D21" s="79"/>
      <c r="E21" s="79"/>
      <c r="F21" s="55"/>
      <c r="G21" s="40"/>
      <c r="H21" s="40"/>
      <c r="I21" s="40"/>
      <c r="J21" s="94"/>
      <c r="K21" s="104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1:44" ht="15.75">
      <c r="A22" s="38"/>
      <c r="B22" s="64" t="s">
        <v>6</v>
      </c>
      <c r="C22" s="79"/>
      <c r="D22" s="79"/>
      <c r="E22" s="79"/>
      <c r="F22" s="55"/>
      <c r="G22" s="36"/>
      <c r="H22" s="36"/>
      <c r="I22" s="36"/>
      <c r="J22" s="94"/>
      <c r="K22" s="103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1:44" ht="15.75">
      <c r="A23" s="38"/>
      <c r="B23" s="42" t="s">
        <v>978</v>
      </c>
      <c r="C23" s="79"/>
      <c r="D23" s="79"/>
      <c r="E23" s="79"/>
      <c r="F23" s="55"/>
      <c r="G23" s="36"/>
      <c r="H23" s="36"/>
      <c r="I23" s="36"/>
      <c r="J23" s="94"/>
      <c r="K23" s="103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ht="15.75">
      <c r="A24" s="38">
        <v>4</v>
      </c>
      <c r="B24" s="39" t="s">
        <v>39</v>
      </c>
      <c r="C24" s="78">
        <f>VLOOKUP($A$4,'QRO LA level data Q1'!$B$6:$BF$473,'LA drop-down'!$J24,FALSE)</f>
        <v>80332.51360335399</v>
      </c>
      <c r="D24" s="78">
        <f>VLOOKUP($A$4,'QRO LA level data Q2'!$B$6:$BF$473,'LA drop-down'!$J24,FALSE)</f>
        <v>92431.12538187271</v>
      </c>
      <c r="E24" s="79"/>
      <c r="F24" s="55"/>
      <c r="G24" s="40"/>
      <c r="H24" s="40"/>
      <c r="I24" s="40"/>
      <c r="J24" s="94">
        <v>8</v>
      </c>
      <c r="K24" s="104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</row>
    <row r="25" spans="1:44" ht="16.5" thickBot="1">
      <c r="A25" s="38">
        <v>5</v>
      </c>
      <c r="B25" s="39" t="s">
        <v>40</v>
      </c>
      <c r="C25" s="80">
        <f>VLOOKUP($A$4,'QRO LA level data Q1'!$B$6:$BF$473,'LA drop-down'!$J25,FALSE)</f>
        <v>3387416.735635748</v>
      </c>
      <c r="D25" s="80">
        <f>VLOOKUP($A$4,'QRO LA level data Q2'!$B$6:$BF$473,'LA drop-down'!$J25,FALSE)</f>
        <v>3400141.7525640465</v>
      </c>
      <c r="E25" s="79"/>
      <c r="F25" s="55"/>
      <c r="G25" s="40"/>
      <c r="H25" s="40"/>
      <c r="I25" s="40"/>
      <c r="J25" s="94">
        <v>9</v>
      </c>
      <c r="K25" s="104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</row>
    <row r="26" spans="1:44" ht="16.5" thickBot="1">
      <c r="A26" s="38"/>
      <c r="B26" s="41" t="s">
        <v>980</v>
      </c>
      <c r="C26" s="77">
        <f>VLOOKUP($A$4,'QRO LA level data Q1'!$B$6:$BF$473,'LA drop-down'!$J26,FALSE)</f>
        <v>3467749.249239102</v>
      </c>
      <c r="D26" s="77">
        <f>VLOOKUP($A$4,'QRO LA level data Q2'!$B$6:$BF$473,'LA drop-down'!$J26,FALSE)</f>
        <v>3492572.8779459195</v>
      </c>
      <c r="E26" s="79"/>
      <c r="F26" s="55"/>
      <c r="G26" s="40"/>
      <c r="H26" s="40"/>
      <c r="I26" s="40"/>
      <c r="J26" s="94">
        <v>10</v>
      </c>
      <c r="K26" s="104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spans="1:44" ht="15.75">
      <c r="A27" s="38"/>
      <c r="B27" s="63"/>
      <c r="C27" s="79"/>
      <c r="D27" s="79"/>
      <c r="E27" s="79"/>
      <c r="F27" s="55"/>
      <c r="G27" s="40"/>
      <c r="H27" s="40"/>
      <c r="I27" s="40"/>
      <c r="J27" s="94"/>
      <c r="K27" s="104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</row>
    <row r="28" spans="1:44" ht="15.75">
      <c r="A28" s="38"/>
      <c r="B28" s="52" t="s">
        <v>7</v>
      </c>
      <c r="C28" s="79"/>
      <c r="D28" s="79"/>
      <c r="E28" s="79"/>
      <c r="F28" s="55"/>
      <c r="G28" s="36"/>
      <c r="H28" s="36"/>
      <c r="I28" s="36"/>
      <c r="J28" s="94"/>
      <c r="K28" s="103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spans="1:44" ht="15.75">
      <c r="A29" s="38"/>
      <c r="B29" s="42" t="s">
        <v>978</v>
      </c>
      <c r="C29" s="79"/>
      <c r="D29" s="79"/>
      <c r="E29" s="79"/>
      <c r="F29" s="55"/>
      <c r="G29" s="36"/>
      <c r="H29" s="36"/>
      <c r="I29" s="36"/>
      <c r="J29" s="94"/>
      <c r="K29" s="103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</row>
    <row r="30" spans="1:44" ht="15" customHeight="1">
      <c r="A30" s="38">
        <v>6</v>
      </c>
      <c r="B30" s="39" t="s">
        <v>981</v>
      </c>
      <c r="C30" s="78">
        <f>VLOOKUP($A$4,'QRO LA level data Q1'!$B$6:$BF$473,'LA drop-down'!$J30,FALSE)</f>
        <v>1128559.8810115673</v>
      </c>
      <c r="D30" s="78">
        <f>VLOOKUP($A$4,'QRO LA level data Q2'!$B$6:$BF$473,'LA drop-down'!$J30,FALSE)</f>
        <v>1200422.0068999282</v>
      </c>
      <c r="E30" s="79"/>
      <c r="F30" s="55"/>
      <c r="G30" s="36"/>
      <c r="H30" s="36"/>
      <c r="I30" s="36"/>
      <c r="J30" s="94">
        <v>11</v>
      </c>
      <c r="K30" s="103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1:44" ht="15" customHeight="1">
      <c r="A31" s="38">
        <v>7</v>
      </c>
      <c r="B31" s="39" t="s">
        <v>42</v>
      </c>
      <c r="C31" s="80">
        <f>VLOOKUP($A$4,'QRO LA level data Q1'!$B$6:$BF$473,'LA drop-down'!$J31,FALSE)</f>
        <v>-37003.957890000005</v>
      </c>
      <c r="D31" s="80">
        <f>VLOOKUP($A$4,'QRO LA level data Q2'!$B$6:$BF$473,'LA drop-down'!$J31,FALSE)</f>
        <v>-35729</v>
      </c>
      <c r="E31" s="79"/>
      <c r="F31" s="55"/>
      <c r="G31" s="36"/>
      <c r="H31" s="36"/>
      <c r="I31" s="36"/>
      <c r="J31" s="94">
        <v>12</v>
      </c>
      <c r="K31" s="103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44" ht="15" customHeight="1" thickBot="1">
      <c r="A32" s="38">
        <v>8</v>
      </c>
      <c r="B32" s="39" t="s">
        <v>43</v>
      </c>
      <c r="C32" s="80">
        <f>VLOOKUP($A$4,'QRO LA level data Q1'!$B$6:$BF$473,'LA drop-down'!$J32,FALSE)</f>
        <v>259257.305983205</v>
      </c>
      <c r="D32" s="80">
        <f>VLOOKUP($A$4,'QRO LA level data Q2'!$B$6:$BF$473,'LA drop-down'!$J32,FALSE)</f>
        <v>218200.11118257893</v>
      </c>
      <c r="E32" s="79"/>
      <c r="F32" s="55"/>
      <c r="G32" s="40"/>
      <c r="H32" s="40"/>
      <c r="I32" s="40"/>
      <c r="J32" s="94">
        <v>13</v>
      </c>
      <c r="K32" s="104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</row>
    <row r="33" spans="1:44" ht="16.5" thickBot="1">
      <c r="A33" s="38"/>
      <c r="B33" s="41" t="s">
        <v>980</v>
      </c>
      <c r="C33" s="77">
        <f>VLOOKUP($A$4,'QRO LA level data Q1'!$B$6:$BF$473,'LA drop-down'!$J33,FALSE)</f>
        <v>1350813.2291047722</v>
      </c>
      <c r="D33" s="77">
        <f>VLOOKUP($A$4,'QRO LA level data Q2'!$B$6:$BF$473,'LA drop-down'!$J33,FALSE)</f>
        <v>1382893.118082507</v>
      </c>
      <c r="E33" s="79"/>
      <c r="F33" s="55"/>
      <c r="G33" s="40"/>
      <c r="H33" s="40"/>
      <c r="I33" s="40"/>
      <c r="J33" s="94">
        <v>14</v>
      </c>
      <c r="K33" s="104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4" ht="15.75">
      <c r="A34" s="38"/>
      <c r="B34" s="63"/>
      <c r="C34" s="79"/>
      <c r="D34" s="79"/>
      <c r="E34" s="79"/>
      <c r="F34" s="55"/>
      <c r="G34" s="40"/>
      <c r="H34" s="40"/>
      <c r="I34" s="40"/>
      <c r="J34" s="94"/>
      <c r="K34" s="104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</row>
    <row r="35" spans="1:44" ht="15.75">
      <c r="A35" s="38"/>
      <c r="B35" s="52" t="s">
        <v>8</v>
      </c>
      <c r="C35" s="79"/>
      <c r="D35" s="79"/>
      <c r="E35" s="79"/>
      <c r="F35" s="55"/>
      <c r="G35" s="36"/>
      <c r="H35" s="36"/>
      <c r="I35" s="36"/>
      <c r="J35" s="94"/>
      <c r="K35" s="103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</row>
    <row r="36" spans="1:44" ht="16.5" thickBot="1">
      <c r="A36" s="38"/>
      <c r="B36" s="42" t="s">
        <v>978</v>
      </c>
      <c r="C36" s="79"/>
      <c r="D36" s="79"/>
      <c r="E36" s="79"/>
      <c r="F36" s="55"/>
      <c r="G36" s="36"/>
      <c r="H36" s="36"/>
      <c r="I36" s="36"/>
      <c r="J36" s="94"/>
      <c r="K36" s="103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</row>
    <row r="37" spans="1:44" ht="16.5" customHeight="1" thickBot="1">
      <c r="A37" s="38">
        <v>9</v>
      </c>
      <c r="B37" s="39" t="s">
        <v>44</v>
      </c>
      <c r="C37" s="77">
        <f>VLOOKUP($A$4,'QRO LA level data Q1'!$B$6:$BF$473,'LA drop-down'!$J37,FALSE)</f>
        <v>1024243.5040982671</v>
      </c>
      <c r="D37" s="77">
        <f>VLOOKUP($A$4,'QRO LA level data Q2'!$B$6:$BF$473,'LA drop-down'!$J37,FALSE)</f>
        <v>1107921.3511817085</v>
      </c>
      <c r="E37" s="79"/>
      <c r="F37" s="55"/>
      <c r="G37" s="43"/>
      <c r="H37" s="43"/>
      <c r="I37" s="43"/>
      <c r="J37" s="95">
        <v>15</v>
      </c>
      <c r="K37" s="105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1:44" ht="15.75">
      <c r="A38" s="38"/>
      <c r="B38" s="63"/>
      <c r="C38" s="79"/>
      <c r="D38" s="79"/>
      <c r="E38" s="79"/>
      <c r="F38" s="55"/>
      <c r="G38" s="40"/>
      <c r="H38" s="40"/>
      <c r="I38" s="40"/>
      <c r="J38" s="94"/>
      <c r="K38" s="104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4" ht="15.75">
      <c r="A39" s="38"/>
      <c r="B39" s="52" t="s">
        <v>9</v>
      </c>
      <c r="C39" s="79"/>
      <c r="D39" s="79"/>
      <c r="E39" s="79"/>
      <c r="F39" s="55"/>
      <c r="G39" s="36"/>
      <c r="H39" s="36"/>
      <c r="I39" s="36"/>
      <c r="J39" s="94"/>
      <c r="K39" s="103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</row>
    <row r="40" spans="1:44" ht="15.75">
      <c r="A40" s="38"/>
      <c r="B40" s="42" t="s">
        <v>978</v>
      </c>
      <c r="C40" s="79"/>
      <c r="D40" s="79"/>
      <c r="E40" s="79"/>
      <c r="F40" s="55"/>
      <c r="G40" s="36"/>
      <c r="H40" s="36"/>
      <c r="I40" s="36"/>
      <c r="J40" s="94"/>
      <c r="K40" s="103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</row>
    <row r="41" spans="1:44" ht="15.75">
      <c r="A41" s="38">
        <v>10</v>
      </c>
      <c r="B41" s="39" t="s">
        <v>982</v>
      </c>
      <c r="C41" s="78">
        <f>VLOOKUP($A$4,'QRO LA level data Q1'!$B$6:$BF$473,'LA drop-down'!$J41,FALSE)</f>
        <v>99075.21484645226</v>
      </c>
      <c r="D41" s="78">
        <f>VLOOKUP($A$4,'QRO LA level data Q2'!$B$6:$BF$473,'LA drop-down'!$J41,FALSE)</f>
        <v>120034.74793072545</v>
      </c>
      <c r="E41" s="79"/>
      <c r="F41" s="55"/>
      <c r="G41" s="36"/>
      <c r="H41" s="36"/>
      <c r="I41" s="36"/>
      <c r="J41" s="94">
        <v>16</v>
      </c>
      <c r="K41" s="103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</row>
    <row r="42" spans="1:44" ht="15.75">
      <c r="A42" s="38">
        <v>11</v>
      </c>
      <c r="B42" s="39" t="s">
        <v>46</v>
      </c>
      <c r="C42" s="80">
        <f>VLOOKUP($A$4,'QRO LA level data Q1'!$B$6:$BF$473,'LA drop-down'!$J42,FALSE)</f>
        <v>77788.82141978912</v>
      </c>
      <c r="D42" s="80">
        <f>VLOOKUP($A$4,'QRO LA level data Q2'!$B$6:$BF$473,'LA drop-down'!$J42,FALSE)</f>
        <v>84106.81631181725</v>
      </c>
      <c r="E42" s="79"/>
      <c r="F42" s="55"/>
      <c r="G42" s="36"/>
      <c r="H42" s="36"/>
      <c r="I42" s="36"/>
      <c r="J42" s="94">
        <v>17</v>
      </c>
      <c r="K42" s="103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</row>
    <row r="43" spans="1:44" ht="16.5" thickBot="1">
      <c r="A43" s="38">
        <v>12</v>
      </c>
      <c r="B43" s="39" t="s">
        <v>47</v>
      </c>
      <c r="C43" s="80">
        <f>VLOOKUP($A$4,'QRO LA level data Q1'!$B$6:$BF$473,'LA drop-down'!$J43,FALSE)</f>
        <v>213218.59819863783</v>
      </c>
      <c r="D43" s="80">
        <f>VLOOKUP($A$4,'QRO LA level data Q2'!$B$6:$BF$473,'LA drop-down'!$J43,FALSE)</f>
        <v>229815.85641450915</v>
      </c>
      <c r="E43" s="79"/>
      <c r="F43" s="55"/>
      <c r="G43" s="36"/>
      <c r="H43" s="36"/>
      <c r="I43" s="36"/>
      <c r="J43" s="94">
        <v>18</v>
      </c>
      <c r="K43" s="103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spans="1:44" ht="16.5" thickBot="1">
      <c r="A44" s="38"/>
      <c r="B44" s="41" t="s">
        <v>980</v>
      </c>
      <c r="C44" s="77">
        <f>VLOOKUP($A$4,'QRO LA level data Q1'!$B$6:$BF$473,'LA drop-down'!$J44,FALSE)</f>
        <v>390084.63446487923</v>
      </c>
      <c r="D44" s="77">
        <f>VLOOKUP($A$4,'QRO LA level data Q2'!$B$6:$BF$473,'LA drop-down'!$J44,FALSE)</f>
        <v>433957.42065705184</v>
      </c>
      <c r="E44" s="79"/>
      <c r="F44" s="55"/>
      <c r="G44" s="40"/>
      <c r="H44" s="40"/>
      <c r="I44" s="40"/>
      <c r="J44" s="94">
        <v>19</v>
      </c>
      <c r="K44" s="104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</row>
    <row r="45" spans="1:44" ht="15.75">
      <c r="A45" s="38"/>
      <c r="B45" s="39"/>
      <c r="C45" s="81"/>
      <c r="D45" s="81"/>
      <c r="E45" s="79"/>
      <c r="F45" s="55"/>
      <c r="G45" s="40"/>
      <c r="H45" s="40"/>
      <c r="I45" s="40"/>
      <c r="J45" s="94"/>
      <c r="K45" s="104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</row>
    <row r="46" spans="1:44" ht="19.5" thickBot="1">
      <c r="A46" s="38"/>
      <c r="B46" s="52" t="s">
        <v>1013</v>
      </c>
      <c r="C46" s="79"/>
      <c r="D46" s="79"/>
      <c r="E46" s="79"/>
      <c r="F46" s="55"/>
      <c r="G46" s="40"/>
      <c r="H46" s="40"/>
      <c r="I46" s="40"/>
      <c r="J46" s="94"/>
      <c r="K46" s="104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</row>
    <row r="47" spans="1:44" ht="16.5" thickBot="1">
      <c r="A47" s="38">
        <v>13</v>
      </c>
      <c r="B47" s="52" t="s">
        <v>980</v>
      </c>
      <c r="C47" s="77">
        <f>VLOOKUP($A$4,'QRO LA level data Q1'!$B$6:$BF$473,'LA drop-down'!$J47,FALSE)</f>
        <v>0</v>
      </c>
      <c r="D47" s="77">
        <f>VLOOKUP($A$4,'QRO LA level data Q2'!$B$6:$BF$473,'LA drop-down'!$J47,FALSE)</f>
        <v>0</v>
      </c>
      <c r="E47" s="79"/>
      <c r="F47" s="55"/>
      <c r="G47" s="40"/>
      <c r="H47" s="40"/>
      <c r="I47" s="40"/>
      <c r="J47" s="94">
        <v>20</v>
      </c>
      <c r="K47" s="104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</row>
    <row r="48" spans="1:44" ht="15.75">
      <c r="A48" s="38"/>
      <c r="B48" s="63"/>
      <c r="C48" s="79"/>
      <c r="D48" s="79"/>
      <c r="E48" s="79"/>
      <c r="F48" s="55"/>
      <c r="G48" s="40"/>
      <c r="H48" s="40"/>
      <c r="I48" s="40"/>
      <c r="J48" s="94"/>
      <c r="K48" s="104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</row>
    <row r="49" spans="1:44" ht="15.75">
      <c r="A49" s="38"/>
      <c r="B49" s="52" t="s">
        <v>11</v>
      </c>
      <c r="C49" s="79"/>
      <c r="D49" s="79"/>
      <c r="E49" s="79"/>
      <c r="F49" s="55"/>
      <c r="G49" s="36"/>
      <c r="H49" s="36"/>
      <c r="I49" s="36"/>
      <c r="J49" s="94"/>
      <c r="K49" s="103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</row>
    <row r="50" spans="1:44" ht="16.5" thickBot="1">
      <c r="A50" s="38"/>
      <c r="B50" s="42" t="s">
        <v>978</v>
      </c>
      <c r="C50" s="79"/>
      <c r="D50" s="79"/>
      <c r="E50" s="79"/>
      <c r="F50" s="55"/>
      <c r="G50" s="36"/>
      <c r="H50" s="36"/>
      <c r="I50" s="36"/>
      <c r="J50" s="94"/>
      <c r="K50" s="103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</row>
    <row r="51" spans="1:44" ht="16.5" thickBot="1">
      <c r="A51" s="38">
        <v>14</v>
      </c>
      <c r="B51" s="39" t="s">
        <v>48</v>
      </c>
      <c r="C51" s="77">
        <f>VLOOKUP($A$4,'QRO LA level data Q1'!$B$6:$BF$473,'LA drop-down'!$J51,FALSE)</f>
        <v>661789.1073964763</v>
      </c>
      <c r="D51" s="77">
        <f>VLOOKUP($A$4,'QRO LA level data Q2'!$B$6:$BF$473,'LA drop-down'!$J51,FALSE)</f>
        <v>712179.0480432636</v>
      </c>
      <c r="E51" s="79"/>
      <c r="F51" s="55"/>
      <c r="G51" s="40"/>
      <c r="H51" s="40"/>
      <c r="I51" s="40"/>
      <c r="J51" s="94">
        <v>21</v>
      </c>
      <c r="K51" s="104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</row>
    <row r="52" spans="1:44" ht="15.75">
      <c r="A52" s="38"/>
      <c r="B52" s="63"/>
      <c r="C52" s="79"/>
      <c r="D52" s="79"/>
      <c r="E52" s="79"/>
      <c r="F52" s="55"/>
      <c r="G52" s="40"/>
      <c r="H52" s="40"/>
      <c r="I52" s="40"/>
      <c r="J52" s="94"/>
      <c r="K52" s="104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44" ht="15.75">
      <c r="A53" s="38"/>
      <c r="B53" s="52" t="s">
        <v>990</v>
      </c>
      <c r="C53" s="79"/>
      <c r="D53" s="79"/>
      <c r="E53" s="79"/>
      <c r="F53" s="55"/>
      <c r="G53" s="36"/>
      <c r="H53" s="36"/>
      <c r="I53" s="36"/>
      <c r="J53" s="94"/>
      <c r="K53" s="103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</row>
    <row r="54" spans="1:44" ht="15.75">
      <c r="A54" s="38"/>
      <c r="B54" s="42" t="s">
        <v>978</v>
      </c>
      <c r="C54" s="79"/>
      <c r="D54" s="79"/>
      <c r="E54" s="79"/>
      <c r="F54" s="55"/>
      <c r="G54" s="36"/>
      <c r="H54" s="36"/>
      <c r="I54" s="36"/>
      <c r="J54" s="94"/>
      <c r="K54" s="103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</row>
    <row r="55" spans="1:44" ht="15.75">
      <c r="A55" s="38">
        <v>15</v>
      </c>
      <c r="B55" s="39" t="s">
        <v>994</v>
      </c>
      <c r="C55" s="78">
        <f>VLOOKUP($A$4,'QRO LA level data Q1'!$B$6:$BF$473,'LA drop-down'!$J55,FALSE)</f>
        <v>8380247.472048465</v>
      </c>
      <c r="D55" s="78">
        <f>VLOOKUP($A$4,'QRO LA level data Q2'!$B$6:$BF$473,'LA drop-down'!$J55,FALSE)</f>
        <v>8131964.784290221</v>
      </c>
      <c r="E55" s="79"/>
      <c r="F55" s="55"/>
      <c r="G55" s="40"/>
      <c r="H55" s="40"/>
      <c r="I55" s="40"/>
      <c r="J55" s="94">
        <v>22</v>
      </c>
      <c r="K55" s="104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</row>
    <row r="56" spans="1:44" ht="16.5" thickBot="1">
      <c r="A56" s="38"/>
      <c r="B56" s="39" t="s">
        <v>993</v>
      </c>
      <c r="C56" s="80">
        <f>VLOOKUP($A$4,'QRO LA level data Q1'!$B$6:$BF$473,'LA drop-down'!$J56,FALSE)</f>
        <v>2188962.4786655363</v>
      </c>
      <c r="D56" s="80">
        <f>VLOOKUP($A$4,'QRO LA level data Q2'!$B$6:$BF$473,'LA drop-down'!$J56,FALSE)</f>
        <v>2202959.1543704844</v>
      </c>
      <c r="E56" s="79"/>
      <c r="F56" s="55"/>
      <c r="G56" s="40"/>
      <c r="H56" s="40"/>
      <c r="I56" s="40"/>
      <c r="J56" s="94">
        <v>23</v>
      </c>
      <c r="K56" s="104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</row>
    <row r="57" spans="1:44" ht="16.5" thickBot="1">
      <c r="A57" s="38"/>
      <c r="B57" s="41" t="s">
        <v>980</v>
      </c>
      <c r="C57" s="77">
        <f>IF(C55="...","...",SUM(C55:C56))</f>
        <v>10569209.950714001</v>
      </c>
      <c r="D57" s="77">
        <f>IF(D55="...","...",SUM(D55:D56))</f>
        <v>10334923.938660705</v>
      </c>
      <c r="E57" s="79"/>
      <c r="F57" s="55"/>
      <c r="G57" s="40"/>
      <c r="H57" s="40"/>
      <c r="I57" s="40"/>
      <c r="J57" s="94"/>
      <c r="K57" s="10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</row>
    <row r="58" spans="1:44" ht="15.75">
      <c r="A58" s="38"/>
      <c r="B58" s="63"/>
      <c r="C58" s="79"/>
      <c r="D58" s="79"/>
      <c r="E58" s="79"/>
      <c r="F58" s="55"/>
      <c r="G58" s="40"/>
      <c r="H58" s="40"/>
      <c r="I58" s="40"/>
      <c r="J58" s="94"/>
      <c r="K58" s="104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</row>
    <row r="59" spans="1:44" ht="15.75">
      <c r="A59" s="38"/>
      <c r="B59" s="52" t="s">
        <v>13</v>
      </c>
      <c r="C59" s="79"/>
      <c r="D59" s="79"/>
      <c r="E59" s="79"/>
      <c r="F59" s="55"/>
      <c r="G59" s="36"/>
      <c r="H59" s="36"/>
      <c r="I59" s="36"/>
      <c r="J59" s="94"/>
      <c r="K59" s="103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ht="14.25" customHeight="1">
      <c r="A60" s="38"/>
      <c r="B60" s="42" t="s">
        <v>978</v>
      </c>
      <c r="C60" s="79"/>
      <c r="D60" s="79"/>
      <c r="E60" s="79"/>
      <c r="F60" s="55"/>
      <c r="G60" s="111"/>
      <c r="H60" s="36"/>
      <c r="I60" s="36"/>
      <c r="J60" s="94"/>
      <c r="K60" s="103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</row>
    <row r="61" spans="1:44" ht="15.75">
      <c r="A61" s="38">
        <v>16</v>
      </c>
      <c r="B61" s="39" t="s">
        <v>51</v>
      </c>
      <c r="C61" s="78">
        <f>VLOOKUP($A$4,'QRO LA level data Q1'!$B$6:$BF$473,'LA drop-down'!$J61,FALSE)</f>
        <v>4974951.013358916</v>
      </c>
      <c r="D61" s="78">
        <f>VLOOKUP($A$4,'QRO LA level data Q2'!$B$6:$BF$473,'LA drop-down'!$J61,FALSE)</f>
        <v>5187259.621529426</v>
      </c>
      <c r="E61" s="79"/>
      <c r="F61" s="55"/>
      <c r="G61" s="112"/>
      <c r="H61" s="40"/>
      <c r="I61" s="40"/>
      <c r="J61" s="94">
        <v>24</v>
      </c>
      <c r="K61" s="104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</row>
    <row r="62" spans="1:44" ht="16.5" thickBot="1">
      <c r="A62" s="38">
        <v>17</v>
      </c>
      <c r="B62" s="39" t="s">
        <v>983</v>
      </c>
      <c r="C62" s="80">
        <f>VLOOKUP($A$4,'QRO LA level data Q1'!$B$6:$BF$473,'LA drop-down'!$J62,FALSE)</f>
        <v>498428.10331646947</v>
      </c>
      <c r="D62" s="80">
        <f>VLOOKUP($A$4,'QRO LA level data Q2'!$B$6:$BF$473,'LA drop-down'!$J62,FALSE)</f>
        <v>463260.9493211284</v>
      </c>
      <c r="E62" s="79"/>
      <c r="F62" s="55"/>
      <c r="G62" s="40"/>
      <c r="H62" s="40"/>
      <c r="I62" s="40"/>
      <c r="J62" s="94">
        <v>25</v>
      </c>
      <c r="K62" s="104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ht="16.5" thickBot="1">
      <c r="A63" s="38"/>
      <c r="B63" s="41" t="s">
        <v>980</v>
      </c>
      <c r="C63" s="77">
        <f>VLOOKUP($A$4,'QRO LA level data Q1'!$B$6:$BF$473,'LA drop-down'!$J63,FALSE)</f>
        <v>5473379.116675386</v>
      </c>
      <c r="D63" s="77">
        <f>VLOOKUP($A$4,'QRO LA level data Q2'!$B$6:$BF$473,'LA drop-down'!$J63,FALSE)</f>
        <v>5650520.570850556</v>
      </c>
      <c r="E63" s="79"/>
      <c r="F63" s="55"/>
      <c r="G63" s="40"/>
      <c r="H63" s="40"/>
      <c r="I63" s="40"/>
      <c r="J63" s="94">
        <v>26</v>
      </c>
      <c r="K63" s="104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ht="15.75">
      <c r="A64" s="38"/>
      <c r="B64" s="41"/>
      <c r="C64" s="82"/>
      <c r="D64" s="82"/>
      <c r="E64" s="79"/>
      <c r="F64" s="55"/>
      <c r="G64" s="40"/>
      <c r="H64" s="40"/>
      <c r="I64" s="40"/>
      <c r="J64" s="94"/>
      <c r="K64" s="104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75">
      <c r="A65" s="38">
        <v>18</v>
      </c>
      <c r="B65" s="42" t="s">
        <v>984</v>
      </c>
      <c r="C65" s="78">
        <f>VLOOKUP($A$4,'QRO LA level data Q1'!$B$6:$BF$473,'LA drop-down'!$J65,FALSE)</f>
        <v>125211.56778970071</v>
      </c>
      <c r="D65" s="78">
        <f>VLOOKUP($A$4,'QRO LA level data Q2'!$B$6:$BF$473,'LA drop-down'!$J65,FALSE)</f>
        <v>131297.9095415521</v>
      </c>
      <c r="E65" s="79"/>
      <c r="F65" s="55"/>
      <c r="G65" s="36"/>
      <c r="H65" s="36"/>
      <c r="I65" s="36"/>
      <c r="J65" s="94">
        <v>27</v>
      </c>
      <c r="K65" s="103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</row>
    <row r="66" spans="1:44" ht="15.75">
      <c r="A66" s="38"/>
      <c r="B66" s="52"/>
      <c r="C66" s="79"/>
      <c r="D66" s="79"/>
      <c r="E66" s="79"/>
      <c r="F66" s="55"/>
      <c r="G66" s="36"/>
      <c r="H66" s="36"/>
      <c r="I66" s="36"/>
      <c r="J66" s="94"/>
      <c r="K66" s="103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</row>
    <row r="67" spans="1:44" ht="15.75">
      <c r="A67" s="38">
        <v>19</v>
      </c>
      <c r="B67" s="52" t="s">
        <v>15</v>
      </c>
      <c r="C67" s="78">
        <f>VLOOKUP($A$4,'QRO LA level data Q1'!$B$6:$BF$473,'LA drop-down'!$J67,FALSE)</f>
        <v>134698.36436636985</v>
      </c>
      <c r="D67" s="78">
        <f>VLOOKUP($A$4,'QRO LA level data Q2'!$B$6:$BF$473,'LA drop-down'!$J67,FALSE)</f>
        <v>82677.80295649855</v>
      </c>
      <c r="E67" s="79"/>
      <c r="F67" s="55"/>
      <c r="G67" s="36"/>
      <c r="H67" s="36"/>
      <c r="I67" s="36"/>
      <c r="J67" s="94">
        <v>28</v>
      </c>
      <c r="K67" s="103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</row>
    <row r="68" spans="1:44" ht="13.5" customHeight="1" thickBot="1">
      <c r="A68" s="38"/>
      <c r="B68" s="63"/>
      <c r="C68" s="79"/>
      <c r="D68" s="79"/>
      <c r="E68" s="79"/>
      <c r="F68" s="65"/>
      <c r="G68" s="40"/>
      <c r="H68" s="40"/>
      <c r="I68" s="40"/>
      <c r="J68" s="94"/>
      <c r="K68" s="104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1:44" ht="19.5" thickBot="1">
      <c r="A69" s="38">
        <v>20</v>
      </c>
      <c r="B69" s="42" t="s">
        <v>1011</v>
      </c>
      <c r="C69" s="77">
        <f>IF(C56="…","…",VLOOKUP($A$4,'QRO LA level data Q1'!$B$6:$BF$473,'LA drop-down'!$J69,FALSE)+C56)</f>
        <v>23984042.697988935</v>
      </c>
      <c r="D69" s="77">
        <f>IF(D56="...","...",VLOOKUP($A$4,'QRO LA level data Q2'!$B$6:$BF$473,'LA drop-down'!$J69,FALSE)+D56)</f>
        <v>23994208.464645945</v>
      </c>
      <c r="E69" s="77">
        <f>IF(D56="...","...",VLOOKUP($A$4,'QRO LA level data Q2'!$B$6:$BF$473,'LA drop-down'!K69,FALSE))</f>
        <v>100271570.9222368</v>
      </c>
      <c r="F69" s="57"/>
      <c r="G69" s="40"/>
      <c r="H69" s="40"/>
      <c r="I69" s="40"/>
      <c r="J69" s="94">
        <v>29</v>
      </c>
      <c r="K69" s="104">
        <v>32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1:44" ht="16.5" thickBot="1">
      <c r="A70" s="45"/>
      <c r="B70" s="66"/>
      <c r="C70" s="83"/>
      <c r="D70" s="83"/>
      <c r="E70" s="83"/>
      <c r="F70" s="67"/>
      <c r="G70" s="40"/>
      <c r="H70" s="40"/>
      <c r="I70" s="40"/>
      <c r="J70" s="94"/>
      <c r="K70" s="104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</row>
    <row r="71" spans="1:44" ht="15.75">
      <c r="A71" s="46"/>
      <c r="B71" s="44"/>
      <c r="C71" s="81"/>
      <c r="D71" s="81"/>
      <c r="E71" s="81"/>
      <c r="F71" s="68"/>
      <c r="G71" s="40"/>
      <c r="H71" s="40"/>
      <c r="I71" s="40"/>
      <c r="J71" s="94"/>
      <c r="K71" s="104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75">
      <c r="A72" s="38">
        <v>22</v>
      </c>
      <c r="B72" s="47" t="s">
        <v>985</v>
      </c>
      <c r="C72" s="78">
        <f>VLOOKUP($A$4,'QRO LA level data Q1'!$B$6:$BF$473,'LA drop-down'!$J72,FALSE)</f>
        <v>3555511.989698442</v>
      </c>
      <c r="D72" s="78">
        <f>VLOOKUP($A$4,'QRO LA level data Q2'!$B$6:$BF$473,'LA drop-down'!$J72,FALSE)</f>
        <v>3668174.713516612</v>
      </c>
      <c r="E72" s="79"/>
      <c r="F72" s="65"/>
      <c r="G72" s="40"/>
      <c r="H72" s="40"/>
      <c r="I72" s="40"/>
      <c r="J72" s="94">
        <v>33</v>
      </c>
      <c r="K72" s="104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</row>
    <row r="73" spans="1:44" ht="15.75">
      <c r="A73" s="38">
        <v>23</v>
      </c>
      <c r="B73" s="47" t="s">
        <v>986</v>
      </c>
      <c r="C73" s="78">
        <f>VLOOKUP($A$4,'QRO LA level data Q1'!$B$6:$BF$473,'LA drop-down'!$J73,FALSE)</f>
        <v>124109.54038296518</v>
      </c>
      <c r="D73" s="78">
        <f>VLOOKUP($A$4,'QRO LA level data Q2'!$B$6:$BF$473,'LA drop-down'!$J73,FALSE)</f>
        <v>121627.3735334602</v>
      </c>
      <c r="E73" s="79"/>
      <c r="F73" s="65"/>
      <c r="G73" s="40"/>
      <c r="H73" s="40"/>
      <c r="I73" s="40"/>
      <c r="J73" s="94">
        <v>34</v>
      </c>
      <c r="K73" s="104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</row>
    <row r="74" spans="1:44" ht="15.75">
      <c r="A74" s="38">
        <v>24</v>
      </c>
      <c r="B74" s="47" t="s">
        <v>987</v>
      </c>
      <c r="C74" s="78">
        <f>VLOOKUP($A$4,'QRO LA level data Q1'!$B$6:$BF$473,'LA drop-down'!$J74,FALSE)</f>
        <v>1000493.528347647</v>
      </c>
      <c r="D74" s="78">
        <f>VLOOKUP($A$4,'QRO LA level data Q2'!$B$6:$BF$473,'LA drop-down'!$J74,FALSE)</f>
        <v>1026445.601109301</v>
      </c>
      <c r="E74" s="79"/>
      <c r="F74" s="65"/>
      <c r="G74" s="40"/>
      <c r="H74" s="40"/>
      <c r="I74" s="40"/>
      <c r="J74" s="94">
        <v>35</v>
      </c>
      <c r="K74" s="104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t="15.75">
      <c r="A75" s="38">
        <v>25</v>
      </c>
      <c r="B75" s="47" t="s">
        <v>988</v>
      </c>
      <c r="C75" s="78">
        <f>VLOOKUP($A$4,'QRO LA level data Q1'!$B$6:$BF$473,'LA drop-down'!$J75,FALSE)</f>
        <v>351.07821004081643</v>
      </c>
      <c r="D75" s="78">
        <f>VLOOKUP($A$4,'QRO LA level data Q2'!$B$6:$BF$473,'LA drop-down'!$J75,FALSE)</f>
        <v>1079.0100623456483</v>
      </c>
      <c r="E75" s="79"/>
      <c r="F75" s="65"/>
      <c r="G75" s="40"/>
      <c r="H75" s="40"/>
      <c r="I75" s="40"/>
      <c r="J75" s="94">
        <v>36</v>
      </c>
      <c r="K75" s="104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</row>
    <row r="76" spans="1:44" ht="15.75">
      <c r="A76" s="38">
        <v>27</v>
      </c>
      <c r="B76" s="47" t="s">
        <v>21</v>
      </c>
      <c r="C76" s="78">
        <f>VLOOKUP($A$4,'QRO LA level data Q1'!$B$6:$BF$473,'LA drop-down'!$J76,FALSE)</f>
        <v>2083.1823035274474</v>
      </c>
      <c r="D76" s="78">
        <f>VLOOKUP($A$4,'QRO LA level data Q2'!$B$6:$BF$473,'LA drop-down'!$J76,FALSE)</f>
        <v>1780.75</v>
      </c>
      <c r="E76" s="79"/>
      <c r="F76" s="65"/>
      <c r="G76" s="40"/>
      <c r="H76" s="40"/>
      <c r="I76" s="40"/>
      <c r="J76" s="94">
        <v>37</v>
      </c>
      <c r="K76" s="104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</row>
    <row r="77" spans="1:44" ht="15.75">
      <c r="A77" s="38"/>
      <c r="B77" s="40"/>
      <c r="C77" s="79"/>
      <c r="D77" s="79"/>
      <c r="E77" s="79"/>
      <c r="F77" s="65"/>
      <c r="G77" s="40"/>
      <c r="H77" s="40"/>
      <c r="I77" s="40"/>
      <c r="J77" s="94"/>
      <c r="K77" s="104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</row>
    <row r="78" spans="1:44" ht="15.75">
      <c r="A78" s="38">
        <v>28</v>
      </c>
      <c r="B78" s="48" t="s">
        <v>22</v>
      </c>
      <c r="C78" s="78">
        <f>VLOOKUP($A$4,'QRO LA level data Q1'!$B$6:$BF$473,'LA drop-down'!$J78,FALSE)</f>
        <v>151180.50386440358</v>
      </c>
      <c r="D78" s="78">
        <f>VLOOKUP($A$4,'QRO LA level data Q2'!$B$6:$BF$473,'LA drop-down'!$J78,FALSE)</f>
        <v>107729.89756503789</v>
      </c>
      <c r="E78" s="79"/>
      <c r="F78" s="65"/>
      <c r="G78" s="40"/>
      <c r="H78" s="40"/>
      <c r="I78" s="40"/>
      <c r="J78" s="94">
        <v>38</v>
      </c>
      <c r="K78" s="104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</row>
    <row r="79" spans="1:44" ht="15.75">
      <c r="A79" s="38">
        <v>29</v>
      </c>
      <c r="B79" s="48" t="s">
        <v>23</v>
      </c>
      <c r="C79" s="78">
        <f>VLOOKUP($A$4,'QRO LA level data Q1'!$B$6:$BF$473,'LA drop-down'!$J79,FALSE)</f>
        <v>-13109.25</v>
      </c>
      <c r="D79" s="78">
        <f>VLOOKUP($A$4,'QRO LA level data Q2'!$B$6:$BF$473,'LA drop-down'!$J79,FALSE)</f>
        <v>-2084.152999999991</v>
      </c>
      <c r="E79" s="79"/>
      <c r="F79" s="65"/>
      <c r="G79" s="40"/>
      <c r="H79" s="40"/>
      <c r="I79" s="40"/>
      <c r="J79" s="94">
        <v>39</v>
      </c>
      <c r="K79" s="104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</row>
    <row r="80" spans="1:44" ht="15.75">
      <c r="A80" s="38">
        <v>30</v>
      </c>
      <c r="B80" s="48" t="s">
        <v>24</v>
      </c>
      <c r="C80" s="78">
        <f>VLOOKUP($A$4,'QRO LA level data Q1'!$B$6:$BF$473,'LA drop-down'!$J80,FALSE)</f>
        <v>87.97281921253489</v>
      </c>
      <c r="D80" s="78">
        <f>VLOOKUP($A$4,'QRO LA level data Q2'!$B$6:$BF$473,'LA drop-down'!$J80,FALSE)</f>
        <v>1746.1537945424607</v>
      </c>
      <c r="E80" s="79"/>
      <c r="F80" s="65"/>
      <c r="G80" s="40"/>
      <c r="H80" s="40"/>
      <c r="I80" s="40"/>
      <c r="J80" s="94">
        <v>40</v>
      </c>
      <c r="K80" s="104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</row>
    <row r="81" spans="1:44" ht="15.75">
      <c r="A81" s="38">
        <v>31</v>
      </c>
      <c r="B81" s="48" t="s">
        <v>25</v>
      </c>
      <c r="C81" s="78">
        <f>VLOOKUP($A$4,'QRO LA level data Q1'!$B$6:$BF$473,'LA drop-down'!$J81,FALSE)</f>
        <v>7922.8988</v>
      </c>
      <c r="D81" s="78">
        <f>VLOOKUP($A$4,'QRO LA level data Q2'!$B$6:$BF$473,'LA drop-down'!$J81,FALSE)</f>
        <v>7669.9076000000005</v>
      </c>
      <c r="E81" s="79"/>
      <c r="F81" s="65"/>
      <c r="G81" s="40"/>
      <c r="H81" s="40"/>
      <c r="I81" s="40"/>
      <c r="J81" s="94">
        <v>41</v>
      </c>
      <c r="K81" s="104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</row>
    <row r="82" spans="1:44" ht="15.75">
      <c r="A82" s="38">
        <v>32</v>
      </c>
      <c r="B82" s="48" t="s">
        <v>26</v>
      </c>
      <c r="C82" s="78">
        <f>VLOOKUP($A$4,'QRO LA level data Q1'!$B$6:$BF$473,'LA drop-down'!$J82,FALSE)</f>
        <v>13548.00264656746</v>
      </c>
      <c r="D82" s="78">
        <f>VLOOKUP($A$4,'QRO LA level data Q2'!$B$6:$BF$473,'LA drop-down'!$J82,FALSE)</f>
        <v>9093.131278037661</v>
      </c>
      <c r="E82" s="79"/>
      <c r="F82" s="65"/>
      <c r="G82" s="40"/>
      <c r="H82" s="40"/>
      <c r="I82" s="40"/>
      <c r="J82" s="94">
        <v>42</v>
      </c>
      <c r="K82" s="104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</row>
    <row r="83" spans="1:44" ht="15.75">
      <c r="A83" s="38">
        <v>33</v>
      </c>
      <c r="B83" s="49" t="s">
        <v>27</v>
      </c>
      <c r="C83" s="78">
        <f>VLOOKUP($A$4,'QRO LA level data Q1'!$B$6:$BF$473,'LA drop-down'!$J83,FALSE)</f>
        <v>-79213.48266244239</v>
      </c>
      <c r="D83" s="78">
        <f>VLOOKUP($A$4,'QRO LA level data Q2'!$B$6:$BF$473,'LA drop-down'!$J83,FALSE)</f>
        <v>-57047.72088182668</v>
      </c>
      <c r="E83" s="78">
        <f>VLOOKUP($A$4,'QRO LA level data Q2'!$B$6:$BF$473,'LA drop-down'!K83,FALSE)</f>
        <v>-214255.33333333334</v>
      </c>
      <c r="F83" s="56"/>
      <c r="G83" s="40"/>
      <c r="H83" s="40"/>
      <c r="I83" s="40"/>
      <c r="J83" s="94">
        <v>43</v>
      </c>
      <c r="K83" s="104">
        <v>44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</row>
    <row r="84" spans="1:44" ht="15.75">
      <c r="A84" s="38">
        <v>34</v>
      </c>
      <c r="B84" s="49" t="s">
        <v>28</v>
      </c>
      <c r="C84" s="78">
        <f>VLOOKUP($A$4,'QRO LA level data Q1'!$B$6:$BF$473,'LA drop-down'!$J84,FALSE)</f>
        <v>51490.60205312207</v>
      </c>
      <c r="D84" s="78">
        <f>VLOOKUP($A$4,'QRO LA level data Q2'!$B$6:$BF$473,'LA drop-down'!$J84,FALSE)</f>
        <v>-14704.003041465541</v>
      </c>
      <c r="E84" s="78">
        <f>VLOOKUP($A$4,'QRO LA level data Q2'!$B$6:$BF$473,'LA drop-down'!K84,FALSE)</f>
        <v>6741.401336666667</v>
      </c>
      <c r="F84" s="56"/>
      <c r="G84" s="40"/>
      <c r="H84" s="40"/>
      <c r="I84" s="40"/>
      <c r="J84" s="94">
        <v>45</v>
      </c>
      <c r="K84" s="104">
        <v>46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</row>
    <row r="85" spans="1:44" ht="15.75">
      <c r="A85" s="38">
        <v>35</v>
      </c>
      <c r="B85" s="48" t="s">
        <v>29</v>
      </c>
      <c r="C85" s="78">
        <f>VLOOKUP($A$4,'QRO LA level data Q1'!$B$6:$BF$473,'LA drop-down'!$J85,FALSE)</f>
        <v>10972.46506599925</v>
      </c>
      <c r="D85" s="78">
        <f>VLOOKUP($A$4,'QRO LA level data Q2'!$B$6:$BF$473,'LA drop-down'!$J85,FALSE)</f>
        <v>1772.0846574227812</v>
      </c>
      <c r="E85" s="79"/>
      <c r="F85" s="65"/>
      <c r="G85" s="40"/>
      <c r="H85" s="40"/>
      <c r="I85" s="40"/>
      <c r="J85" s="94">
        <v>47</v>
      </c>
      <c r="K85" s="104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</row>
    <row r="86" spans="1:44" ht="16.5" thickBot="1">
      <c r="A86" s="38"/>
      <c r="B86" s="47"/>
      <c r="C86" s="84"/>
      <c r="D86" s="84"/>
      <c r="E86" s="79"/>
      <c r="F86" s="65"/>
      <c r="G86" s="40"/>
      <c r="H86" s="40"/>
      <c r="I86" s="40"/>
      <c r="J86" s="94"/>
      <c r="K86" s="104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</row>
    <row r="87" spans="1:44" ht="19.5" thickBot="1">
      <c r="A87" s="38">
        <v>36</v>
      </c>
      <c r="B87" s="47" t="s">
        <v>1012</v>
      </c>
      <c r="C87" s="77">
        <f>IF(C56="…","…",VLOOKUP($A$4,'QRO LA level data Q1'!$B$6:$BF$473,'LA drop-down'!$J87,FALSE)+C56)</f>
        <v>28810098.72951842</v>
      </c>
      <c r="D87" s="77">
        <f>IF(D56="...","...",VLOOKUP($A$4,'QRO LA level data Q2'!$B$6:$BF$473,'LA drop-down'!$J87,FALSE)+D56)</f>
        <v>28867491.210839417</v>
      </c>
      <c r="E87" s="77">
        <f>IF(D56="...","...",VLOOKUP($A$4,'QRO LA level data Q2'!$B$6:$BF$473,'LA drop-down'!K87,FALSE))</f>
        <v>119056990.01451197</v>
      </c>
      <c r="F87" s="57"/>
      <c r="G87" s="40"/>
      <c r="H87" s="40"/>
      <c r="I87" s="40"/>
      <c r="J87" s="94">
        <v>48</v>
      </c>
      <c r="K87" s="104">
        <v>51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</row>
    <row r="88" spans="1:44" ht="15.75">
      <c r="A88" s="38"/>
      <c r="B88" s="47"/>
      <c r="C88" s="84"/>
      <c r="D88" s="84"/>
      <c r="E88" s="79"/>
      <c r="F88" s="65"/>
      <c r="G88" s="40"/>
      <c r="H88" s="40"/>
      <c r="I88" s="40"/>
      <c r="J88" s="94"/>
      <c r="K88" s="104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</row>
    <row r="89" spans="1:44" ht="15.75">
      <c r="A89" s="38">
        <v>37</v>
      </c>
      <c r="B89" s="50" t="s">
        <v>31</v>
      </c>
      <c r="C89" s="85">
        <f>VLOOKUP($A$4,'QRO LA level data Q1'!$B$6:$BF$473,'LA drop-down'!$J89,FALSE)</f>
        <v>-3470.0599601186987</v>
      </c>
      <c r="D89" s="85">
        <f>VLOOKUP($A$4,'QRO LA level data Q2'!$B$6:$BF$473,'LA drop-down'!$J89,FALSE)</f>
        <v>-2617.8971444071176</v>
      </c>
      <c r="E89" s="86">
        <f>VLOOKUP($A$4,'QRO LA level data Q2'!$B$6:$BF$473,'LA drop-down'!K89,FALSE)</f>
        <v>-12675</v>
      </c>
      <c r="F89" s="57"/>
      <c r="G89" s="40"/>
      <c r="H89" s="40"/>
      <c r="I89" s="40"/>
      <c r="J89" s="94">
        <v>52</v>
      </c>
      <c r="K89" s="104">
        <v>53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</row>
    <row r="90" spans="1:44" ht="15.75">
      <c r="A90" s="38">
        <v>38</v>
      </c>
      <c r="B90" s="50" t="s">
        <v>32</v>
      </c>
      <c r="C90" s="85">
        <f>VLOOKUP($A$4,'QRO LA level data Q1'!$B$6:$BF$473,'LA drop-down'!$J90,FALSE)</f>
        <v>2470.1512005005625</v>
      </c>
      <c r="D90" s="85">
        <f>VLOOKUP($A$4,'QRO LA level data Q2'!$B$6:$BF$473,'LA drop-down'!$J90,FALSE)</f>
        <v>-4003.2164259746605</v>
      </c>
      <c r="E90" s="86">
        <f>VLOOKUP($A$4,'QRO LA level data Q2'!$B$6:$BF$473,'LA drop-down'!K90,FALSE)</f>
        <v>-14005</v>
      </c>
      <c r="F90" s="57"/>
      <c r="G90" s="40"/>
      <c r="H90" s="40"/>
      <c r="I90" s="40"/>
      <c r="J90" s="94">
        <v>54</v>
      </c>
      <c r="K90" s="104">
        <v>55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</row>
    <row r="91" spans="1:44" ht="15.75">
      <c r="A91" s="38">
        <v>39</v>
      </c>
      <c r="B91" s="48" t="s">
        <v>33</v>
      </c>
      <c r="C91" s="78">
        <f>VLOOKUP($A$4,'QRO LA level data Q1'!$B$6:$BF$473,'LA drop-down'!$J91,FALSE)</f>
        <v>648094.6509365222</v>
      </c>
      <c r="D91" s="78">
        <f>VLOOKUP($A$4,'QRO LA level data Q2'!$B$6:$BF$473,'LA drop-down'!$J91,FALSE)</f>
        <v>775842.8163325989</v>
      </c>
      <c r="E91" s="78">
        <f>VLOOKUP($A$4,'QRO LA level data Q2'!$B$6:$BF$473,'LA drop-down'!K91,FALSE)</f>
        <v>3048541.636</v>
      </c>
      <c r="F91" s="56"/>
      <c r="G91" s="51"/>
      <c r="H91" s="51"/>
      <c r="I91" s="51"/>
      <c r="J91" s="96">
        <v>56</v>
      </c>
      <c r="K91" s="97">
        <v>57</v>
      </c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</row>
    <row r="92" spans="1:11" ht="15.75" thickBot="1">
      <c r="A92" s="31"/>
      <c r="B92" s="32"/>
      <c r="C92" s="32"/>
      <c r="D92" s="32"/>
      <c r="E92" s="32"/>
      <c r="F92" s="60"/>
      <c r="J92" s="91"/>
      <c r="K92" s="100"/>
    </row>
    <row r="93" spans="1:46" ht="15">
      <c r="A93" s="89" t="s">
        <v>998</v>
      </c>
      <c r="B93" s="121" t="s">
        <v>1014</v>
      </c>
      <c r="C93" s="121"/>
      <c r="D93" s="121"/>
      <c r="E93" s="121"/>
      <c r="F93" s="122"/>
      <c r="G93" s="51"/>
      <c r="H93" s="76"/>
      <c r="I93" s="75"/>
      <c r="J93" s="97"/>
      <c r="K93" s="97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/>
      <c r="AR93"/>
      <c r="AS93" s="35"/>
      <c r="AT93" s="35"/>
    </row>
    <row r="94" spans="1:11" ht="15.75" thickBot="1">
      <c r="A94" s="90" t="s">
        <v>1009</v>
      </c>
      <c r="B94" s="113" t="s">
        <v>1010</v>
      </c>
      <c r="C94" s="113"/>
      <c r="D94" s="113"/>
      <c r="E94" s="113"/>
      <c r="F94" s="114"/>
      <c r="J94" s="91"/>
      <c r="K94" s="100"/>
    </row>
    <row r="95" spans="3:11" ht="15">
      <c r="C95" s="32"/>
      <c r="D95" s="32"/>
      <c r="E95" s="32"/>
      <c r="F95" s="32"/>
      <c r="J95" s="91"/>
      <c r="K95" s="100"/>
    </row>
    <row r="96" spans="3:11" ht="15">
      <c r="C96" s="32"/>
      <c r="D96" s="32"/>
      <c r="E96" s="32"/>
      <c r="F96" s="32"/>
      <c r="J96" s="91"/>
      <c r="K96" s="100"/>
    </row>
    <row r="97" spans="3:11" ht="15">
      <c r="C97" s="32"/>
      <c r="D97" s="32"/>
      <c r="E97" s="32"/>
      <c r="F97" s="32"/>
      <c r="J97" s="91"/>
      <c r="K97" s="100"/>
    </row>
    <row r="98" spans="3:11" ht="15">
      <c r="C98" s="32"/>
      <c r="D98" s="32"/>
      <c r="E98" s="32"/>
      <c r="F98" s="32"/>
      <c r="J98" s="91"/>
      <c r="K98" s="100"/>
    </row>
    <row r="99" spans="3:11" ht="15">
      <c r="C99" s="32"/>
      <c r="D99" s="32"/>
      <c r="E99" s="32"/>
      <c r="F99" s="32"/>
      <c r="J99" s="91"/>
      <c r="K99" s="100"/>
    </row>
    <row r="100" spans="3:11" ht="15">
      <c r="C100" s="32"/>
      <c r="D100" s="32"/>
      <c r="E100" s="32"/>
      <c r="F100" s="32"/>
      <c r="J100" s="91"/>
      <c r="K100" s="100"/>
    </row>
    <row r="101" spans="3:11" ht="15">
      <c r="C101" s="32"/>
      <c r="D101" s="32"/>
      <c r="E101" s="32"/>
      <c r="F101" s="32"/>
      <c r="J101" s="91"/>
      <c r="K101" s="100"/>
    </row>
    <row r="102" spans="3:11" ht="15">
      <c r="C102" s="32"/>
      <c r="D102" s="32"/>
      <c r="E102" s="32"/>
      <c r="F102" s="32"/>
      <c r="J102" s="91"/>
      <c r="K102" s="100"/>
    </row>
    <row r="103" spans="3:11" ht="15">
      <c r="C103" s="32"/>
      <c r="D103" s="32"/>
      <c r="E103" s="32"/>
      <c r="F103" s="32"/>
      <c r="J103" s="91"/>
      <c r="K103" s="100"/>
    </row>
    <row r="104" spans="3:11" ht="15">
      <c r="C104" s="32"/>
      <c r="D104" s="32"/>
      <c r="E104" s="32"/>
      <c r="F104" s="32"/>
      <c r="J104" s="91"/>
      <c r="K104" s="100"/>
    </row>
    <row r="105" spans="3:11" ht="15">
      <c r="C105" s="32"/>
      <c r="D105" s="32"/>
      <c r="E105" s="32"/>
      <c r="F105" s="32"/>
      <c r="J105" s="91"/>
      <c r="K105" s="100"/>
    </row>
    <row r="106" spans="3:11" ht="15">
      <c r="C106" s="32"/>
      <c r="D106" s="32"/>
      <c r="E106" s="32"/>
      <c r="F106" s="32"/>
      <c r="J106" s="91"/>
      <c r="K106" s="100"/>
    </row>
    <row r="107" spans="3:11" ht="15">
      <c r="C107" s="32"/>
      <c r="D107" s="32"/>
      <c r="E107" s="32"/>
      <c r="F107" s="32"/>
      <c r="J107" s="91"/>
      <c r="K107" s="100"/>
    </row>
    <row r="108" spans="3:11" ht="15">
      <c r="C108" s="32"/>
      <c r="D108" s="32"/>
      <c r="E108" s="32"/>
      <c r="F108" s="32"/>
      <c r="J108" s="91"/>
      <c r="K108" s="100"/>
    </row>
    <row r="109" spans="3:11" ht="15">
      <c r="C109" s="32"/>
      <c r="D109" s="32"/>
      <c r="E109" s="32"/>
      <c r="F109" s="32"/>
      <c r="J109" s="91"/>
      <c r="K109" s="100"/>
    </row>
    <row r="110" spans="3:11" ht="15">
      <c r="C110" s="32"/>
      <c r="D110" s="32"/>
      <c r="E110" s="32"/>
      <c r="F110" s="32"/>
      <c r="J110" s="91"/>
      <c r="K110" s="100"/>
    </row>
    <row r="111" spans="3:11" ht="15">
      <c r="C111" s="32"/>
      <c r="D111" s="32"/>
      <c r="E111" s="32"/>
      <c r="F111" s="32"/>
      <c r="J111" s="91"/>
      <c r="K111" s="100"/>
    </row>
    <row r="112" spans="3:11" ht="15">
      <c r="C112" s="32"/>
      <c r="D112" s="32"/>
      <c r="E112" s="32"/>
      <c r="F112" s="32"/>
      <c r="J112" s="91"/>
      <c r="K112" s="100"/>
    </row>
    <row r="113" spans="3:11" ht="15">
      <c r="C113" s="32"/>
      <c r="D113" s="32"/>
      <c r="E113" s="32"/>
      <c r="F113" s="32"/>
      <c r="J113" s="91"/>
      <c r="K113" s="100"/>
    </row>
    <row r="114" spans="3:11" ht="15">
      <c r="C114" s="32"/>
      <c r="D114" s="32"/>
      <c r="E114" s="32"/>
      <c r="F114" s="32"/>
      <c r="J114" s="91"/>
      <c r="K114" s="100"/>
    </row>
    <row r="115" spans="3:11" ht="15">
      <c r="C115" s="32"/>
      <c r="D115" s="32"/>
      <c r="E115" s="32"/>
      <c r="F115" s="32"/>
      <c r="J115" s="91"/>
      <c r="K115" s="100"/>
    </row>
    <row r="116" spans="3:11" ht="15">
      <c r="C116" s="32"/>
      <c r="D116" s="32"/>
      <c r="E116" s="32"/>
      <c r="F116" s="32"/>
      <c r="J116" s="91"/>
      <c r="K116" s="100"/>
    </row>
    <row r="117" spans="3:11" ht="15">
      <c r="C117" s="32"/>
      <c r="D117" s="32"/>
      <c r="E117" s="32"/>
      <c r="F117" s="32"/>
      <c r="J117" s="91"/>
      <c r="K117" s="100"/>
    </row>
    <row r="118" spans="3:11" ht="15">
      <c r="C118" s="32"/>
      <c r="D118" s="32"/>
      <c r="E118" s="32"/>
      <c r="F118" s="32"/>
      <c r="J118" s="91"/>
      <c r="K118" s="100"/>
    </row>
    <row r="119" spans="3:11" ht="15">
      <c r="C119" s="32"/>
      <c r="D119" s="32"/>
      <c r="E119" s="32"/>
      <c r="F119" s="32"/>
      <c r="J119" s="91"/>
      <c r="K119" s="100"/>
    </row>
    <row r="120" spans="3:11" ht="15">
      <c r="C120" s="32"/>
      <c r="D120" s="32"/>
      <c r="E120" s="32"/>
      <c r="F120" s="32"/>
      <c r="J120" s="91"/>
      <c r="K120" s="100"/>
    </row>
    <row r="121" spans="3:11" ht="15">
      <c r="C121" s="32"/>
      <c r="D121" s="32"/>
      <c r="E121" s="32"/>
      <c r="F121" s="32"/>
      <c r="J121" s="91"/>
      <c r="K121" s="100"/>
    </row>
    <row r="122" spans="3:11" ht="15">
      <c r="C122" s="32"/>
      <c r="D122" s="32"/>
      <c r="E122" s="32"/>
      <c r="F122" s="32"/>
      <c r="J122" s="91"/>
      <c r="K122" s="100"/>
    </row>
    <row r="123" spans="3:11" ht="15">
      <c r="C123" s="32"/>
      <c r="D123" s="32"/>
      <c r="E123" s="32"/>
      <c r="F123" s="32"/>
      <c r="J123" s="91"/>
      <c r="K123" s="100"/>
    </row>
    <row r="124" spans="3:11" ht="15">
      <c r="C124" s="32"/>
      <c r="D124" s="32"/>
      <c r="E124" s="32"/>
      <c r="F124" s="32"/>
      <c r="J124" s="91"/>
      <c r="K124" s="100"/>
    </row>
    <row r="125" spans="3:11" ht="15">
      <c r="C125" s="32"/>
      <c r="D125" s="32"/>
      <c r="E125" s="32"/>
      <c r="F125" s="32"/>
      <c r="J125" s="91"/>
      <c r="K125" s="100"/>
    </row>
    <row r="126" spans="3:11" ht="15">
      <c r="C126" s="32"/>
      <c r="D126" s="32"/>
      <c r="E126" s="32"/>
      <c r="F126" s="32"/>
      <c r="J126" s="91"/>
      <c r="K126" s="100"/>
    </row>
    <row r="127" spans="3:11" ht="15">
      <c r="C127" s="32"/>
      <c r="D127" s="32"/>
      <c r="E127" s="32"/>
      <c r="F127" s="32"/>
      <c r="J127" s="91"/>
      <c r="K127" s="100"/>
    </row>
    <row r="128" spans="3:11" ht="15">
      <c r="C128" s="32"/>
      <c r="D128" s="32"/>
      <c r="E128" s="32"/>
      <c r="F128" s="32"/>
      <c r="J128" s="91"/>
      <c r="K128" s="100"/>
    </row>
    <row r="129" spans="3:11" ht="15">
      <c r="C129" s="32"/>
      <c r="D129" s="32"/>
      <c r="E129" s="32"/>
      <c r="F129" s="32"/>
      <c r="J129" s="91"/>
      <c r="K129" s="100"/>
    </row>
    <row r="130" spans="3:11" ht="15">
      <c r="C130" s="32"/>
      <c r="D130" s="32"/>
      <c r="E130" s="32"/>
      <c r="F130" s="32"/>
      <c r="J130" s="91"/>
      <c r="K130" s="100"/>
    </row>
    <row r="131" spans="3:11" ht="15">
      <c r="C131" s="32"/>
      <c r="D131" s="32"/>
      <c r="E131" s="32"/>
      <c r="F131" s="32"/>
      <c r="J131" s="91"/>
      <c r="K131" s="100"/>
    </row>
    <row r="132" spans="3:11" ht="15">
      <c r="C132" s="32"/>
      <c r="D132" s="32"/>
      <c r="E132" s="32"/>
      <c r="F132" s="32"/>
      <c r="J132" s="91"/>
      <c r="K132" s="100"/>
    </row>
    <row r="133" spans="3:11" ht="15">
      <c r="C133" s="32"/>
      <c r="D133" s="32"/>
      <c r="E133" s="32"/>
      <c r="F133" s="32"/>
      <c r="J133" s="91"/>
      <c r="K133" s="100"/>
    </row>
    <row r="134" spans="3:11" ht="15">
      <c r="C134" s="32"/>
      <c r="D134" s="32"/>
      <c r="E134" s="32"/>
      <c r="F134" s="32"/>
      <c r="J134" s="91"/>
      <c r="K134" s="100"/>
    </row>
    <row r="135" spans="3:11" ht="15">
      <c r="C135" s="32"/>
      <c r="D135" s="32"/>
      <c r="E135" s="32"/>
      <c r="F135" s="32"/>
      <c r="J135" s="91"/>
      <c r="K135" s="100"/>
    </row>
    <row r="136" spans="3:11" ht="15">
      <c r="C136" s="32"/>
      <c r="D136" s="32"/>
      <c r="E136" s="32"/>
      <c r="F136" s="32"/>
      <c r="J136" s="91"/>
      <c r="K136" s="100"/>
    </row>
    <row r="137" spans="3:11" ht="15">
      <c r="C137" s="32"/>
      <c r="D137" s="32"/>
      <c r="E137" s="32"/>
      <c r="F137" s="32"/>
      <c r="J137" s="91"/>
      <c r="K137" s="100"/>
    </row>
    <row r="138" spans="3:11" ht="15">
      <c r="C138" s="32"/>
      <c r="D138" s="32"/>
      <c r="E138" s="32"/>
      <c r="F138" s="32"/>
      <c r="J138" s="91"/>
      <c r="K138" s="100"/>
    </row>
    <row r="139" spans="3:11" ht="15">
      <c r="C139" s="32"/>
      <c r="D139" s="32"/>
      <c r="E139" s="32"/>
      <c r="F139" s="32"/>
      <c r="J139" s="91"/>
      <c r="K139" s="100"/>
    </row>
    <row r="140" spans="3:11" ht="15">
      <c r="C140" s="32"/>
      <c r="D140" s="32"/>
      <c r="E140" s="32"/>
      <c r="F140" s="32"/>
      <c r="J140" s="91"/>
      <c r="K140" s="100"/>
    </row>
    <row r="141" spans="3:11" ht="15">
      <c r="C141" s="32"/>
      <c r="D141" s="32"/>
      <c r="E141" s="32"/>
      <c r="F141" s="32"/>
      <c r="J141" s="91"/>
      <c r="K141" s="100"/>
    </row>
    <row r="142" spans="3:11" ht="15">
      <c r="C142" s="32"/>
      <c r="D142" s="32"/>
      <c r="E142" s="32"/>
      <c r="F142" s="32"/>
      <c r="J142" s="91"/>
      <c r="K142" s="100"/>
    </row>
    <row r="143" spans="3:11" ht="15">
      <c r="C143" s="32"/>
      <c r="D143" s="32"/>
      <c r="E143" s="32"/>
      <c r="F143" s="32"/>
      <c r="J143" s="91"/>
      <c r="K143" s="100"/>
    </row>
    <row r="144" spans="3:11" ht="15">
      <c r="C144" s="32"/>
      <c r="D144" s="32"/>
      <c r="E144" s="32"/>
      <c r="F144" s="32"/>
      <c r="J144" s="91"/>
      <c r="K144" s="100"/>
    </row>
    <row r="145" spans="3:11" ht="15">
      <c r="C145" s="32"/>
      <c r="D145" s="32"/>
      <c r="E145" s="32"/>
      <c r="F145" s="32"/>
      <c r="J145" s="91"/>
      <c r="K145" s="100"/>
    </row>
    <row r="146" spans="3:11" ht="15">
      <c r="C146" s="32"/>
      <c r="D146" s="32"/>
      <c r="E146" s="32"/>
      <c r="F146" s="32"/>
      <c r="J146" s="91"/>
      <c r="K146" s="100"/>
    </row>
    <row r="147" spans="3:11" ht="15">
      <c r="C147" s="32"/>
      <c r="D147" s="32"/>
      <c r="E147" s="32"/>
      <c r="F147" s="32"/>
      <c r="J147" s="91"/>
      <c r="K147" s="100"/>
    </row>
    <row r="148" spans="3:11" ht="15">
      <c r="C148" s="32"/>
      <c r="D148" s="32"/>
      <c r="E148" s="32"/>
      <c r="F148" s="32"/>
      <c r="J148" s="91"/>
      <c r="K148" s="100"/>
    </row>
    <row r="149" spans="3:11" ht="15">
      <c r="C149" s="32"/>
      <c r="D149" s="32"/>
      <c r="E149" s="32"/>
      <c r="F149" s="32"/>
      <c r="J149" s="91"/>
      <c r="K149" s="100"/>
    </row>
    <row r="150" spans="3:11" ht="15">
      <c r="C150" s="32"/>
      <c r="D150" s="32"/>
      <c r="E150" s="32"/>
      <c r="F150" s="32"/>
      <c r="J150" s="91"/>
      <c r="K150" s="100"/>
    </row>
    <row r="151" spans="3:11" ht="15">
      <c r="C151" s="32"/>
      <c r="D151" s="32"/>
      <c r="E151" s="32"/>
      <c r="F151" s="32"/>
      <c r="J151" s="91"/>
      <c r="K151" s="100"/>
    </row>
    <row r="152" spans="3:11" ht="15">
      <c r="C152" s="32"/>
      <c r="D152" s="32"/>
      <c r="E152" s="32"/>
      <c r="F152" s="32"/>
      <c r="J152" s="91"/>
      <c r="K152" s="100"/>
    </row>
    <row r="153" spans="3:11" ht="15">
      <c r="C153" s="32"/>
      <c r="D153" s="32"/>
      <c r="E153" s="32"/>
      <c r="F153" s="32"/>
      <c r="J153" s="91"/>
      <c r="K153" s="100"/>
    </row>
    <row r="154" spans="3:11" ht="15">
      <c r="C154" s="32"/>
      <c r="D154" s="32"/>
      <c r="E154" s="32"/>
      <c r="F154" s="32"/>
      <c r="J154" s="91"/>
      <c r="K154" s="100"/>
    </row>
    <row r="155" spans="3:11" ht="15">
      <c r="C155" s="32"/>
      <c r="D155" s="32"/>
      <c r="E155" s="32"/>
      <c r="F155" s="32"/>
      <c r="J155" s="91"/>
      <c r="K155" s="100"/>
    </row>
    <row r="156" spans="3:11" ht="15">
      <c r="C156" s="32"/>
      <c r="D156" s="32"/>
      <c r="E156" s="32"/>
      <c r="F156" s="32"/>
      <c r="J156" s="91"/>
      <c r="K156" s="100"/>
    </row>
    <row r="157" spans="3:11" ht="15">
      <c r="C157" s="32"/>
      <c r="D157" s="32"/>
      <c r="E157" s="32"/>
      <c r="F157" s="32"/>
      <c r="J157" s="91"/>
      <c r="K157" s="100"/>
    </row>
    <row r="158" spans="3:11" ht="15">
      <c r="C158" s="32"/>
      <c r="D158" s="32"/>
      <c r="E158" s="32"/>
      <c r="F158" s="32"/>
      <c r="J158" s="91"/>
      <c r="K158" s="100"/>
    </row>
    <row r="159" spans="3:11" ht="15">
      <c r="C159" s="32"/>
      <c r="D159" s="32"/>
      <c r="E159" s="32"/>
      <c r="F159" s="32"/>
      <c r="J159" s="91"/>
      <c r="K159" s="100"/>
    </row>
    <row r="160" spans="3:11" ht="15">
      <c r="C160" s="32"/>
      <c r="D160" s="32"/>
      <c r="E160" s="32"/>
      <c r="F160" s="32"/>
      <c r="J160" s="91"/>
      <c r="K160" s="100"/>
    </row>
    <row r="161" spans="3:11" ht="15">
      <c r="C161" s="32"/>
      <c r="D161" s="32"/>
      <c r="E161" s="32"/>
      <c r="F161" s="32"/>
      <c r="J161" s="91"/>
      <c r="K161" s="100"/>
    </row>
    <row r="162" spans="3:11" ht="15">
      <c r="C162" s="32"/>
      <c r="D162" s="32"/>
      <c r="E162" s="32"/>
      <c r="F162" s="32"/>
      <c r="J162" s="91"/>
      <c r="K162" s="100"/>
    </row>
    <row r="163" spans="3:11" ht="15">
      <c r="C163" s="32"/>
      <c r="D163" s="32"/>
      <c r="E163" s="32"/>
      <c r="F163" s="32"/>
      <c r="J163" s="91"/>
      <c r="K163" s="100"/>
    </row>
    <row r="164" spans="3:11" ht="15">
      <c r="C164" s="32"/>
      <c r="D164" s="32"/>
      <c r="E164" s="32"/>
      <c r="F164" s="32"/>
      <c r="J164" s="91"/>
      <c r="K164" s="100"/>
    </row>
    <row r="165" spans="3:11" ht="15">
      <c r="C165" s="32"/>
      <c r="D165" s="32"/>
      <c r="E165" s="32"/>
      <c r="F165" s="32"/>
      <c r="J165" s="91"/>
      <c r="K165" s="100"/>
    </row>
    <row r="166" spans="3:11" ht="15">
      <c r="C166" s="32"/>
      <c r="D166" s="32"/>
      <c r="E166" s="32"/>
      <c r="F166" s="32"/>
      <c r="J166" s="91"/>
      <c r="K166" s="100"/>
    </row>
    <row r="167" spans="3:11" ht="15">
      <c r="C167" s="32"/>
      <c r="D167" s="32"/>
      <c r="E167" s="32"/>
      <c r="F167" s="32"/>
      <c r="J167" s="91"/>
      <c r="K167" s="100"/>
    </row>
    <row r="168" spans="3:11" ht="15">
      <c r="C168" s="32"/>
      <c r="D168" s="32"/>
      <c r="E168" s="32"/>
      <c r="F168" s="32"/>
      <c r="J168" s="91"/>
      <c r="K168" s="100"/>
    </row>
    <row r="169" spans="3:11" ht="15">
      <c r="C169" s="32"/>
      <c r="D169" s="32"/>
      <c r="E169" s="32"/>
      <c r="F169" s="32"/>
      <c r="J169" s="91"/>
      <c r="K169" s="100"/>
    </row>
    <row r="170" spans="3:11" ht="15">
      <c r="C170" s="32"/>
      <c r="D170" s="32"/>
      <c r="E170" s="32"/>
      <c r="F170" s="32"/>
      <c r="J170" s="91"/>
      <c r="K170" s="100"/>
    </row>
    <row r="171" spans="3:11" ht="15">
      <c r="C171" s="32"/>
      <c r="D171" s="32"/>
      <c r="E171" s="32"/>
      <c r="F171" s="32"/>
      <c r="J171" s="91"/>
      <c r="K171" s="100"/>
    </row>
    <row r="172" spans="3:11" ht="15">
      <c r="C172" s="32"/>
      <c r="D172" s="32"/>
      <c r="E172" s="32"/>
      <c r="F172" s="32"/>
      <c r="J172" s="91"/>
      <c r="K172" s="100"/>
    </row>
    <row r="173" spans="3:11" ht="15">
      <c r="C173" s="32"/>
      <c r="D173" s="32"/>
      <c r="E173" s="32"/>
      <c r="F173" s="32"/>
      <c r="J173" s="91"/>
      <c r="K173" s="100"/>
    </row>
    <row r="174" spans="3:11" ht="15">
      <c r="C174" s="32"/>
      <c r="D174" s="32"/>
      <c r="E174" s="32"/>
      <c r="F174" s="32"/>
      <c r="J174" s="91"/>
      <c r="K174" s="100"/>
    </row>
    <row r="175" spans="3:11" ht="15">
      <c r="C175" s="32"/>
      <c r="D175" s="32"/>
      <c r="E175" s="32"/>
      <c r="F175" s="32"/>
      <c r="J175" s="91"/>
      <c r="K175" s="100"/>
    </row>
    <row r="176" spans="3:11" ht="15">
      <c r="C176" s="32"/>
      <c r="D176" s="32"/>
      <c r="E176" s="32"/>
      <c r="F176" s="32"/>
      <c r="J176" s="91"/>
      <c r="K176" s="100"/>
    </row>
    <row r="177" spans="3:11" ht="15">
      <c r="C177" s="32"/>
      <c r="D177" s="32"/>
      <c r="E177" s="32"/>
      <c r="F177" s="32"/>
      <c r="J177" s="91"/>
      <c r="K177" s="100"/>
    </row>
    <row r="178" spans="3:11" ht="15">
      <c r="C178" s="32"/>
      <c r="D178" s="32"/>
      <c r="E178" s="32"/>
      <c r="F178" s="32"/>
      <c r="J178" s="91"/>
      <c r="K178" s="100"/>
    </row>
    <row r="179" spans="3:11" ht="15">
      <c r="C179" s="32"/>
      <c r="D179" s="32"/>
      <c r="E179" s="32"/>
      <c r="F179" s="32"/>
      <c r="J179" s="91"/>
      <c r="K179" s="100"/>
    </row>
    <row r="180" spans="3:11" ht="15">
      <c r="C180" s="32"/>
      <c r="D180" s="32"/>
      <c r="E180" s="32"/>
      <c r="F180" s="32"/>
      <c r="J180" s="91"/>
      <c r="K180" s="100"/>
    </row>
    <row r="181" spans="3:11" ht="15">
      <c r="C181" s="32"/>
      <c r="D181" s="32"/>
      <c r="E181" s="32"/>
      <c r="F181" s="32"/>
      <c r="J181" s="91"/>
      <c r="K181" s="100"/>
    </row>
    <row r="182" spans="3:11" ht="15">
      <c r="C182" s="32"/>
      <c r="D182" s="32"/>
      <c r="E182" s="32"/>
      <c r="F182" s="32"/>
      <c r="J182" s="91"/>
      <c r="K182" s="100"/>
    </row>
    <row r="183" spans="3:11" ht="15">
      <c r="C183" s="32"/>
      <c r="D183" s="32"/>
      <c r="E183" s="32"/>
      <c r="F183" s="32"/>
      <c r="J183" s="91"/>
      <c r="K183" s="100"/>
    </row>
    <row r="184" spans="3:11" ht="15">
      <c r="C184" s="32"/>
      <c r="D184" s="32"/>
      <c r="E184" s="32"/>
      <c r="F184" s="32"/>
      <c r="J184" s="91"/>
      <c r="K184" s="100"/>
    </row>
    <row r="185" spans="3:11" ht="15">
      <c r="C185" s="32"/>
      <c r="D185" s="32"/>
      <c r="E185" s="32"/>
      <c r="F185" s="32"/>
      <c r="J185" s="91"/>
      <c r="K185" s="100"/>
    </row>
    <row r="186" spans="3:11" ht="15">
      <c r="C186" s="32"/>
      <c r="D186" s="32"/>
      <c r="E186" s="32"/>
      <c r="F186" s="32"/>
      <c r="J186" s="91"/>
      <c r="K186" s="100"/>
    </row>
    <row r="187" spans="3:11" ht="15">
      <c r="C187" s="32"/>
      <c r="D187" s="32"/>
      <c r="E187" s="32"/>
      <c r="F187" s="32"/>
      <c r="J187" s="91"/>
      <c r="K187" s="100"/>
    </row>
    <row r="188" spans="3:11" ht="15">
      <c r="C188" s="32"/>
      <c r="D188" s="32"/>
      <c r="E188" s="32"/>
      <c r="F188" s="32"/>
      <c r="J188" s="91"/>
      <c r="K188" s="100"/>
    </row>
    <row r="189" spans="3:11" ht="15">
      <c r="C189" s="32"/>
      <c r="D189" s="32"/>
      <c r="E189" s="32"/>
      <c r="F189" s="32"/>
      <c r="J189" s="91"/>
      <c r="K189" s="100"/>
    </row>
    <row r="190" spans="3:11" ht="15">
      <c r="C190" s="32"/>
      <c r="D190" s="32"/>
      <c r="E190" s="32"/>
      <c r="F190" s="32"/>
      <c r="J190" s="91"/>
      <c r="K190" s="100"/>
    </row>
    <row r="191" spans="3:11" ht="15">
      <c r="C191" s="32"/>
      <c r="D191" s="32"/>
      <c r="E191" s="32"/>
      <c r="F191" s="32"/>
      <c r="J191" s="91"/>
      <c r="K191" s="100"/>
    </row>
    <row r="192" spans="3:11" ht="15">
      <c r="C192" s="32"/>
      <c r="D192" s="32"/>
      <c r="E192" s="32"/>
      <c r="F192" s="32"/>
      <c r="J192" s="91"/>
      <c r="K192" s="100"/>
    </row>
    <row r="193" spans="3:11" ht="15">
      <c r="C193" s="32"/>
      <c r="D193" s="32"/>
      <c r="E193" s="32"/>
      <c r="F193" s="32"/>
      <c r="J193" s="91"/>
      <c r="K193" s="100"/>
    </row>
    <row r="194" spans="3:11" ht="15">
      <c r="C194" s="32"/>
      <c r="D194" s="32"/>
      <c r="E194" s="32"/>
      <c r="F194" s="32"/>
      <c r="J194" s="91"/>
      <c r="K194" s="100"/>
    </row>
    <row r="195" spans="3:11" ht="15">
      <c r="C195" s="32"/>
      <c r="D195" s="32"/>
      <c r="E195" s="32"/>
      <c r="F195" s="32"/>
      <c r="J195" s="91"/>
      <c r="K195" s="100"/>
    </row>
    <row r="196" spans="3:11" ht="15">
      <c r="C196" s="32"/>
      <c r="D196" s="32"/>
      <c r="E196" s="32"/>
      <c r="F196" s="32"/>
      <c r="J196" s="91"/>
      <c r="K196" s="100"/>
    </row>
    <row r="197" spans="3:11" ht="15">
      <c r="C197" s="32"/>
      <c r="D197" s="32"/>
      <c r="E197" s="32"/>
      <c r="F197" s="32"/>
      <c r="J197" s="91"/>
      <c r="K197" s="100"/>
    </row>
    <row r="198" spans="3:11" ht="15">
      <c r="C198" s="32"/>
      <c r="D198" s="32"/>
      <c r="E198" s="32"/>
      <c r="F198" s="32"/>
      <c r="J198" s="91"/>
      <c r="K198" s="100"/>
    </row>
    <row r="199" spans="3:11" ht="15">
      <c r="C199" s="32"/>
      <c r="D199" s="32"/>
      <c r="E199" s="32"/>
      <c r="F199" s="32"/>
      <c r="J199" s="91"/>
      <c r="K199" s="100"/>
    </row>
    <row r="200" spans="3:11" ht="15">
      <c r="C200" s="32"/>
      <c r="D200" s="32"/>
      <c r="E200" s="32"/>
      <c r="F200" s="32"/>
      <c r="J200" s="91"/>
      <c r="K200" s="100"/>
    </row>
    <row r="201" spans="3:11" ht="15">
      <c r="C201" s="32"/>
      <c r="D201" s="32"/>
      <c r="E201" s="32"/>
      <c r="F201" s="32"/>
      <c r="J201" s="91"/>
      <c r="K201" s="100"/>
    </row>
    <row r="202" spans="3:11" ht="15">
      <c r="C202" s="32"/>
      <c r="D202" s="32"/>
      <c r="E202" s="32"/>
      <c r="F202" s="32"/>
      <c r="J202" s="91"/>
      <c r="K202" s="100"/>
    </row>
    <row r="203" spans="3:11" ht="15">
      <c r="C203" s="32"/>
      <c r="D203" s="32"/>
      <c r="E203" s="32"/>
      <c r="F203" s="32"/>
      <c r="J203" s="91"/>
      <c r="K203" s="100"/>
    </row>
    <row r="204" spans="3:11" ht="15">
      <c r="C204" s="32"/>
      <c r="D204" s="32"/>
      <c r="E204" s="32"/>
      <c r="F204" s="32"/>
      <c r="J204" s="91"/>
      <c r="K204" s="100"/>
    </row>
    <row r="205" spans="3:11" ht="15">
      <c r="C205" s="32"/>
      <c r="D205" s="32"/>
      <c r="E205" s="32"/>
      <c r="F205" s="32"/>
      <c r="J205" s="91"/>
      <c r="K205" s="100"/>
    </row>
    <row r="206" spans="3:11" ht="15">
      <c r="C206" s="32"/>
      <c r="D206" s="32"/>
      <c r="E206" s="32"/>
      <c r="F206" s="32"/>
      <c r="J206" s="91"/>
      <c r="K206" s="100"/>
    </row>
    <row r="207" spans="3:11" ht="15">
      <c r="C207" s="32"/>
      <c r="D207" s="32"/>
      <c r="E207" s="32"/>
      <c r="F207" s="32"/>
      <c r="J207" s="91"/>
      <c r="K207" s="100"/>
    </row>
    <row r="208" spans="3:11" ht="15">
      <c r="C208" s="32"/>
      <c r="D208" s="32"/>
      <c r="E208" s="32"/>
      <c r="F208" s="32"/>
      <c r="J208" s="91"/>
      <c r="K208" s="100"/>
    </row>
    <row r="209" spans="3:11" ht="15">
      <c r="C209" s="32"/>
      <c r="D209" s="32"/>
      <c r="E209" s="32"/>
      <c r="F209" s="32"/>
      <c r="J209" s="91"/>
      <c r="K209" s="100"/>
    </row>
    <row r="210" spans="3:11" ht="15">
      <c r="C210" s="32"/>
      <c r="D210" s="32"/>
      <c r="E210" s="32"/>
      <c r="F210" s="32"/>
      <c r="J210" s="91"/>
      <c r="K210" s="100"/>
    </row>
    <row r="211" spans="3:11" ht="15">
      <c r="C211" s="32"/>
      <c r="D211" s="32"/>
      <c r="E211" s="32"/>
      <c r="F211" s="32"/>
      <c r="J211" s="91"/>
      <c r="K211" s="100"/>
    </row>
    <row r="212" spans="3:11" ht="15">
      <c r="C212" s="32"/>
      <c r="D212" s="32"/>
      <c r="E212" s="32"/>
      <c r="F212" s="32"/>
      <c r="J212" s="91"/>
      <c r="K212" s="100"/>
    </row>
    <row r="213" spans="3:11" ht="15">
      <c r="C213" s="32"/>
      <c r="D213" s="32"/>
      <c r="E213" s="32"/>
      <c r="F213" s="32"/>
      <c r="J213" s="91"/>
      <c r="K213" s="100"/>
    </row>
    <row r="214" spans="3:11" ht="15">
      <c r="C214" s="32"/>
      <c r="D214" s="32"/>
      <c r="E214" s="32"/>
      <c r="F214" s="32"/>
      <c r="J214" s="91"/>
      <c r="K214" s="100"/>
    </row>
    <row r="215" spans="3:11" ht="15">
      <c r="C215" s="32"/>
      <c r="D215" s="32"/>
      <c r="E215" s="32"/>
      <c r="F215" s="32"/>
      <c r="J215" s="91"/>
      <c r="K215" s="100"/>
    </row>
    <row r="216" spans="3:11" ht="15">
      <c r="C216" s="32"/>
      <c r="D216" s="32"/>
      <c r="E216" s="32"/>
      <c r="F216" s="32"/>
      <c r="J216" s="91"/>
      <c r="K216" s="100"/>
    </row>
    <row r="217" spans="3:11" ht="15">
      <c r="C217" s="32"/>
      <c r="D217" s="32"/>
      <c r="E217" s="32"/>
      <c r="F217" s="32"/>
      <c r="J217" s="91"/>
      <c r="K217" s="100"/>
    </row>
    <row r="218" spans="3:11" ht="15">
      <c r="C218" s="32"/>
      <c r="D218" s="32"/>
      <c r="E218" s="32"/>
      <c r="F218" s="32"/>
      <c r="J218" s="91"/>
      <c r="K218" s="100"/>
    </row>
    <row r="219" spans="3:11" ht="15">
      <c r="C219" s="32"/>
      <c r="D219" s="32"/>
      <c r="E219" s="32"/>
      <c r="F219" s="32"/>
      <c r="J219" s="91"/>
      <c r="K219" s="100"/>
    </row>
    <row r="220" spans="3:11" ht="15">
      <c r="C220" s="32"/>
      <c r="D220" s="32"/>
      <c r="E220" s="32"/>
      <c r="F220" s="32"/>
      <c r="J220" s="91"/>
      <c r="K220" s="100"/>
    </row>
    <row r="221" spans="3:11" ht="15">
      <c r="C221" s="32"/>
      <c r="D221" s="32"/>
      <c r="E221" s="32"/>
      <c r="F221" s="32"/>
      <c r="J221" s="91"/>
      <c r="K221" s="100"/>
    </row>
    <row r="222" spans="3:11" ht="15">
      <c r="C222" s="32"/>
      <c r="D222" s="32"/>
      <c r="E222" s="32"/>
      <c r="F222" s="32"/>
      <c r="J222" s="91"/>
      <c r="K222" s="100"/>
    </row>
    <row r="223" spans="3:11" ht="15">
      <c r="C223" s="32"/>
      <c r="D223" s="32"/>
      <c r="E223" s="32"/>
      <c r="F223" s="32"/>
      <c r="J223" s="91"/>
      <c r="K223" s="100"/>
    </row>
    <row r="224" spans="3:11" ht="15">
      <c r="C224" s="32"/>
      <c r="D224" s="32"/>
      <c r="E224" s="32"/>
      <c r="F224" s="32"/>
      <c r="J224" s="91"/>
      <c r="K224" s="100"/>
    </row>
    <row r="225" spans="3:11" ht="15">
      <c r="C225" s="32"/>
      <c r="D225" s="32"/>
      <c r="E225" s="32"/>
      <c r="F225" s="32"/>
      <c r="J225" s="91"/>
      <c r="K225" s="100"/>
    </row>
    <row r="226" spans="3:11" ht="15">
      <c r="C226" s="32"/>
      <c r="D226" s="32"/>
      <c r="E226" s="32"/>
      <c r="F226" s="32"/>
      <c r="J226" s="91"/>
      <c r="K226" s="100"/>
    </row>
    <row r="227" spans="3:11" ht="15">
      <c r="C227" s="32"/>
      <c r="D227" s="32"/>
      <c r="E227" s="32"/>
      <c r="F227" s="32"/>
      <c r="J227" s="91"/>
      <c r="K227" s="100"/>
    </row>
    <row r="228" spans="3:11" ht="15">
      <c r="C228" s="32"/>
      <c r="D228" s="32"/>
      <c r="E228" s="32"/>
      <c r="F228" s="32"/>
      <c r="J228" s="91"/>
      <c r="K228" s="100"/>
    </row>
    <row r="229" spans="3:11" ht="15">
      <c r="C229" s="32"/>
      <c r="D229" s="32"/>
      <c r="E229" s="32"/>
      <c r="F229" s="32"/>
      <c r="J229" s="91"/>
      <c r="K229" s="100"/>
    </row>
    <row r="230" spans="3:11" ht="15">
      <c r="C230" s="32"/>
      <c r="D230" s="32"/>
      <c r="E230" s="32"/>
      <c r="F230" s="32"/>
      <c r="J230" s="91"/>
      <c r="K230" s="100"/>
    </row>
    <row r="231" spans="3:11" ht="15">
      <c r="C231" s="32"/>
      <c r="D231" s="32"/>
      <c r="E231" s="32"/>
      <c r="F231" s="32"/>
      <c r="J231" s="91"/>
      <c r="K231" s="100"/>
    </row>
    <row r="232" spans="3:11" ht="15">
      <c r="C232" s="32"/>
      <c r="D232" s="32"/>
      <c r="E232" s="32"/>
      <c r="F232" s="32"/>
      <c r="J232" s="91"/>
      <c r="K232" s="100"/>
    </row>
    <row r="233" spans="3:11" ht="15">
      <c r="C233" s="32"/>
      <c r="D233" s="32"/>
      <c r="E233" s="32"/>
      <c r="F233" s="32"/>
      <c r="J233" s="91"/>
      <c r="K233" s="100"/>
    </row>
    <row r="234" spans="3:11" ht="15">
      <c r="C234" s="32"/>
      <c r="D234" s="32"/>
      <c r="E234" s="32"/>
      <c r="F234" s="32"/>
      <c r="J234" s="91"/>
      <c r="K234" s="100"/>
    </row>
    <row r="235" spans="3:11" ht="15">
      <c r="C235" s="32"/>
      <c r="D235" s="32"/>
      <c r="E235" s="32"/>
      <c r="F235" s="32"/>
      <c r="J235" s="91"/>
      <c r="K235" s="100"/>
    </row>
    <row r="236" spans="3:11" ht="15">
      <c r="C236" s="32"/>
      <c r="D236" s="32"/>
      <c r="E236" s="32"/>
      <c r="F236" s="32"/>
      <c r="J236" s="91"/>
      <c r="K236" s="100"/>
    </row>
    <row r="237" spans="3:11" ht="15">
      <c r="C237" s="32"/>
      <c r="D237" s="32"/>
      <c r="E237" s="32"/>
      <c r="F237" s="32"/>
      <c r="J237" s="91"/>
      <c r="K237" s="100"/>
    </row>
    <row r="238" spans="3:11" ht="15">
      <c r="C238" s="32"/>
      <c r="D238" s="32"/>
      <c r="E238" s="32"/>
      <c r="F238" s="32"/>
      <c r="J238" s="91"/>
      <c r="K238" s="100"/>
    </row>
    <row r="239" spans="3:11" ht="15">
      <c r="C239" s="32"/>
      <c r="D239" s="32"/>
      <c r="E239" s="32"/>
      <c r="F239" s="32"/>
      <c r="J239" s="91"/>
      <c r="K239" s="100"/>
    </row>
    <row r="240" spans="3:11" ht="15">
      <c r="C240" s="32"/>
      <c r="D240" s="32"/>
      <c r="E240" s="32"/>
      <c r="F240" s="32"/>
      <c r="J240" s="91"/>
      <c r="K240" s="100"/>
    </row>
    <row r="241" spans="3:11" ht="15">
      <c r="C241" s="32"/>
      <c r="D241" s="32"/>
      <c r="E241" s="32"/>
      <c r="F241" s="32"/>
      <c r="J241" s="91"/>
      <c r="K241" s="100"/>
    </row>
    <row r="242" spans="3:11" ht="15">
      <c r="C242" s="32"/>
      <c r="D242" s="32"/>
      <c r="E242" s="32"/>
      <c r="F242" s="32"/>
      <c r="J242" s="91"/>
      <c r="K242" s="100"/>
    </row>
    <row r="243" spans="3:11" ht="15">
      <c r="C243" s="32"/>
      <c r="D243" s="32"/>
      <c r="E243" s="32"/>
      <c r="F243" s="32"/>
      <c r="J243" s="91"/>
      <c r="K243" s="100"/>
    </row>
    <row r="244" spans="3:11" ht="15">
      <c r="C244" s="32"/>
      <c r="D244" s="32"/>
      <c r="E244" s="32"/>
      <c r="F244" s="32"/>
      <c r="J244" s="91"/>
      <c r="K244" s="100"/>
    </row>
    <row r="245" spans="3:11" ht="15">
      <c r="C245" s="32"/>
      <c r="D245" s="32"/>
      <c r="E245" s="32"/>
      <c r="F245" s="32"/>
      <c r="J245" s="91"/>
      <c r="K245" s="100"/>
    </row>
    <row r="246" spans="3:11" ht="15">
      <c r="C246" s="32"/>
      <c r="D246" s="32"/>
      <c r="E246" s="32"/>
      <c r="F246" s="32"/>
      <c r="J246" s="91"/>
      <c r="K246" s="100"/>
    </row>
    <row r="247" spans="3:11" ht="15">
      <c r="C247" s="32"/>
      <c r="D247" s="32"/>
      <c r="E247" s="32"/>
      <c r="F247" s="32"/>
      <c r="J247" s="91"/>
      <c r="K247" s="100"/>
    </row>
    <row r="248" spans="3:11" ht="15">
      <c r="C248" s="32"/>
      <c r="D248" s="32"/>
      <c r="E248" s="32"/>
      <c r="F248" s="32"/>
      <c r="J248" s="91"/>
      <c r="K248" s="100"/>
    </row>
    <row r="249" spans="3:11" ht="15">
      <c r="C249" s="32"/>
      <c r="D249" s="32"/>
      <c r="E249" s="32"/>
      <c r="F249" s="32"/>
      <c r="J249" s="91"/>
      <c r="K249" s="100"/>
    </row>
    <row r="250" spans="3:11" ht="15">
      <c r="C250" s="32"/>
      <c r="D250" s="32"/>
      <c r="E250" s="32"/>
      <c r="F250" s="32"/>
      <c r="J250" s="91"/>
      <c r="K250" s="100"/>
    </row>
    <row r="251" spans="3:11" ht="15">
      <c r="C251" s="32"/>
      <c r="D251" s="32"/>
      <c r="E251" s="32"/>
      <c r="F251" s="32"/>
      <c r="J251" s="91"/>
      <c r="K251" s="100"/>
    </row>
    <row r="252" spans="3:11" ht="15">
      <c r="C252" s="32"/>
      <c r="D252" s="32"/>
      <c r="E252" s="32"/>
      <c r="F252" s="32"/>
      <c r="J252" s="91"/>
      <c r="K252" s="100"/>
    </row>
    <row r="253" spans="3:11" ht="15">
      <c r="C253" s="32"/>
      <c r="D253" s="32"/>
      <c r="E253" s="32"/>
      <c r="F253" s="32"/>
      <c r="J253" s="91"/>
      <c r="K253" s="100"/>
    </row>
    <row r="254" spans="3:11" ht="15">
      <c r="C254" s="32"/>
      <c r="D254" s="32"/>
      <c r="E254" s="32"/>
      <c r="F254" s="32"/>
      <c r="J254" s="91"/>
      <c r="K254" s="100"/>
    </row>
    <row r="255" spans="3:11" ht="15">
      <c r="C255" s="32"/>
      <c r="D255" s="32"/>
      <c r="E255" s="32"/>
      <c r="F255" s="32"/>
      <c r="J255" s="91"/>
      <c r="K255" s="100"/>
    </row>
    <row r="256" spans="3:11" ht="15">
      <c r="C256" s="32"/>
      <c r="D256" s="32"/>
      <c r="E256" s="32"/>
      <c r="F256" s="32"/>
      <c r="J256" s="91"/>
      <c r="K256" s="100"/>
    </row>
    <row r="257" spans="3:11" ht="15">
      <c r="C257" s="32"/>
      <c r="D257" s="32"/>
      <c r="E257" s="32"/>
      <c r="F257" s="32"/>
      <c r="J257" s="91"/>
      <c r="K257" s="100"/>
    </row>
    <row r="258" spans="3:11" ht="15">
      <c r="C258" s="32"/>
      <c r="D258" s="32"/>
      <c r="E258" s="32"/>
      <c r="F258" s="32"/>
      <c r="J258" s="91"/>
      <c r="K258" s="100"/>
    </row>
    <row r="259" spans="3:11" ht="15">
      <c r="C259" s="32"/>
      <c r="D259" s="32"/>
      <c r="E259" s="32"/>
      <c r="F259" s="32"/>
      <c r="J259" s="91"/>
      <c r="K259" s="100"/>
    </row>
    <row r="260" spans="3:11" ht="15">
      <c r="C260" s="32"/>
      <c r="D260" s="32"/>
      <c r="E260" s="32"/>
      <c r="F260" s="32"/>
      <c r="J260" s="91"/>
      <c r="K260" s="100"/>
    </row>
    <row r="261" spans="3:11" ht="15">
      <c r="C261" s="32"/>
      <c r="D261" s="32"/>
      <c r="E261" s="32"/>
      <c r="F261" s="32"/>
      <c r="J261" s="91"/>
      <c r="K261" s="100"/>
    </row>
    <row r="262" spans="3:11" ht="15">
      <c r="C262" s="32"/>
      <c r="D262" s="32"/>
      <c r="E262" s="32"/>
      <c r="F262" s="32"/>
      <c r="J262" s="91"/>
      <c r="K262" s="100"/>
    </row>
    <row r="263" spans="3:11" ht="15">
      <c r="C263" s="32"/>
      <c r="D263" s="32"/>
      <c r="E263" s="32"/>
      <c r="F263" s="32"/>
      <c r="J263" s="91"/>
      <c r="K263" s="100"/>
    </row>
    <row r="264" spans="3:11" ht="15">
      <c r="C264" s="32"/>
      <c r="D264" s="32"/>
      <c r="E264" s="32"/>
      <c r="F264" s="32"/>
      <c r="J264" s="91"/>
      <c r="K264" s="100"/>
    </row>
    <row r="265" spans="3:11" ht="15">
      <c r="C265" s="32"/>
      <c r="D265" s="32"/>
      <c r="E265" s="32"/>
      <c r="F265" s="32"/>
      <c r="J265" s="91"/>
      <c r="K265" s="100"/>
    </row>
    <row r="266" spans="3:11" ht="15">
      <c r="C266" s="32"/>
      <c r="D266" s="32"/>
      <c r="E266" s="32"/>
      <c r="F266" s="32"/>
      <c r="J266" s="91"/>
      <c r="K266" s="100"/>
    </row>
    <row r="269" ht="15">
      <c r="A269" s="35" t="s">
        <v>955</v>
      </c>
    </row>
    <row r="270" ht="15">
      <c r="A270" s="69" t="s">
        <v>992</v>
      </c>
    </row>
    <row r="271" ht="15">
      <c r="A271" s="70" t="s">
        <v>957</v>
      </c>
    </row>
    <row r="272" ht="15">
      <c r="A272" s="70" t="s">
        <v>958</v>
      </c>
    </row>
    <row r="273" ht="15">
      <c r="A273" s="70" t="s">
        <v>959</v>
      </c>
    </row>
    <row r="274" ht="15">
      <c r="A274" s="70" t="s">
        <v>960</v>
      </c>
    </row>
    <row r="275" ht="15">
      <c r="A275" s="70" t="s">
        <v>961</v>
      </c>
    </row>
    <row r="276" ht="15">
      <c r="A276" s="70" t="s">
        <v>962</v>
      </c>
    </row>
    <row r="277" ht="15">
      <c r="A277" s="70" t="s">
        <v>963</v>
      </c>
    </row>
    <row r="278" ht="15">
      <c r="A278" s="70" t="s">
        <v>964</v>
      </c>
    </row>
    <row r="279" ht="15">
      <c r="A279" s="70" t="s">
        <v>965</v>
      </c>
    </row>
    <row r="280" ht="15">
      <c r="A280" s="69" t="s">
        <v>992</v>
      </c>
    </row>
    <row r="281" ht="15">
      <c r="A281" s="70" t="s">
        <v>967</v>
      </c>
    </row>
    <row r="282" ht="15">
      <c r="A282" s="70" t="s">
        <v>1001</v>
      </c>
    </row>
    <row r="283" ht="15">
      <c r="A283" s="70" t="s">
        <v>968</v>
      </c>
    </row>
    <row r="284" ht="15">
      <c r="A284" s="70" t="s">
        <v>969</v>
      </c>
    </row>
    <row r="285" ht="15">
      <c r="A285" s="70" t="s">
        <v>970</v>
      </c>
    </row>
    <row r="286" ht="15">
      <c r="A286" s="70" t="s">
        <v>971</v>
      </c>
    </row>
    <row r="287" ht="15">
      <c r="A287" s="70" t="s">
        <v>999</v>
      </c>
    </row>
    <row r="288" ht="15">
      <c r="A288" s="70" t="s">
        <v>1000</v>
      </c>
    </row>
    <row r="289" ht="15">
      <c r="A289" s="70" t="s">
        <v>972</v>
      </c>
    </row>
    <row r="290" ht="15">
      <c r="A290" s="69" t="s">
        <v>992</v>
      </c>
    </row>
    <row r="291" ht="15">
      <c r="A291" s="35" t="s">
        <v>617</v>
      </c>
    </row>
    <row r="292" ht="15">
      <c r="A292" s="35" t="s">
        <v>138</v>
      </c>
    </row>
    <row r="293" ht="15">
      <c r="A293" s="35" t="s">
        <v>155</v>
      </c>
    </row>
    <row r="294" ht="15">
      <c r="A294" s="35" t="s">
        <v>619</v>
      </c>
    </row>
    <row r="295" ht="15">
      <c r="A295" s="35" t="s">
        <v>501</v>
      </c>
    </row>
    <row r="296" ht="15">
      <c r="A296" s="35" t="s">
        <v>355</v>
      </c>
    </row>
    <row r="297" ht="15">
      <c r="A297" s="35" t="s">
        <v>93</v>
      </c>
    </row>
    <row r="298" ht="15">
      <c r="A298" s="35" t="s">
        <v>565</v>
      </c>
    </row>
    <row r="299" ht="15">
      <c r="A299" s="35" t="s">
        <v>737</v>
      </c>
    </row>
    <row r="300" ht="15">
      <c r="A300" s="35" t="s">
        <v>739</v>
      </c>
    </row>
    <row r="301" ht="15">
      <c r="A301" s="35" t="s">
        <v>668</v>
      </c>
    </row>
    <row r="302" ht="15">
      <c r="A302" s="35" t="s">
        <v>140</v>
      </c>
    </row>
    <row r="303" ht="15">
      <c r="A303" s="35" t="s">
        <v>235</v>
      </c>
    </row>
    <row r="304" ht="15">
      <c r="A304" s="35" t="s">
        <v>279</v>
      </c>
    </row>
    <row r="305" ht="15">
      <c r="A305" s="35" t="s">
        <v>503</v>
      </c>
    </row>
    <row r="306" ht="15">
      <c r="A306" s="71" t="s">
        <v>58</v>
      </c>
    </row>
    <row r="307" ht="15">
      <c r="A307" s="35" t="s">
        <v>71</v>
      </c>
    </row>
    <row r="308" ht="15">
      <c r="A308" s="35" t="s">
        <v>741</v>
      </c>
    </row>
    <row r="309" ht="15">
      <c r="A309" s="35" t="s">
        <v>686</v>
      </c>
    </row>
    <row r="310" ht="15">
      <c r="A310" s="35" t="s">
        <v>415</v>
      </c>
    </row>
    <row r="311" ht="15">
      <c r="A311" s="35" t="s">
        <v>379</v>
      </c>
    </row>
    <row r="312" ht="15">
      <c r="A312" s="35" t="s">
        <v>381</v>
      </c>
    </row>
    <row r="313" ht="15">
      <c r="A313" s="35" t="s">
        <v>157</v>
      </c>
    </row>
    <row r="314" ht="15">
      <c r="A314" s="35" t="s">
        <v>637</v>
      </c>
    </row>
    <row r="315" ht="15">
      <c r="A315" s="35" t="s">
        <v>431</v>
      </c>
    </row>
    <row r="316" ht="15">
      <c r="A316" s="35" t="s">
        <v>195</v>
      </c>
    </row>
    <row r="317" ht="15">
      <c r="A317" s="35" t="s">
        <v>75</v>
      </c>
    </row>
    <row r="318" ht="15">
      <c r="A318" s="35" t="s">
        <v>700</v>
      </c>
    </row>
    <row r="319" ht="15">
      <c r="A319" s="35" t="s">
        <v>237</v>
      </c>
    </row>
    <row r="320" ht="15">
      <c r="A320" s="35" t="s">
        <v>447</v>
      </c>
    </row>
    <row r="321" ht="15">
      <c r="A321" s="35" t="s">
        <v>743</v>
      </c>
    </row>
    <row r="322" ht="15">
      <c r="A322" s="35" t="s">
        <v>239</v>
      </c>
    </row>
    <row r="323" ht="15">
      <c r="A323" s="35" t="s">
        <v>215</v>
      </c>
    </row>
    <row r="324" ht="15">
      <c r="A324" s="71" t="s">
        <v>62</v>
      </c>
    </row>
    <row r="325" ht="15">
      <c r="A325" s="35" t="s">
        <v>449</v>
      </c>
    </row>
    <row r="326" ht="15">
      <c r="A326" s="35" t="s">
        <v>745</v>
      </c>
    </row>
    <row r="327" ht="15">
      <c r="A327" s="35" t="s">
        <v>306</v>
      </c>
    </row>
    <row r="328" ht="15">
      <c r="A328" s="35" t="s">
        <v>320</v>
      </c>
    </row>
    <row r="329" ht="15">
      <c r="A329" s="35" t="s">
        <v>505</v>
      </c>
    </row>
    <row r="330" ht="15">
      <c r="A330" s="35" t="s">
        <v>90</v>
      </c>
    </row>
    <row r="331" ht="15">
      <c r="A331" s="35" t="s">
        <v>385</v>
      </c>
    </row>
    <row r="332" ht="15">
      <c r="A332" s="35" t="s">
        <v>640</v>
      </c>
    </row>
    <row r="333" ht="15">
      <c r="A333" s="35" t="s">
        <v>702</v>
      </c>
    </row>
    <row r="334" ht="15">
      <c r="A334" s="35" t="s">
        <v>106</v>
      </c>
    </row>
    <row r="335" ht="15">
      <c r="A335" s="35" t="s">
        <v>104</v>
      </c>
    </row>
    <row r="336" ht="15">
      <c r="A336" s="35" t="s">
        <v>713</v>
      </c>
    </row>
    <row r="337" ht="15">
      <c r="A337" s="35" t="s">
        <v>547</v>
      </c>
    </row>
    <row r="338" ht="15">
      <c r="A338" s="35" t="s">
        <v>357</v>
      </c>
    </row>
    <row r="339" ht="15">
      <c r="A339" s="35" t="s">
        <v>142</v>
      </c>
    </row>
    <row r="340" ht="15">
      <c r="A340" s="35" t="s">
        <v>241</v>
      </c>
    </row>
    <row r="341" ht="15">
      <c r="A341" s="35" t="s">
        <v>73</v>
      </c>
    </row>
    <row r="342" ht="15">
      <c r="A342" s="35" t="s">
        <v>417</v>
      </c>
    </row>
    <row r="343" ht="15">
      <c r="A343" s="35" t="s">
        <v>243</v>
      </c>
    </row>
    <row r="344" ht="15">
      <c r="A344" s="35" t="s">
        <v>261</v>
      </c>
    </row>
    <row r="345" ht="15">
      <c r="A345" s="35" t="s">
        <v>517</v>
      </c>
    </row>
    <row r="346" ht="15">
      <c r="A346" s="35" t="s">
        <v>121</v>
      </c>
    </row>
    <row r="347" ht="15">
      <c r="A347" s="35" t="s">
        <v>123</v>
      </c>
    </row>
    <row r="348" ht="15">
      <c r="A348" s="35" t="s">
        <v>159</v>
      </c>
    </row>
    <row r="349" ht="15">
      <c r="A349" s="35" t="s">
        <v>621</v>
      </c>
    </row>
    <row r="350" ht="15">
      <c r="A350" s="35" t="s">
        <v>96</v>
      </c>
    </row>
    <row r="351" ht="15">
      <c r="A351" s="35" t="s">
        <v>387</v>
      </c>
    </row>
    <row r="352" ht="15">
      <c r="A352" s="35" t="s">
        <v>199</v>
      </c>
    </row>
    <row r="353" ht="15">
      <c r="A353" s="35" t="s">
        <v>710</v>
      </c>
    </row>
    <row r="354" ht="15">
      <c r="A354" s="35" t="s">
        <v>497</v>
      </c>
    </row>
    <row r="355" ht="15">
      <c r="A355" s="35" t="s">
        <v>245</v>
      </c>
    </row>
    <row r="356" ht="15">
      <c r="A356" s="35" t="s">
        <v>144</v>
      </c>
    </row>
    <row r="357" ht="15">
      <c r="A357" s="35" t="s">
        <v>481</v>
      </c>
    </row>
    <row r="358" ht="15">
      <c r="A358" s="35" t="s">
        <v>134</v>
      </c>
    </row>
    <row r="359" ht="15">
      <c r="A359" s="35" t="s">
        <v>263</v>
      </c>
    </row>
    <row r="360" ht="15">
      <c r="A360" s="35" t="s">
        <v>213</v>
      </c>
    </row>
    <row r="361" ht="15">
      <c r="A361" s="35" t="s">
        <v>688</v>
      </c>
    </row>
    <row r="362" ht="15">
      <c r="A362" s="35" t="s">
        <v>465</v>
      </c>
    </row>
    <row r="363" ht="15">
      <c r="A363" s="35" t="s">
        <v>623</v>
      </c>
    </row>
    <row r="364" ht="15">
      <c r="A364" s="35" t="s">
        <v>747</v>
      </c>
    </row>
    <row r="365" ht="15">
      <c r="A365" s="35" t="s">
        <v>136</v>
      </c>
    </row>
    <row r="366" ht="15">
      <c r="A366" s="35" t="s">
        <v>322</v>
      </c>
    </row>
    <row r="367" ht="15">
      <c r="A367" s="35" t="s">
        <v>211</v>
      </c>
    </row>
    <row r="368" ht="15">
      <c r="A368" s="35" t="s">
        <v>359</v>
      </c>
    </row>
    <row r="369" ht="15">
      <c r="A369" s="35" t="s">
        <v>483</v>
      </c>
    </row>
    <row r="370" ht="15">
      <c r="A370" s="35" t="s">
        <v>150</v>
      </c>
    </row>
    <row r="371" ht="15">
      <c r="A371" s="35" t="s">
        <v>153</v>
      </c>
    </row>
    <row r="372" ht="15">
      <c r="A372" s="35" t="s">
        <v>161</v>
      </c>
    </row>
    <row r="373" ht="15">
      <c r="A373" s="35" t="s">
        <v>175</v>
      </c>
    </row>
    <row r="374" ht="15">
      <c r="A374" s="35" t="s">
        <v>670</v>
      </c>
    </row>
    <row r="375" ht="15">
      <c r="A375" s="35" t="s">
        <v>197</v>
      </c>
    </row>
    <row r="376" ht="15">
      <c r="A376" s="35" t="s">
        <v>361</v>
      </c>
    </row>
    <row r="377" ht="15">
      <c r="A377" s="35" t="s">
        <v>690</v>
      </c>
    </row>
    <row r="378" ht="15">
      <c r="A378" s="35" t="s">
        <v>749</v>
      </c>
    </row>
    <row r="379" ht="15">
      <c r="A379" s="35" t="s">
        <v>108</v>
      </c>
    </row>
    <row r="380" ht="15">
      <c r="A380" s="35" t="s">
        <v>177</v>
      </c>
    </row>
    <row r="381" ht="15">
      <c r="A381" s="35" t="s">
        <v>201</v>
      </c>
    </row>
    <row r="382" ht="15">
      <c r="A382" s="35" t="s">
        <v>281</v>
      </c>
    </row>
    <row r="383" ht="15">
      <c r="A383" s="35" t="s">
        <v>324</v>
      </c>
    </row>
    <row r="384" ht="15">
      <c r="A384" s="35" t="s">
        <v>433</v>
      </c>
    </row>
    <row r="385" ht="15">
      <c r="A385" s="35" t="s">
        <v>485</v>
      </c>
    </row>
    <row r="386" ht="15">
      <c r="A386" s="35" t="s">
        <v>340</v>
      </c>
    </row>
    <row r="387" ht="15">
      <c r="A387" s="35" t="s">
        <v>549</v>
      </c>
    </row>
    <row r="388" ht="15">
      <c r="A388" s="35" t="s">
        <v>217</v>
      </c>
    </row>
    <row r="389" ht="15">
      <c r="A389" s="35" t="s">
        <v>219</v>
      </c>
    </row>
    <row r="390" ht="15">
      <c r="A390" s="35" t="s">
        <v>283</v>
      </c>
    </row>
    <row r="391" ht="15">
      <c r="A391" s="35" t="s">
        <v>146</v>
      </c>
    </row>
    <row r="392" ht="15">
      <c r="A392" s="35" t="s">
        <v>581</v>
      </c>
    </row>
    <row r="393" ht="15">
      <c r="A393" s="35" t="s">
        <v>751</v>
      </c>
    </row>
    <row r="394" ht="15">
      <c r="A394" s="35" t="s">
        <v>247</v>
      </c>
    </row>
    <row r="395" ht="15">
      <c r="A395" s="35" t="s">
        <v>583</v>
      </c>
    </row>
    <row r="396" ht="15">
      <c r="A396" s="35" t="s">
        <v>163</v>
      </c>
    </row>
    <row r="397" ht="15">
      <c r="A397" s="35" t="s">
        <v>233</v>
      </c>
    </row>
    <row r="398" ht="15">
      <c r="A398" s="35" t="s">
        <v>179</v>
      </c>
    </row>
    <row r="399" ht="15">
      <c r="A399" s="35" t="s">
        <v>285</v>
      </c>
    </row>
    <row r="400" ht="15">
      <c r="A400" s="35" t="s">
        <v>110</v>
      </c>
    </row>
    <row r="401" ht="15">
      <c r="A401" s="35" t="s">
        <v>567</v>
      </c>
    </row>
    <row r="402" ht="15">
      <c r="A402" s="35" t="s">
        <v>265</v>
      </c>
    </row>
    <row r="403" ht="15">
      <c r="A403" s="35" t="s">
        <v>389</v>
      </c>
    </row>
    <row r="404" ht="15">
      <c r="A404" s="35" t="s">
        <v>676</v>
      </c>
    </row>
    <row r="405" ht="15">
      <c r="A405" s="35" t="s">
        <v>507</v>
      </c>
    </row>
    <row r="406" ht="15">
      <c r="A406" s="35" t="s">
        <v>267</v>
      </c>
    </row>
    <row r="407" ht="15">
      <c r="A407" s="35" t="s">
        <v>259</v>
      </c>
    </row>
    <row r="408" ht="15">
      <c r="A408" s="35" t="s">
        <v>287</v>
      </c>
    </row>
    <row r="409" ht="15">
      <c r="A409" s="35" t="s">
        <v>363</v>
      </c>
    </row>
    <row r="410" ht="15">
      <c r="A410" s="35" t="s">
        <v>451</v>
      </c>
    </row>
    <row r="411" ht="15">
      <c r="A411" s="35" t="s">
        <v>715</v>
      </c>
    </row>
    <row r="412" ht="15">
      <c r="A412" s="35" t="s">
        <v>585</v>
      </c>
    </row>
    <row r="413" ht="15">
      <c r="A413" s="35" t="s">
        <v>717</v>
      </c>
    </row>
    <row r="414" ht="15">
      <c r="A414" s="35" t="s">
        <v>116</v>
      </c>
    </row>
    <row r="415" ht="15">
      <c r="A415" s="35" t="s">
        <v>467</v>
      </c>
    </row>
    <row r="416" ht="15">
      <c r="A416" s="35" t="s">
        <v>719</v>
      </c>
    </row>
    <row r="417" ht="15">
      <c r="A417" s="35" t="s">
        <v>277</v>
      </c>
    </row>
    <row r="418" ht="15">
      <c r="A418" s="35" t="s">
        <v>419</v>
      </c>
    </row>
    <row r="419" ht="15">
      <c r="A419" s="35" t="s">
        <v>753</v>
      </c>
    </row>
    <row r="420" ht="15">
      <c r="A420" s="35" t="s">
        <v>249</v>
      </c>
    </row>
    <row r="421" ht="15">
      <c r="A421" s="35" t="s">
        <v>473</v>
      </c>
    </row>
    <row r="422" ht="15">
      <c r="A422" s="35" t="s">
        <v>755</v>
      </c>
    </row>
    <row r="423" ht="15">
      <c r="A423" s="35" t="s">
        <v>289</v>
      </c>
    </row>
    <row r="424" ht="15">
      <c r="A424" s="35" t="s">
        <v>125</v>
      </c>
    </row>
    <row r="425" ht="15">
      <c r="A425" s="35" t="s">
        <v>221</v>
      </c>
    </row>
    <row r="426" ht="15">
      <c r="A426" s="35" t="s">
        <v>291</v>
      </c>
    </row>
    <row r="427" ht="15">
      <c r="A427" s="35" t="s">
        <v>757</v>
      </c>
    </row>
    <row r="428" ht="15">
      <c r="A428" s="35" t="s">
        <v>301</v>
      </c>
    </row>
    <row r="429" ht="15">
      <c r="A429" s="35" t="s">
        <v>318</v>
      </c>
    </row>
    <row r="430" ht="15">
      <c r="A430" s="35" t="s">
        <v>326</v>
      </c>
    </row>
    <row r="431" ht="15">
      <c r="A431" s="35" t="s">
        <v>165</v>
      </c>
    </row>
    <row r="432" ht="15">
      <c r="A432" s="35" t="s">
        <v>759</v>
      </c>
    </row>
    <row r="433" ht="15">
      <c r="A433" s="35" t="s">
        <v>421</v>
      </c>
    </row>
    <row r="434" ht="15">
      <c r="A434" s="35" t="s">
        <v>625</v>
      </c>
    </row>
    <row r="435" ht="15">
      <c r="A435" s="35" t="s">
        <v>761</v>
      </c>
    </row>
    <row r="436" ht="15">
      <c r="A436" s="35" t="s">
        <v>114</v>
      </c>
    </row>
    <row r="437" ht="15">
      <c r="A437" s="35" t="s">
        <v>391</v>
      </c>
    </row>
    <row r="438" ht="15">
      <c r="A438" s="35" t="s">
        <v>569</v>
      </c>
    </row>
    <row r="439" ht="15">
      <c r="A439" s="35" t="s">
        <v>349</v>
      </c>
    </row>
    <row r="440" ht="15">
      <c r="A440" s="35" t="s">
        <v>635</v>
      </c>
    </row>
    <row r="441" ht="15">
      <c r="A441" s="35" t="s">
        <v>721</v>
      </c>
    </row>
    <row r="442" ht="15">
      <c r="A442" s="35" t="s">
        <v>723</v>
      </c>
    </row>
    <row r="443" ht="15">
      <c r="A443" s="35" t="s">
        <v>353</v>
      </c>
    </row>
    <row r="444" ht="15">
      <c r="A444" s="35" t="s">
        <v>487</v>
      </c>
    </row>
    <row r="445" ht="15">
      <c r="A445" s="35" t="s">
        <v>453</v>
      </c>
    </row>
    <row r="446" ht="15">
      <c r="A446" s="35" t="s">
        <v>343</v>
      </c>
    </row>
    <row r="447" ht="15">
      <c r="A447" s="35" t="s">
        <v>763</v>
      </c>
    </row>
    <row r="448" ht="15">
      <c r="A448" s="35" t="s">
        <v>704</v>
      </c>
    </row>
    <row r="449" ht="15">
      <c r="A449" s="35" t="s">
        <v>658</v>
      </c>
    </row>
    <row r="450" ht="15">
      <c r="A450" s="35" t="s">
        <v>725</v>
      </c>
    </row>
    <row r="451" ht="15">
      <c r="A451" s="35" t="s">
        <v>383</v>
      </c>
    </row>
    <row r="452" ht="15">
      <c r="A452" s="35" t="s">
        <v>393</v>
      </c>
    </row>
    <row r="453" ht="15">
      <c r="A453" s="35" t="s">
        <v>706</v>
      </c>
    </row>
    <row r="454" ht="15">
      <c r="A454" s="35" t="s">
        <v>409</v>
      </c>
    </row>
    <row r="455" ht="15">
      <c r="A455" s="35" t="s">
        <v>413</v>
      </c>
    </row>
    <row r="456" ht="15">
      <c r="A456" s="35" t="s">
        <v>223</v>
      </c>
    </row>
    <row r="457" ht="15">
      <c r="A457" s="35" t="s">
        <v>727</v>
      </c>
    </row>
    <row r="458" ht="15">
      <c r="A458" s="35" t="s">
        <v>551</v>
      </c>
    </row>
    <row r="459" ht="15">
      <c r="A459" s="35" t="s">
        <v>435</v>
      </c>
    </row>
    <row r="460" ht="15">
      <c r="A460" s="35" t="s">
        <v>429</v>
      </c>
    </row>
    <row r="461" ht="15">
      <c r="A461" s="35" t="s">
        <v>660</v>
      </c>
    </row>
    <row r="462" ht="15">
      <c r="A462" s="35" t="s">
        <v>68</v>
      </c>
    </row>
    <row r="463" ht="15">
      <c r="A463" s="35" t="s">
        <v>365</v>
      </c>
    </row>
    <row r="464" ht="15">
      <c r="A464" s="35" t="s">
        <v>251</v>
      </c>
    </row>
    <row r="465" ht="15">
      <c r="A465" s="35" t="s">
        <v>316</v>
      </c>
    </row>
    <row r="466" ht="15">
      <c r="A466" s="35" t="s">
        <v>642</v>
      </c>
    </row>
    <row r="467" ht="15">
      <c r="A467" s="35" t="s">
        <v>509</v>
      </c>
    </row>
    <row r="468" ht="15">
      <c r="A468" s="35" t="s">
        <v>423</v>
      </c>
    </row>
    <row r="469" ht="15">
      <c r="A469" s="35" t="s">
        <v>533</v>
      </c>
    </row>
    <row r="470" ht="15">
      <c r="A470" s="35" t="s">
        <v>765</v>
      </c>
    </row>
    <row r="471" ht="15">
      <c r="A471" s="35" t="s">
        <v>181</v>
      </c>
    </row>
    <row r="472" ht="15">
      <c r="A472" s="35" t="s">
        <v>571</v>
      </c>
    </row>
    <row r="473" ht="15">
      <c r="A473" s="35" t="s">
        <v>627</v>
      </c>
    </row>
    <row r="474" ht="15">
      <c r="A474" s="35" t="s">
        <v>128</v>
      </c>
    </row>
    <row r="475" ht="15">
      <c r="A475" s="35" t="s">
        <v>88</v>
      </c>
    </row>
    <row r="476" ht="15">
      <c r="A476" s="35" t="s">
        <v>587</v>
      </c>
    </row>
    <row r="477" ht="15">
      <c r="A477" s="35" t="s">
        <v>293</v>
      </c>
    </row>
    <row r="478" ht="15">
      <c r="A478" s="35" t="s">
        <v>511</v>
      </c>
    </row>
    <row r="479" ht="15">
      <c r="A479" s="35" t="s">
        <v>678</v>
      </c>
    </row>
    <row r="480" ht="15">
      <c r="A480" s="35" t="s">
        <v>553</v>
      </c>
    </row>
    <row r="481" ht="15">
      <c r="A481" s="35" t="s">
        <v>767</v>
      </c>
    </row>
    <row r="482" ht="15">
      <c r="A482" s="35" t="s">
        <v>445</v>
      </c>
    </row>
    <row r="483" ht="15">
      <c r="A483" s="35" t="s">
        <v>183</v>
      </c>
    </row>
    <row r="484" ht="15">
      <c r="A484" s="35" t="s">
        <v>203</v>
      </c>
    </row>
    <row r="485" ht="15">
      <c r="A485" s="35" t="s">
        <v>167</v>
      </c>
    </row>
    <row r="486" ht="15">
      <c r="A486" s="35" t="s">
        <v>345</v>
      </c>
    </row>
    <row r="487" ht="15">
      <c r="A487" s="35" t="s">
        <v>328</v>
      </c>
    </row>
    <row r="488" ht="15">
      <c r="A488" s="35" t="s">
        <v>437</v>
      </c>
    </row>
    <row r="489" ht="15">
      <c r="A489" s="35" t="s">
        <v>347</v>
      </c>
    </row>
    <row r="490" ht="15">
      <c r="A490" s="35" t="s">
        <v>455</v>
      </c>
    </row>
    <row r="491" ht="15">
      <c r="A491" s="35" t="s">
        <v>66</v>
      </c>
    </row>
    <row r="492" ht="15">
      <c r="A492" s="35" t="s">
        <v>680</v>
      </c>
    </row>
    <row r="493" ht="15">
      <c r="A493" s="35" t="s">
        <v>605</v>
      </c>
    </row>
    <row r="494" ht="15">
      <c r="A494" s="35" t="s">
        <v>425</v>
      </c>
    </row>
    <row r="495" ht="15">
      <c r="A495" s="35" t="s">
        <v>463</v>
      </c>
    </row>
    <row r="496" ht="15">
      <c r="A496" s="35" t="s">
        <v>489</v>
      </c>
    </row>
    <row r="497" ht="15">
      <c r="A497" s="35" t="s">
        <v>479</v>
      </c>
    </row>
    <row r="498" ht="15">
      <c r="A498" s="35" t="s">
        <v>495</v>
      </c>
    </row>
    <row r="499" ht="15">
      <c r="A499" s="35" t="s">
        <v>457</v>
      </c>
    </row>
    <row r="500" ht="15">
      <c r="A500" s="35" t="s">
        <v>499</v>
      </c>
    </row>
    <row r="501" ht="15">
      <c r="A501" s="35" t="s">
        <v>607</v>
      </c>
    </row>
    <row r="502" ht="15">
      <c r="A502" s="35" t="s">
        <v>427</v>
      </c>
    </row>
    <row r="503" ht="15">
      <c r="A503" s="35" t="s">
        <v>644</v>
      </c>
    </row>
    <row r="504" ht="15">
      <c r="A504" s="35" t="s">
        <v>519</v>
      </c>
    </row>
    <row r="505" ht="15">
      <c r="A505" s="35" t="s">
        <v>515</v>
      </c>
    </row>
    <row r="506" ht="15">
      <c r="A506" s="35" t="s">
        <v>395</v>
      </c>
    </row>
    <row r="507" ht="15">
      <c r="A507" s="35" t="s">
        <v>102</v>
      </c>
    </row>
    <row r="508" ht="15">
      <c r="A508" s="35" t="s">
        <v>171</v>
      </c>
    </row>
    <row r="509" ht="15">
      <c r="A509" s="35" t="s">
        <v>193</v>
      </c>
    </row>
    <row r="510" ht="15">
      <c r="A510" s="35" t="s">
        <v>273</v>
      </c>
    </row>
    <row r="511" ht="15">
      <c r="A511" s="35" t="s">
        <v>397</v>
      </c>
    </row>
    <row r="512" ht="15">
      <c r="A512" s="35" t="s">
        <v>205</v>
      </c>
    </row>
    <row r="513" ht="15">
      <c r="A513" s="35" t="s">
        <v>80</v>
      </c>
    </row>
    <row r="514" ht="15">
      <c r="A514" s="35" t="s">
        <v>769</v>
      </c>
    </row>
    <row r="515" ht="15">
      <c r="A515" s="35" t="s">
        <v>130</v>
      </c>
    </row>
    <row r="516" ht="15">
      <c r="A516" s="35" t="s">
        <v>308</v>
      </c>
    </row>
    <row r="517" ht="15">
      <c r="A517" s="35" t="s">
        <v>589</v>
      </c>
    </row>
    <row r="518" ht="15">
      <c r="A518" s="35" t="s">
        <v>399</v>
      </c>
    </row>
    <row r="519" ht="15">
      <c r="A519" s="35" t="s">
        <v>771</v>
      </c>
    </row>
    <row r="520" ht="15">
      <c r="A520" s="35" t="s">
        <v>469</v>
      </c>
    </row>
    <row r="521" ht="15">
      <c r="A521" s="35" t="s">
        <v>646</v>
      </c>
    </row>
    <row r="522" ht="15">
      <c r="A522" s="35" t="s">
        <v>253</v>
      </c>
    </row>
    <row r="523" ht="15">
      <c r="A523" s="35" t="s">
        <v>401</v>
      </c>
    </row>
    <row r="524" ht="15">
      <c r="A524" s="35" t="s">
        <v>225</v>
      </c>
    </row>
    <row r="525" ht="15">
      <c r="A525" s="35" t="s">
        <v>672</v>
      </c>
    </row>
    <row r="526" ht="15">
      <c r="A526" s="35" t="s">
        <v>609</v>
      </c>
    </row>
    <row r="527" ht="15">
      <c r="A527" s="35" t="s">
        <v>591</v>
      </c>
    </row>
    <row r="528" ht="15">
      <c r="A528" s="35" t="s">
        <v>513</v>
      </c>
    </row>
    <row r="529" ht="15">
      <c r="A529" s="35" t="s">
        <v>295</v>
      </c>
    </row>
    <row r="530" ht="15">
      <c r="A530" s="35" t="s">
        <v>411</v>
      </c>
    </row>
    <row r="531" ht="15">
      <c r="A531" s="35" t="s">
        <v>475</v>
      </c>
    </row>
    <row r="532" ht="15">
      <c r="A532" s="35" t="s">
        <v>648</v>
      </c>
    </row>
    <row r="533" ht="15">
      <c r="A533" s="35" t="s">
        <v>692</v>
      </c>
    </row>
    <row r="534" ht="15">
      <c r="A534" s="35" t="s">
        <v>471</v>
      </c>
    </row>
    <row r="535" ht="15">
      <c r="A535" s="35" t="s">
        <v>535</v>
      </c>
    </row>
    <row r="536" ht="15">
      <c r="A536" s="35" t="s">
        <v>664</v>
      </c>
    </row>
    <row r="537" ht="15">
      <c r="A537" s="35" t="s">
        <v>477</v>
      </c>
    </row>
    <row r="538" ht="15">
      <c r="A538" s="35" t="s">
        <v>367</v>
      </c>
    </row>
    <row r="539" ht="15">
      <c r="A539" s="35" t="s">
        <v>674</v>
      </c>
    </row>
    <row r="540" ht="15">
      <c r="A540" s="35" t="s">
        <v>369</v>
      </c>
    </row>
    <row r="541" ht="15">
      <c r="A541" s="35" t="s">
        <v>529</v>
      </c>
    </row>
    <row r="542" ht="15">
      <c r="A542" s="35" t="s">
        <v>82</v>
      </c>
    </row>
    <row r="543" ht="15">
      <c r="A543" s="35" t="s">
        <v>694</v>
      </c>
    </row>
    <row r="544" ht="15">
      <c r="A544" s="35" t="s">
        <v>531</v>
      </c>
    </row>
    <row r="545" ht="15">
      <c r="A545" s="35" t="s">
        <v>98</v>
      </c>
    </row>
    <row r="546" ht="15">
      <c r="A546" s="35" t="s">
        <v>112</v>
      </c>
    </row>
    <row r="547" ht="15">
      <c r="A547" s="35" t="s">
        <v>169</v>
      </c>
    </row>
    <row r="548" ht="15">
      <c r="A548" s="35" t="s">
        <v>64</v>
      </c>
    </row>
    <row r="549" ht="15">
      <c r="A549" s="35" t="s">
        <v>185</v>
      </c>
    </row>
    <row r="550" ht="15">
      <c r="A550" s="35" t="s">
        <v>439</v>
      </c>
    </row>
    <row r="551" ht="15">
      <c r="A551" s="35" t="s">
        <v>441</v>
      </c>
    </row>
    <row r="552" ht="15">
      <c r="A552" s="35" t="s">
        <v>148</v>
      </c>
    </row>
    <row r="553" ht="15">
      <c r="A553" s="35" t="s">
        <v>459</v>
      </c>
    </row>
    <row r="554" ht="15">
      <c r="A554" s="35" t="s">
        <v>491</v>
      </c>
    </row>
    <row r="555" ht="15">
      <c r="A555" s="35" t="s">
        <v>521</v>
      </c>
    </row>
    <row r="556" ht="15">
      <c r="A556" s="35" t="s">
        <v>403</v>
      </c>
    </row>
    <row r="557" ht="15">
      <c r="A557" s="35" t="s">
        <v>539</v>
      </c>
    </row>
    <row r="558" ht="15">
      <c r="A558" s="35" t="s">
        <v>555</v>
      </c>
    </row>
    <row r="559" ht="15">
      <c r="A559" s="35" t="s">
        <v>682</v>
      </c>
    </row>
    <row r="560" ht="15">
      <c r="A560" s="35" t="s">
        <v>275</v>
      </c>
    </row>
    <row r="561" ht="15">
      <c r="A561" s="35" t="s">
        <v>229</v>
      </c>
    </row>
    <row r="562" ht="15">
      <c r="A562" s="35" t="s">
        <v>729</v>
      </c>
    </row>
    <row r="563" ht="15">
      <c r="A563" s="35" t="s">
        <v>593</v>
      </c>
    </row>
    <row r="564" ht="15">
      <c r="A564" s="35" t="s">
        <v>330</v>
      </c>
    </row>
    <row r="565" ht="15">
      <c r="A565" s="35" t="s">
        <v>573</v>
      </c>
    </row>
    <row r="566" ht="15">
      <c r="A566" s="35" t="s">
        <v>662</v>
      </c>
    </row>
    <row r="567" ht="15">
      <c r="A567" s="35" t="s">
        <v>557</v>
      </c>
    </row>
    <row r="568" ht="15">
      <c r="A568" s="35" t="s">
        <v>545</v>
      </c>
    </row>
    <row r="569" ht="15">
      <c r="A569" s="35" t="s">
        <v>559</v>
      </c>
    </row>
    <row r="570" ht="15">
      <c r="A570" s="35" t="s">
        <v>332</v>
      </c>
    </row>
    <row r="571" ht="15">
      <c r="A571" s="35" t="s">
        <v>650</v>
      </c>
    </row>
    <row r="572" ht="15">
      <c r="A572" s="35" t="s">
        <v>132</v>
      </c>
    </row>
    <row r="573" ht="15">
      <c r="A573" s="35" t="s">
        <v>543</v>
      </c>
    </row>
    <row r="574" ht="15">
      <c r="A574" s="35" t="s">
        <v>611</v>
      </c>
    </row>
    <row r="575" ht="15">
      <c r="A575" s="35" t="s">
        <v>269</v>
      </c>
    </row>
    <row r="576" ht="15">
      <c r="A576" s="35" t="s">
        <v>563</v>
      </c>
    </row>
    <row r="577" ht="15">
      <c r="A577" s="35" t="s">
        <v>575</v>
      </c>
    </row>
    <row r="578" ht="15">
      <c r="A578" s="35" t="s">
        <v>684</v>
      </c>
    </row>
    <row r="579" ht="15">
      <c r="A579" s="35" t="s">
        <v>579</v>
      </c>
    </row>
    <row r="580" ht="15">
      <c r="A580" s="35" t="s">
        <v>595</v>
      </c>
    </row>
    <row r="581" ht="15">
      <c r="A581" s="35" t="s">
        <v>773</v>
      </c>
    </row>
    <row r="582" ht="15">
      <c r="A582" s="35" t="s">
        <v>371</v>
      </c>
    </row>
    <row r="583" ht="15">
      <c r="A583" s="35" t="s">
        <v>631</v>
      </c>
    </row>
    <row r="584" ht="15">
      <c r="A584" s="35" t="s">
        <v>652</v>
      </c>
    </row>
    <row r="585" ht="15">
      <c r="A585" s="35" t="s">
        <v>561</v>
      </c>
    </row>
    <row r="586" ht="15">
      <c r="A586" s="35" t="s">
        <v>597</v>
      </c>
    </row>
    <row r="587" ht="15">
      <c r="A587" s="35" t="s">
        <v>537</v>
      </c>
    </row>
    <row r="588" ht="15">
      <c r="A588" s="35" t="s">
        <v>187</v>
      </c>
    </row>
    <row r="589" ht="15">
      <c r="A589" s="35" t="s">
        <v>527</v>
      </c>
    </row>
    <row r="590" ht="15">
      <c r="A590" s="35" t="s">
        <v>255</v>
      </c>
    </row>
    <row r="591" ht="15">
      <c r="A591" s="35" t="s">
        <v>297</v>
      </c>
    </row>
    <row r="592" ht="15">
      <c r="A592" s="35" t="s">
        <v>271</v>
      </c>
    </row>
    <row r="593" ht="15">
      <c r="A593" s="35" t="s">
        <v>373</v>
      </c>
    </row>
    <row r="594" ht="15">
      <c r="A594" s="35" t="s">
        <v>351</v>
      </c>
    </row>
    <row r="595" ht="15">
      <c r="A595" s="35" t="s">
        <v>334</v>
      </c>
    </row>
    <row r="596" ht="15">
      <c r="A596" s="35" t="s">
        <v>231</v>
      </c>
    </row>
    <row r="597" ht="15">
      <c r="A597" s="35" t="s">
        <v>375</v>
      </c>
    </row>
    <row r="598" ht="15">
      <c r="A598" s="35" t="s">
        <v>173</v>
      </c>
    </row>
    <row r="599" ht="15">
      <c r="A599" s="35" t="s">
        <v>189</v>
      </c>
    </row>
    <row r="600" ht="15">
      <c r="A600" s="35" t="s">
        <v>731</v>
      </c>
    </row>
    <row r="601" ht="15">
      <c r="A601" s="35" t="s">
        <v>654</v>
      </c>
    </row>
    <row r="602" ht="15">
      <c r="A602" s="35" t="s">
        <v>377</v>
      </c>
    </row>
    <row r="603" ht="15">
      <c r="A603" s="35" t="s">
        <v>257</v>
      </c>
    </row>
    <row r="604" ht="15">
      <c r="A604" s="35" t="s">
        <v>523</v>
      </c>
    </row>
    <row r="605" ht="15">
      <c r="A605" s="35" t="s">
        <v>708</v>
      </c>
    </row>
    <row r="606" ht="15">
      <c r="A606" s="35" t="s">
        <v>696</v>
      </c>
    </row>
    <row r="607" ht="15">
      <c r="A607" s="35" t="s">
        <v>775</v>
      </c>
    </row>
    <row r="608" ht="15">
      <c r="A608" s="35" t="s">
        <v>733</v>
      </c>
    </row>
    <row r="609" ht="15">
      <c r="A609" s="35" t="s">
        <v>119</v>
      </c>
    </row>
    <row r="610" ht="15">
      <c r="A610" s="35" t="s">
        <v>613</v>
      </c>
    </row>
    <row r="611" ht="15">
      <c r="A611" s="35" t="s">
        <v>603</v>
      </c>
    </row>
    <row r="612" ht="15">
      <c r="A612" s="35" t="s">
        <v>336</v>
      </c>
    </row>
    <row r="613" ht="15">
      <c r="A613" s="35" t="s">
        <v>577</v>
      </c>
    </row>
    <row r="614" ht="15">
      <c r="A614" s="35" t="s">
        <v>599</v>
      </c>
    </row>
    <row r="615" ht="15">
      <c r="A615" s="35" t="s">
        <v>227</v>
      </c>
    </row>
    <row r="616" ht="15">
      <c r="A616" s="35" t="s">
        <v>493</v>
      </c>
    </row>
    <row r="617" ht="15">
      <c r="A617" s="35" t="s">
        <v>338</v>
      </c>
    </row>
    <row r="618" ht="15">
      <c r="A618" s="35" t="s">
        <v>78</v>
      </c>
    </row>
    <row r="619" ht="15">
      <c r="A619" s="35" t="s">
        <v>191</v>
      </c>
    </row>
    <row r="620" ht="15">
      <c r="A620" s="35" t="s">
        <v>207</v>
      </c>
    </row>
    <row r="621" ht="15">
      <c r="A621" s="35" t="s">
        <v>405</v>
      </c>
    </row>
    <row r="622" ht="15">
      <c r="A622" s="35" t="s">
        <v>443</v>
      </c>
    </row>
    <row r="623" ht="15">
      <c r="A623" s="35" t="s">
        <v>525</v>
      </c>
    </row>
    <row r="624" ht="15">
      <c r="A624" s="35" t="s">
        <v>541</v>
      </c>
    </row>
    <row r="625" ht="15">
      <c r="A625" s="35" t="s">
        <v>615</v>
      </c>
    </row>
    <row r="626" ht="15">
      <c r="A626" s="35" t="s">
        <v>735</v>
      </c>
    </row>
    <row r="627" ht="15">
      <c r="A627" s="35" t="s">
        <v>209</v>
      </c>
    </row>
    <row r="628" ht="15">
      <c r="A628" s="35" t="s">
        <v>656</v>
      </c>
    </row>
    <row r="629" ht="15">
      <c r="A629" s="35" t="s">
        <v>633</v>
      </c>
    </row>
    <row r="630" ht="15">
      <c r="A630" s="35" t="s">
        <v>299</v>
      </c>
    </row>
    <row r="631" ht="15">
      <c r="A631" s="35" t="s">
        <v>84</v>
      </c>
    </row>
    <row r="632" ht="15">
      <c r="A632" s="35" t="s">
        <v>666</v>
      </c>
    </row>
    <row r="633" ht="15">
      <c r="A633" s="35" t="s">
        <v>601</v>
      </c>
    </row>
    <row r="634" ht="15">
      <c r="A634" s="35" t="s">
        <v>86</v>
      </c>
    </row>
    <row r="635" ht="15">
      <c r="A635" s="35" t="s">
        <v>698</v>
      </c>
    </row>
    <row r="636" ht="15">
      <c r="A636" s="35" t="s">
        <v>310</v>
      </c>
    </row>
    <row r="637" ht="15">
      <c r="A637" s="35" t="s">
        <v>304</v>
      </c>
    </row>
    <row r="638" ht="15">
      <c r="A638" s="35" t="s">
        <v>629</v>
      </c>
    </row>
    <row r="639" ht="15">
      <c r="A639" s="35" t="s">
        <v>312</v>
      </c>
    </row>
    <row r="640" ht="15">
      <c r="A640" s="35" t="s">
        <v>100</v>
      </c>
    </row>
    <row r="641" ht="15">
      <c r="A641" s="35" t="s">
        <v>407</v>
      </c>
    </row>
    <row r="642" ht="15">
      <c r="A642" s="35" t="s">
        <v>314</v>
      </c>
    </row>
    <row r="643" ht="15">
      <c r="A643" s="35" t="s">
        <v>461</v>
      </c>
    </row>
    <row r="644" ht="15">
      <c r="A644" s="35" t="s">
        <v>777</v>
      </c>
    </row>
    <row r="645" ht="15">
      <c r="A645" s="35" t="s">
        <v>836</v>
      </c>
    </row>
    <row r="646" ht="15">
      <c r="A646" s="35" t="s">
        <v>780</v>
      </c>
    </row>
    <row r="647" ht="15">
      <c r="A647" s="35" t="s">
        <v>782</v>
      </c>
    </row>
    <row r="648" ht="15">
      <c r="A648" s="35" t="s">
        <v>784</v>
      </c>
    </row>
    <row r="649" ht="15">
      <c r="A649" s="35" t="s">
        <v>786</v>
      </c>
    </row>
    <row r="650" ht="15">
      <c r="A650" s="35" t="s">
        <v>788</v>
      </c>
    </row>
    <row r="651" ht="15">
      <c r="A651" s="35" t="s">
        <v>790</v>
      </c>
    </row>
    <row r="652" ht="15">
      <c r="A652" s="35" t="s">
        <v>838</v>
      </c>
    </row>
    <row r="653" ht="15">
      <c r="A653" s="35" t="s">
        <v>792</v>
      </c>
    </row>
    <row r="654" ht="15">
      <c r="A654" s="35" t="s">
        <v>794</v>
      </c>
    </row>
    <row r="655" ht="15">
      <c r="A655" s="35" t="s">
        <v>848</v>
      </c>
    </row>
    <row r="656" ht="15">
      <c r="A656" s="35" t="s">
        <v>796</v>
      </c>
    </row>
    <row r="657" ht="15">
      <c r="A657" s="35" t="s">
        <v>824</v>
      </c>
    </row>
    <row r="658" ht="15">
      <c r="A658" s="35" t="s">
        <v>840</v>
      </c>
    </row>
    <row r="659" ht="15">
      <c r="A659" s="35" t="s">
        <v>850</v>
      </c>
    </row>
    <row r="660" ht="15">
      <c r="A660" s="35" t="s">
        <v>798</v>
      </c>
    </row>
    <row r="661" ht="15">
      <c r="A661" s="35" t="s">
        <v>800</v>
      </c>
    </row>
    <row r="662" ht="15">
      <c r="A662" s="35" t="s">
        <v>802</v>
      </c>
    </row>
    <row r="663" ht="15">
      <c r="A663" s="35" t="s">
        <v>804</v>
      </c>
    </row>
    <row r="664" ht="15">
      <c r="A664" s="35" t="s">
        <v>806</v>
      </c>
    </row>
    <row r="665" ht="15">
      <c r="A665" s="35" t="s">
        <v>826</v>
      </c>
    </row>
    <row r="666" ht="15">
      <c r="A666" s="35" t="s">
        <v>808</v>
      </c>
    </row>
    <row r="667" ht="15">
      <c r="A667" s="35" t="s">
        <v>810</v>
      </c>
    </row>
    <row r="668" ht="15">
      <c r="A668" s="35" t="s">
        <v>812</v>
      </c>
    </row>
    <row r="669" ht="15">
      <c r="A669" s="35" t="s">
        <v>830</v>
      </c>
    </row>
    <row r="670" ht="15">
      <c r="A670" s="35" t="s">
        <v>814</v>
      </c>
    </row>
    <row r="671" ht="15">
      <c r="A671" s="35" t="s">
        <v>828</v>
      </c>
    </row>
    <row r="672" ht="15">
      <c r="A672" s="35" t="s">
        <v>816</v>
      </c>
    </row>
    <row r="673" ht="15">
      <c r="A673" s="35" t="s">
        <v>818</v>
      </c>
    </row>
    <row r="674" ht="15">
      <c r="A674" s="35" t="s">
        <v>852</v>
      </c>
    </row>
    <row r="675" ht="15">
      <c r="A675" s="35" t="s">
        <v>842</v>
      </c>
    </row>
    <row r="676" ht="15">
      <c r="A676" s="35" t="s">
        <v>844</v>
      </c>
    </row>
    <row r="677" ht="15">
      <c r="A677" s="35" t="s">
        <v>820</v>
      </c>
    </row>
    <row r="678" ht="15">
      <c r="A678" s="35" t="s">
        <v>846</v>
      </c>
    </row>
    <row r="679" ht="15">
      <c r="A679" s="35" t="s">
        <v>832</v>
      </c>
    </row>
    <row r="680" ht="15">
      <c r="A680" s="35" t="s">
        <v>834</v>
      </c>
    </row>
    <row r="681" ht="15">
      <c r="A681" s="35" t="s">
        <v>822</v>
      </c>
    </row>
    <row r="682" ht="15">
      <c r="A682" s="35" t="s">
        <v>854</v>
      </c>
    </row>
    <row r="683" ht="15">
      <c r="A683" s="35" t="s">
        <v>856</v>
      </c>
    </row>
    <row r="684" ht="15">
      <c r="A684" s="35" t="s">
        <v>858</v>
      </c>
    </row>
    <row r="685" ht="15">
      <c r="A685" s="35" t="s">
        <v>860</v>
      </c>
    </row>
    <row r="686" ht="15">
      <c r="A686" s="35" t="s">
        <v>862</v>
      </c>
    </row>
    <row r="687" ht="15">
      <c r="A687" s="35" t="s">
        <v>864</v>
      </c>
    </row>
    <row r="688" ht="15">
      <c r="A688" s="35" t="s">
        <v>866</v>
      </c>
    </row>
    <row r="689" ht="15">
      <c r="A689" s="35" t="s">
        <v>868</v>
      </c>
    </row>
    <row r="690" ht="15">
      <c r="A690" s="35" t="s">
        <v>912</v>
      </c>
    </row>
    <row r="691" ht="15">
      <c r="A691" s="35" t="s">
        <v>870</v>
      </c>
    </row>
    <row r="692" ht="15">
      <c r="A692" s="35" t="s">
        <v>872</v>
      </c>
    </row>
    <row r="693" ht="15">
      <c r="A693" s="35" t="s">
        <v>874</v>
      </c>
    </row>
    <row r="694" ht="15">
      <c r="A694" s="35" t="s">
        <v>876</v>
      </c>
    </row>
    <row r="695" ht="15">
      <c r="A695" s="35" t="s">
        <v>900</v>
      </c>
    </row>
    <row r="696" ht="15">
      <c r="A696" s="35" t="s">
        <v>878</v>
      </c>
    </row>
    <row r="697" ht="15">
      <c r="A697" s="35" t="s">
        <v>880</v>
      </c>
    </row>
    <row r="698" ht="15">
      <c r="A698" s="35" t="s">
        <v>882</v>
      </c>
    </row>
    <row r="699" ht="15">
      <c r="A699" s="35" t="s">
        <v>884</v>
      </c>
    </row>
    <row r="700" ht="15">
      <c r="A700" s="35" t="s">
        <v>886</v>
      </c>
    </row>
    <row r="701" ht="15">
      <c r="A701" s="35" t="s">
        <v>888</v>
      </c>
    </row>
    <row r="702" ht="15">
      <c r="A702" s="35" t="s">
        <v>902</v>
      </c>
    </row>
    <row r="703" ht="15">
      <c r="A703" s="35" t="s">
        <v>890</v>
      </c>
    </row>
    <row r="704" ht="15">
      <c r="A704" s="35" t="s">
        <v>892</v>
      </c>
    </row>
    <row r="705" ht="15">
      <c r="A705" s="35" t="s">
        <v>894</v>
      </c>
    </row>
    <row r="706" ht="15">
      <c r="A706" s="35" t="s">
        <v>904</v>
      </c>
    </row>
    <row r="707" ht="15">
      <c r="A707" s="35" t="s">
        <v>896</v>
      </c>
    </row>
    <row r="708" ht="15">
      <c r="A708" s="35" t="s">
        <v>906</v>
      </c>
    </row>
    <row r="709" ht="15">
      <c r="A709" s="35" t="s">
        <v>908</v>
      </c>
    </row>
    <row r="710" ht="15">
      <c r="A710" s="35" t="s">
        <v>910</v>
      </c>
    </row>
    <row r="711" ht="15">
      <c r="A711" s="35" t="s">
        <v>898</v>
      </c>
    </row>
    <row r="712" ht="15">
      <c r="A712" s="35" t="s">
        <v>914</v>
      </c>
    </row>
    <row r="713" ht="15">
      <c r="A713" s="35" t="s">
        <v>916</v>
      </c>
    </row>
    <row r="714" ht="15">
      <c r="A714" s="35" t="s">
        <v>918</v>
      </c>
    </row>
    <row r="715" ht="15">
      <c r="A715" s="35" t="s">
        <v>920</v>
      </c>
    </row>
    <row r="716" ht="15">
      <c r="A716" s="35" t="s">
        <v>924</v>
      </c>
    </row>
    <row r="717" ht="15">
      <c r="A717" s="35" t="s">
        <v>922</v>
      </c>
    </row>
    <row r="718" ht="15">
      <c r="A718" s="35" t="s">
        <v>997</v>
      </c>
    </row>
    <row r="719" ht="15">
      <c r="A719" s="35" t="s">
        <v>926</v>
      </c>
    </row>
    <row r="720" ht="15">
      <c r="A720" s="35" t="s">
        <v>928</v>
      </c>
    </row>
    <row r="721" ht="15">
      <c r="A721" s="35" t="s">
        <v>930</v>
      </c>
    </row>
    <row r="722" ht="15">
      <c r="A722" s="35" t="s">
        <v>932</v>
      </c>
    </row>
    <row r="723" ht="15">
      <c r="A723" s="35" t="s">
        <v>934</v>
      </c>
    </row>
    <row r="724" ht="15">
      <c r="A724" s="35" t="s">
        <v>936</v>
      </c>
    </row>
    <row r="725" ht="15">
      <c r="A725" s="35" t="s">
        <v>938</v>
      </c>
    </row>
    <row r="726" ht="15">
      <c r="A726" s="35" t="s">
        <v>940</v>
      </c>
    </row>
    <row r="727" ht="15">
      <c r="A727" s="35" t="s">
        <v>954</v>
      </c>
    </row>
    <row r="728" ht="15">
      <c r="A728" s="35" t="s">
        <v>952</v>
      </c>
    </row>
    <row r="729" ht="15">
      <c r="A729" s="35" t="s">
        <v>942</v>
      </c>
    </row>
    <row r="730" ht="15">
      <c r="A730" s="35" t="s">
        <v>944</v>
      </c>
    </row>
    <row r="731" ht="15">
      <c r="A731" s="35" t="s">
        <v>946</v>
      </c>
    </row>
    <row r="732" ht="15">
      <c r="A732" s="35" t="s">
        <v>1008</v>
      </c>
    </row>
    <row r="733" ht="15">
      <c r="A733" s="35" t="s">
        <v>950</v>
      </c>
    </row>
    <row r="734" ht="15">
      <c r="A734" s="35" t="s">
        <v>948</v>
      </c>
    </row>
  </sheetData>
  <sheetProtection/>
  <mergeCells count="5">
    <mergeCell ref="B94:F94"/>
    <mergeCell ref="C6:E6"/>
    <mergeCell ref="A4:B4"/>
    <mergeCell ref="A1:F1"/>
    <mergeCell ref="B93:F93"/>
  </mergeCells>
  <dataValidations count="1">
    <dataValidation type="list" allowBlank="1" showInputMessage="1" showErrorMessage="1" sqref="A4:B4">
      <formula1>$A$269:$A$734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77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44" sqref="A444"/>
    </sheetView>
  </sheetViews>
  <sheetFormatPr defaultColWidth="9.140625" defaultRowHeight="12.75"/>
  <cols>
    <col min="1" max="1" width="7.140625" style="0" bestFit="1" customWidth="1"/>
    <col min="2" max="2" width="44.28125" style="0" bestFit="1" customWidth="1"/>
    <col min="3" max="3" width="7.421875" style="0" bestFit="1" customWidth="1"/>
    <col min="4" max="4" width="5.7109375" style="0" bestFit="1" customWidth="1"/>
    <col min="5" max="58" width="20.7109375" style="0" customWidth="1"/>
    <col min="59" max="16384" width="9.140625" style="21" customWidth="1"/>
  </cols>
  <sheetData>
    <row r="1" spans="1:58" s="72" customFormat="1" ht="12.75">
      <c r="A1" s="72">
        <v>1</v>
      </c>
      <c r="B1" s="72">
        <v>2</v>
      </c>
      <c r="C1" s="72">
        <v>3</v>
      </c>
      <c r="D1" s="73">
        <v>4</v>
      </c>
      <c r="E1" s="74">
        <v>5</v>
      </c>
      <c r="F1" s="74">
        <v>6</v>
      </c>
      <c r="G1" s="72">
        <v>7</v>
      </c>
      <c r="H1" s="72">
        <v>8</v>
      </c>
      <c r="I1" s="72">
        <v>9</v>
      </c>
      <c r="J1" s="73">
        <v>10</v>
      </c>
      <c r="K1" s="74">
        <v>11</v>
      </c>
      <c r="L1" s="74">
        <v>12</v>
      </c>
      <c r="M1" s="72">
        <v>13</v>
      </c>
      <c r="N1" s="72">
        <v>14</v>
      </c>
      <c r="O1" s="72">
        <v>15</v>
      </c>
      <c r="P1" s="73">
        <v>16</v>
      </c>
      <c r="Q1" s="74">
        <v>17</v>
      </c>
      <c r="R1" s="74">
        <v>18</v>
      </c>
      <c r="S1" s="72">
        <v>19</v>
      </c>
      <c r="T1" s="72">
        <v>20</v>
      </c>
      <c r="U1" s="72">
        <v>21</v>
      </c>
      <c r="V1" s="73">
        <v>22</v>
      </c>
      <c r="W1" s="74">
        <v>23</v>
      </c>
      <c r="X1" s="74">
        <v>24</v>
      </c>
      <c r="Y1" s="72">
        <v>25</v>
      </c>
      <c r="Z1" s="72">
        <v>26</v>
      </c>
      <c r="AA1" s="72">
        <v>27</v>
      </c>
      <c r="AB1" s="73">
        <v>28</v>
      </c>
      <c r="AC1" s="74">
        <v>29</v>
      </c>
      <c r="AD1" s="74">
        <v>30</v>
      </c>
      <c r="AE1" s="72">
        <v>31</v>
      </c>
      <c r="AF1" s="72">
        <v>32</v>
      </c>
      <c r="AG1" s="72">
        <v>33</v>
      </c>
      <c r="AH1" s="73">
        <v>34</v>
      </c>
      <c r="AI1" s="74">
        <v>35</v>
      </c>
      <c r="AJ1" s="74">
        <v>36</v>
      </c>
      <c r="AK1" s="72">
        <v>37</v>
      </c>
      <c r="AL1" s="72">
        <v>38</v>
      </c>
      <c r="AM1" s="72">
        <v>39</v>
      </c>
      <c r="AN1" s="73">
        <v>40</v>
      </c>
      <c r="AO1" s="74">
        <v>41</v>
      </c>
      <c r="AP1" s="74">
        <v>42</v>
      </c>
      <c r="AQ1" s="72">
        <v>43</v>
      </c>
      <c r="AR1" s="72">
        <v>44</v>
      </c>
      <c r="AS1" s="72">
        <v>45</v>
      </c>
      <c r="AT1" s="73">
        <v>46</v>
      </c>
      <c r="AU1" s="74">
        <v>47</v>
      </c>
      <c r="AV1" s="74">
        <v>48</v>
      </c>
      <c r="AW1" s="72">
        <v>49</v>
      </c>
      <c r="AX1" s="72">
        <v>50</v>
      </c>
      <c r="AY1" s="72">
        <v>51</v>
      </c>
      <c r="AZ1" s="73">
        <v>52</v>
      </c>
      <c r="BA1" s="74">
        <v>53</v>
      </c>
      <c r="BB1" s="74">
        <v>54</v>
      </c>
      <c r="BC1" s="72">
        <v>55</v>
      </c>
      <c r="BD1" s="72">
        <v>56</v>
      </c>
      <c r="BE1" s="72">
        <v>57</v>
      </c>
      <c r="BF1" s="73">
        <v>58</v>
      </c>
    </row>
    <row r="2" spans="1:58" s="2" customFormat="1" ht="49.5" customHeight="1">
      <c r="A2" s="123" t="s">
        <v>0</v>
      </c>
      <c r="B2" s="123" t="s">
        <v>1</v>
      </c>
      <c r="C2" s="123" t="s">
        <v>2</v>
      </c>
      <c r="D2" s="123" t="s">
        <v>3</v>
      </c>
      <c r="E2" s="126" t="s">
        <v>4</v>
      </c>
      <c r="F2" s="126"/>
      <c r="G2" s="124"/>
      <c r="H2" s="2" t="s">
        <v>5</v>
      </c>
      <c r="I2" s="123" t="s">
        <v>6</v>
      </c>
      <c r="J2" s="123"/>
      <c r="K2" s="123"/>
      <c r="L2" s="123" t="s">
        <v>7</v>
      </c>
      <c r="M2" s="123"/>
      <c r="N2" s="123"/>
      <c r="O2" s="123"/>
      <c r="P2" s="3" t="s">
        <v>8</v>
      </c>
      <c r="Q2" s="123" t="s">
        <v>9</v>
      </c>
      <c r="R2" s="123"/>
      <c r="S2" s="123"/>
      <c r="T2" s="123"/>
      <c r="U2" s="2" t="s">
        <v>10</v>
      </c>
      <c r="V2" s="3" t="s">
        <v>11</v>
      </c>
      <c r="W2" s="3" t="s">
        <v>12</v>
      </c>
      <c r="X2" s="3"/>
      <c r="Y2" s="123" t="s">
        <v>13</v>
      </c>
      <c r="Z2" s="123"/>
      <c r="AA2" s="123"/>
      <c r="AB2" s="3" t="s">
        <v>14</v>
      </c>
      <c r="AC2" s="2" t="s">
        <v>15</v>
      </c>
      <c r="AD2" s="127" t="s">
        <v>16</v>
      </c>
      <c r="AE2" s="127"/>
      <c r="AF2" s="127"/>
      <c r="AG2" s="128"/>
      <c r="AH2" s="4" t="s">
        <v>17</v>
      </c>
      <c r="AI2" s="4" t="s">
        <v>18</v>
      </c>
      <c r="AJ2" s="4" t="s">
        <v>19</v>
      </c>
      <c r="AK2" s="4" t="s">
        <v>20</v>
      </c>
      <c r="AL2" s="4" t="s">
        <v>21</v>
      </c>
      <c r="AM2" s="5" t="s">
        <v>22</v>
      </c>
      <c r="AN2" s="4" t="s">
        <v>23</v>
      </c>
      <c r="AO2" s="4" t="s">
        <v>24</v>
      </c>
      <c r="AP2" s="4" t="s">
        <v>25</v>
      </c>
      <c r="AQ2" s="5" t="s">
        <v>26</v>
      </c>
      <c r="AR2" s="4" t="s">
        <v>27</v>
      </c>
      <c r="AS2" s="4"/>
      <c r="AT2" s="4" t="s">
        <v>28</v>
      </c>
      <c r="AU2" s="4"/>
      <c r="AV2" s="4" t="s">
        <v>29</v>
      </c>
      <c r="AW2" s="6" t="s">
        <v>30</v>
      </c>
      <c r="AX2" s="6"/>
      <c r="AY2" s="6"/>
      <c r="AZ2" s="6"/>
      <c r="BA2" s="4" t="s">
        <v>31</v>
      </c>
      <c r="BB2" s="4"/>
      <c r="BC2" s="129" t="s">
        <v>32</v>
      </c>
      <c r="BD2" s="129"/>
      <c r="BE2" s="128" t="s">
        <v>33</v>
      </c>
      <c r="BF2" s="128"/>
    </row>
    <row r="3" spans="1:33" s="2" customFormat="1" ht="39.75" customHeight="1">
      <c r="A3" s="124"/>
      <c r="B3" s="124"/>
      <c r="C3" s="124"/>
      <c r="D3" s="124"/>
      <c r="E3" s="128" t="s">
        <v>34</v>
      </c>
      <c r="F3" s="128"/>
      <c r="G3" s="128"/>
      <c r="H3" s="6" t="s">
        <v>34</v>
      </c>
      <c r="I3" s="128" t="s">
        <v>34</v>
      </c>
      <c r="J3" s="128"/>
      <c r="K3" s="128"/>
      <c r="L3" s="124" t="s">
        <v>34</v>
      </c>
      <c r="M3" s="124"/>
      <c r="N3" s="124"/>
      <c r="O3" s="124"/>
      <c r="P3" s="6" t="s">
        <v>34</v>
      </c>
      <c r="Q3" s="124" t="s">
        <v>34</v>
      </c>
      <c r="R3" s="124"/>
      <c r="S3" s="124"/>
      <c r="T3" s="124"/>
      <c r="U3" s="1"/>
      <c r="V3" s="6" t="s">
        <v>34</v>
      </c>
      <c r="W3" s="6" t="s">
        <v>34</v>
      </c>
      <c r="X3" s="6"/>
      <c r="Y3" s="6" t="s">
        <v>34</v>
      </c>
      <c r="AB3" s="6" t="s">
        <v>14</v>
      </c>
      <c r="AC3" s="7" t="s">
        <v>15</v>
      </c>
      <c r="AD3" s="7"/>
      <c r="AE3" s="7"/>
      <c r="AF3" s="7"/>
      <c r="AG3" s="7"/>
    </row>
    <row r="4" spans="1:58" s="2" customFormat="1" ht="12.75" customHeight="1">
      <c r="A4" s="124"/>
      <c r="B4" s="124"/>
      <c r="C4" s="124"/>
      <c r="D4" s="124"/>
      <c r="E4" s="7">
        <v>1</v>
      </c>
      <c r="F4" s="7">
        <v>2</v>
      </c>
      <c r="G4" s="130" t="s">
        <v>35</v>
      </c>
      <c r="H4" s="7">
        <v>3</v>
      </c>
      <c r="I4" s="7">
        <v>4</v>
      </c>
      <c r="J4" s="5">
        <v>5</v>
      </c>
      <c r="K4" s="133" t="s">
        <v>35</v>
      </c>
      <c r="L4" s="8">
        <v>6</v>
      </c>
      <c r="M4" s="5">
        <v>7</v>
      </c>
      <c r="N4" s="5">
        <v>8</v>
      </c>
      <c r="O4" s="130" t="s">
        <v>35</v>
      </c>
      <c r="P4" s="8">
        <v>9</v>
      </c>
      <c r="Q4" s="8">
        <v>10</v>
      </c>
      <c r="R4" s="5">
        <v>11</v>
      </c>
      <c r="S4" s="5">
        <v>12</v>
      </c>
      <c r="T4" s="130" t="s">
        <v>35</v>
      </c>
      <c r="U4" s="5">
        <v>13</v>
      </c>
      <c r="V4" s="9">
        <v>14</v>
      </c>
      <c r="W4" s="7">
        <v>15</v>
      </c>
      <c r="X4" s="7"/>
      <c r="Y4" s="7">
        <v>16</v>
      </c>
      <c r="Z4" s="5">
        <v>17</v>
      </c>
      <c r="AA4" s="130" t="s">
        <v>35</v>
      </c>
      <c r="AB4" s="5">
        <v>18</v>
      </c>
      <c r="AC4" s="5">
        <v>19</v>
      </c>
      <c r="AD4" s="129">
        <v>20</v>
      </c>
      <c r="AE4" s="129"/>
      <c r="AF4" s="129"/>
      <c r="AG4" s="129"/>
      <c r="AH4" s="8">
        <v>22</v>
      </c>
      <c r="AI4" s="8">
        <v>23</v>
      </c>
      <c r="AJ4" s="8">
        <v>24</v>
      </c>
      <c r="AK4" s="8">
        <v>25</v>
      </c>
      <c r="AL4" s="8">
        <v>27</v>
      </c>
      <c r="AM4" s="8">
        <v>28</v>
      </c>
      <c r="AN4" s="8">
        <v>29</v>
      </c>
      <c r="AO4" s="8">
        <v>30</v>
      </c>
      <c r="AP4" s="8">
        <v>31</v>
      </c>
      <c r="AQ4" s="8">
        <v>32</v>
      </c>
      <c r="AR4" s="8">
        <v>33</v>
      </c>
      <c r="AS4" s="8"/>
      <c r="AT4" s="8">
        <v>34</v>
      </c>
      <c r="AU4" s="8"/>
      <c r="AV4" s="8">
        <v>35</v>
      </c>
      <c r="AW4" s="8">
        <v>36</v>
      </c>
      <c r="AX4" s="8"/>
      <c r="AY4" s="8"/>
      <c r="AZ4" s="8"/>
      <c r="BA4" s="8">
        <v>37</v>
      </c>
      <c r="BB4" s="8"/>
      <c r="BC4" s="8">
        <v>38</v>
      </c>
      <c r="BD4" s="8"/>
      <c r="BE4" s="132">
        <v>39</v>
      </c>
      <c r="BF4" s="132"/>
    </row>
    <row r="5" spans="1:63" s="2" customFormat="1" ht="54.75" customHeight="1" thickBot="1">
      <c r="A5" s="125"/>
      <c r="B5" s="125"/>
      <c r="C5" s="125"/>
      <c r="D5" s="125"/>
      <c r="E5" s="10" t="s">
        <v>36</v>
      </c>
      <c r="F5" s="10" t="s">
        <v>37</v>
      </c>
      <c r="G5" s="125"/>
      <c r="H5" s="11" t="s">
        <v>38</v>
      </c>
      <c r="I5" s="10" t="s">
        <v>39</v>
      </c>
      <c r="J5" s="10" t="s">
        <v>40</v>
      </c>
      <c r="K5" s="125"/>
      <c r="L5" s="10" t="s">
        <v>41</v>
      </c>
      <c r="M5" s="11" t="s">
        <v>42</v>
      </c>
      <c r="N5" s="10" t="s">
        <v>43</v>
      </c>
      <c r="O5" s="131"/>
      <c r="P5" s="10" t="s">
        <v>44</v>
      </c>
      <c r="Q5" s="10" t="s">
        <v>45</v>
      </c>
      <c r="R5" s="10" t="s">
        <v>46</v>
      </c>
      <c r="S5" s="10" t="s">
        <v>47</v>
      </c>
      <c r="T5" s="131"/>
      <c r="U5" s="16" t="s">
        <v>35</v>
      </c>
      <c r="V5" s="10" t="s">
        <v>48</v>
      </c>
      <c r="W5" s="11" t="s">
        <v>49</v>
      </c>
      <c r="X5" s="12" t="s">
        <v>1015</v>
      </c>
      <c r="Y5" s="10" t="s">
        <v>51</v>
      </c>
      <c r="Z5" s="10" t="s">
        <v>52</v>
      </c>
      <c r="AA5" s="131"/>
      <c r="AB5" s="13"/>
      <c r="AC5" s="13"/>
      <c r="AD5" s="14" t="s">
        <v>53</v>
      </c>
      <c r="AE5" s="14" t="s">
        <v>54</v>
      </c>
      <c r="AF5" s="15" t="s">
        <v>55</v>
      </c>
      <c r="AG5" s="14" t="s">
        <v>54</v>
      </c>
      <c r="AH5" s="16"/>
      <c r="AI5" s="16"/>
      <c r="AJ5" s="17"/>
      <c r="AK5" s="16"/>
      <c r="AL5" s="16"/>
      <c r="AM5" s="16"/>
      <c r="AN5" s="16"/>
      <c r="AO5" s="16"/>
      <c r="AP5" s="16"/>
      <c r="AQ5" s="16"/>
      <c r="AR5" s="16"/>
      <c r="AS5" s="14" t="s">
        <v>56</v>
      </c>
      <c r="AT5" s="16"/>
      <c r="AU5" s="14" t="s">
        <v>56</v>
      </c>
      <c r="AV5" s="16"/>
      <c r="AW5" s="14" t="s">
        <v>53</v>
      </c>
      <c r="AX5" s="14" t="s">
        <v>54</v>
      </c>
      <c r="AY5" s="15" t="s">
        <v>55</v>
      </c>
      <c r="AZ5" s="14" t="s">
        <v>54</v>
      </c>
      <c r="BA5" s="16"/>
      <c r="BB5" s="14" t="s">
        <v>56</v>
      </c>
      <c r="BC5" s="16"/>
      <c r="BD5" s="14" t="s">
        <v>56</v>
      </c>
      <c r="BE5" s="16"/>
      <c r="BF5" s="14" t="s">
        <v>56</v>
      </c>
      <c r="BJ5" s="87" t="s">
        <v>1005</v>
      </c>
      <c r="BK5" s="88">
        <v>0.24732593270035652</v>
      </c>
    </row>
    <row r="6" spans="1:64" ht="12.75">
      <c r="A6" s="18" t="s">
        <v>57</v>
      </c>
      <c r="B6" s="18" t="s">
        <v>58</v>
      </c>
      <c r="C6" s="18" t="s">
        <v>59</v>
      </c>
      <c r="D6" s="18" t="s">
        <v>60</v>
      </c>
      <c r="E6" s="19">
        <v>-81</v>
      </c>
      <c r="F6" s="19">
        <v>2389</v>
      </c>
      <c r="G6" s="19">
        <v>2308</v>
      </c>
      <c r="H6" s="19">
        <v>44</v>
      </c>
      <c r="I6" s="19">
        <v>0</v>
      </c>
      <c r="J6" s="19">
        <v>5</v>
      </c>
      <c r="K6" s="19">
        <v>5</v>
      </c>
      <c r="L6" s="19">
        <v>878</v>
      </c>
      <c r="M6" s="19">
        <v>0</v>
      </c>
      <c r="N6" s="19">
        <v>812</v>
      </c>
      <c r="O6" s="19">
        <v>1690</v>
      </c>
      <c r="P6" s="19">
        <v>3634</v>
      </c>
      <c r="Q6" s="19">
        <v>459</v>
      </c>
      <c r="R6" s="19">
        <v>541</v>
      </c>
      <c r="S6" s="19">
        <v>640</v>
      </c>
      <c r="T6" s="19">
        <v>1640</v>
      </c>
      <c r="U6" s="19">
        <f>IF(T6="...","…",0)</f>
        <v>0</v>
      </c>
      <c r="V6" s="19">
        <v>827</v>
      </c>
      <c r="W6" s="19">
        <v>23400</v>
      </c>
      <c r="X6" s="19">
        <v>5000.5882692058</v>
      </c>
      <c r="Y6" s="19">
        <v>14748</v>
      </c>
      <c r="Z6" s="19">
        <v>1270</v>
      </c>
      <c r="AA6" s="19">
        <v>16018</v>
      </c>
      <c r="AB6" s="19">
        <v>382</v>
      </c>
      <c r="AC6" s="19">
        <v>2979</v>
      </c>
      <c r="AD6" s="19">
        <v>52927</v>
      </c>
      <c r="AE6" s="19">
        <f aca="true" t="shared" si="0" ref="AE6:AE69">IF(AD6="...","...",AD6+X6)</f>
        <v>57927.5882692058</v>
      </c>
      <c r="AF6" s="19"/>
      <c r="AG6" s="19"/>
      <c r="AH6" s="19">
        <v>12000</v>
      </c>
      <c r="AI6" s="19">
        <v>0</v>
      </c>
      <c r="AJ6" s="19">
        <v>0</v>
      </c>
      <c r="AK6" s="19">
        <v>0</v>
      </c>
      <c r="AL6" s="19">
        <v>0</v>
      </c>
      <c r="AM6" s="19">
        <v>1081</v>
      </c>
      <c r="AN6" s="19">
        <v>0</v>
      </c>
      <c r="AO6" s="19">
        <v>0</v>
      </c>
      <c r="AP6" s="19">
        <v>0</v>
      </c>
      <c r="AQ6" s="19">
        <v>0</v>
      </c>
      <c r="AR6" s="19">
        <v>-3340</v>
      </c>
      <c r="AS6" s="19"/>
      <c r="AT6" s="19">
        <v>13</v>
      </c>
      <c r="AU6" s="19"/>
      <c r="AV6" s="19">
        <v>0</v>
      </c>
      <c r="AW6" s="19">
        <v>62681</v>
      </c>
      <c r="AX6" s="110">
        <f>IF(AW6="...","...",AW6+X6)</f>
        <v>67681.5882692058</v>
      </c>
      <c r="AY6" s="19"/>
      <c r="AZ6" s="19"/>
      <c r="BA6" s="19">
        <v>0</v>
      </c>
      <c r="BB6" s="19"/>
      <c r="BC6" s="19">
        <v>0</v>
      </c>
      <c r="BD6" s="19"/>
      <c r="BE6" s="19">
        <v>1969</v>
      </c>
      <c r="BF6" s="19"/>
      <c r="BG6" s="20"/>
      <c r="BI6" s="20"/>
      <c r="BJ6" s="20"/>
      <c r="BK6" s="20"/>
      <c r="BL6" s="20"/>
    </row>
    <row r="7" spans="1:58" ht="12.75">
      <c r="A7" s="18" t="s">
        <v>61</v>
      </c>
      <c r="B7" s="18" t="s">
        <v>62</v>
      </c>
      <c r="C7" s="18" t="s">
        <v>59</v>
      </c>
      <c r="D7" s="18" t="s">
        <v>60</v>
      </c>
      <c r="E7" s="19">
        <v>150</v>
      </c>
      <c r="F7" s="19">
        <v>6742</v>
      </c>
      <c r="G7" s="19">
        <v>6892</v>
      </c>
      <c r="H7" s="19">
        <v>74</v>
      </c>
      <c r="I7" s="19">
        <v>3838</v>
      </c>
      <c r="J7" s="19">
        <v>163</v>
      </c>
      <c r="K7" s="19">
        <v>4001</v>
      </c>
      <c r="L7" s="19">
        <v>6131</v>
      </c>
      <c r="M7" s="19">
        <v>0</v>
      </c>
      <c r="N7" s="19">
        <v>1612</v>
      </c>
      <c r="O7" s="19">
        <v>7743</v>
      </c>
      <c r="P7" s="19">
        <v>8795</v>
      </c>
      <c r="Q7" s="19">
        <v>963</v>
      </c>
      <c r="R7" s="19">
        <v>1065</v>
      </c>
      <c r="S7" s="19">
        <v>1415</v>
      </c>
      <c r="T7" s="19">
        <v>3443</v>
      </c>
      <c r="U7" s="19">
        <f aca="true" t="shared" si="1" ref="U7:U70">IF(T7="...","…",0)</f>
        <v>0</v>
      </c>
      <c r="V7" s="19">
        <v>6738</v>
      </c>
      <c r="W7" s="19">
        <v>53898</v>
      </c>
      <c r="X7" s="19">
        <v>28035.700350099287</v>
      </c>
      <c r="Y7" s="19">
        <v>50428</v>
      </c>
      <c r="Z7" s="19">
        <v>1837</v>
      </c>
      <c r="AA7" s="19">
        <v>52265</v>
      </c>
      <c r="AB7" s="19">
        <v>757</v>
      </c>
      <c r="AC7" s="19">
        <v>129</v>
      </c>
      <c r="AD7" s="19">
        <v>144735</v>
      </c>
      <c r="AE7" s="19">
        <f t="shared" si="0"/>
        <v>172770.7003500993</v>
      </c>
      <c r="AF7" s="19"/>
      <c r="AG7" s="19"/>
      <c r="AH7" s="19">
        <v>29271</v>
      </c>
      <c r="AI7" s="19">
        <v>1</v>
      </c>
      <c r="AJ7" s="19">
        <v>16124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-1736</v>
      </c>
      <c r="AS7" s="19"/>
      <c r="AT7" s="19">
        <v>-95</v>
      </c>
      <c r="AU7" s="19"/>
      <c r="AV7" s="19">
        <v>0</v>
      </c>
      <c r="AW7" s="19">
        <v>188300</v>
      </c>
      <c r="AX7" s="110">
        <f aca="true" t="shared" si="2" ref="AX7:AX70">IF(AW7="...","...",AW7+X7)</f>
        <v>216335.7003500993</v>
      </c>
      <c r="AY7" s="19"/>
      <c r="AZ7" s="19"/>
      <c r="BA7" s="19">
        <v>-150</v>
      </c>
      <c r="BB7" s="19"/>
      <c r="BC7" s="19">
        <v>0</v>
      </c>
      <c r="BD7" s="19"/>
      <c r="BE7" s="19">
        <v>3879</v>
      </c>
      <c r="BF7" s="19"/>
    </row>
    <row r="8" spans="1:58" ht="12.75">
      <c r="A8" t="s">
        <v>63</v>
      </c>
      <c r="B8" t="s">
        <v>64</v>
      </c>
      <c r="C8" t="s">
        <v>59</v>
      </c>
      <c r="D8" t="s">
        <v>60</v>
      </c>
      <c r="E8" s="19">
        <v>42</v>
      </c>
      <c r="F8" s="19">
        <v>2089</v>
      </c>
      <c r="G8" s="19">
        <v>2131</v>
      </c>
      <c r="H8" s="19">
        <v>47</v>
      </c>
      <c r="I8" s="19">
        <v>266</v>
      </c>
      <c r="J8" s="19">
        <v>154</v>
      </c>
      <c r="K8" s="19">
        <v>420</v>
      </c>
      <c r="L8" s="19">
        <v>3733</v>
      </c>
      <c r="M8" s="19">
        <v>0</v>
      </c>
      <c r="N8" s="19">
        <v>544</v>
      </c>
      <c r="O8" s="19">
        <v>4277</v>
      </c>
      <c r="P8" s="19">
        <v>6216</v>
      </c>
      <c r="Q8" s="19">
        <v>597</v>
      </c>
      <c r="R8" s="19">
        <v>143</v>
      </c>
      <c r="S8" s="19">
        <v>1192</v>
      </c>
      <c r="T8" s="19">
        <v>1932</v>
      </c>
      <c r="U8" s="19">
        <f t="shared" si="1"/>
        <v>0</v>
      </c>
      <c r="V8" s="19">
        <v>2084</v>
      </c>
      <c r="W8" s="19">
        <v>40068</v>
      </c>
      <c r="X8" s="19">
        <v>9706.470020345207</v>
      </c>
      <c r="Y8" s="19">
        <v>24009</v>
      </c>
      <c r="Z8" s="19">
        <v>1796</v>
      </c>
      <c r="AA8" s="19">
        <v>25805</v>
      </c>
      <c r="AB8" s="19">
        <v>155</v>
      </c>
      <c r="AC8" s="19">
        <v>400</v>
      </c>
      <c r="AD8" s="19">
        <v>83535</v>
      </c>
      <c r="AE8" s="19">
        <f t="shared" si="0"/>
        <v>93241.47002034521</v>
      </c>
      <c r="AF8" s="19"/>
      <c r="AG8" s="19"/>
      <c r="AH8" s="19">
        <v>11672</v>
      </c>
      <c r="AI8" s="19">
        <v>178</v>
      </c>
      <c r="AJ8" s="19">
        <v>0</v>
      </c>
      <c r="AK8" s="19">
        <v>0</v>
      </c>
      <c r="AL8" s="19">
        <v>0</v>
      </c>
      <c r="AM8" s="19">
        <v>2530</v>
      </c>
      <c r="AN8" s="19">
        <v>0</v>
      </c>
      <c r="AO8" s="19">
        <v>0</v>
      </c>
      <c r="AP8" s="19">
        <v>0</v>
      </c>
      <c r="AQ8" s="19">
        <v>14</v>
      </c>
      <c r="AR8" s="19">
        <v>-69</v>
      </c>
      <c r="AS8" s="19"/>
      <c r="AT8" s="19">
        <v>186</v>
      </c>
      <c r="AU8" s="19"/>
      <c r="AV8" s="19">
        <v>0</v>
      </c>
      <c r="AW8" s="19">
        <v>98046</v>
      </c>
      <c r="AX8" s="110">
        <f t="shared" si="2"/>
        <v>107752.47002034521</v>
      </c>
      <c r="AY8" s="19"/>
      <c r="AZ8" s="19"/>
      <c r="BA8" s="19">
        <v>0</v>
      </c>
      <c r="BB8" s="19"/>
      <c r="BC8" s="19">
        <v>0</v>
      </c>
      <c r="BD8" s="19"/>
      <c r="BE8" s="19">
        <v>1630</v>
      </c>
      <c r="BF8" s="19"/>
    </row>
    <row r="9" spans="1:58" ht="12.75">
      <c r="A9" t="s">
        <v>65</v>
      </c>
      <c r="B9" t="s">
        <v>66</v>
      </c>
      <c r="C9" t="s">
        <v>59</v>
      </c>
      <c r="D9" t="s">
        <v>60</v>
      </c>
      <c r="E9" s="19">
        <v>-90</v>
      </c>
      <c r="F9" s="19">
        <v>1790</v>
      </c>
      <c r="G9" s="19">
        <v>1700</v>
      </c>
      <c r="H9" s="19">
        <v>39</v>
      </c>
      <c r="I9" s="19">
        <v>241</v>
      </c>
      <c r="J9" s="19">
        <v>105</v>
      </c>
      <c r="K9" s="19">
        <v>346</v>
      </c>
      <c r="L9" s="19">
        <v>2236</v>
      </c>
      <c r="M9" s="19">
        <v>0</v>
      </c>
      <c r="N9" s="19">
        <v>580</v>
      </c>
      <c r="O9" s="19">
        <v>2816</v>
      </c>
      <c r="P9" s="19">
        <v>3538</v>
      </c>
      <c r="Q9" s="19">
        <v>581</v>
      </c>
      <c r="R9" s="19">
        <v>311</v>
      </c>
      <c r="S9" s="19">
        <v>333</v>
      </c>
      <c r="T9" s="19">
        <v>1225</v>
      </c>
      <c r="U9" s="19">
        <f t="shared" si="1"/>
        <v>0</v>
      </c>
      <c r="V9" s="19">
        <v>1785</v>
      </c>
      <c r="W9" s="19">
        <v>31136</v>
      </c>
      <c r="X9" s="19">
        <v>6715.5749457343945</v>
      </c>
      <c r="Y9" s="19">
        <v>19489</v>
      </c>
      <c r="Z9" s="19">
        <v>1902</v>
      </c>
      <c r="AA9" s="19">
        <v>21391</v>
      </c>
      <c r="AB9" s="19">
        <v>467</v>
      </c>
      <c r="AC9" s="19">
        <v>672</v>
      </c>
      <c r="AD9" s="19">
        <v>65115</v>
      </c>
      <c r="AE9" s="19">
        <f t="shared" si="0"/>
        <v>71830.57494573439</v>
      </c>
      <c r="AF9" s="19"/>
      <c r="AG9" s="19"/>
      <c r="AH9" s="19">
        <v>11642</v>
      </c>
      <c r="AI9" s="19">
        <v>0</v>
      </c>
      <c r="AJ9" s="19">
        <v>0</v>
      </c>
      <c r="AK9" s="19">
        <v>0</v>
      </c>
      <c r="AL9" s="19">
        <v>0</v>
      </c>
      <c r="AM9" s="19">
        <v>1697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/>
      <c r="AT9" s="19">
        <v>-19</v>
      </c>
      <c r="AU9" s="19"/>
      <c r="AV9" s="19">
        <v>109</v>
      </c>
      <c r="AW9" s="19">
        <v>78544</v>
      </c>
      <c r="AX9" s="110">
        <f t="shared" si="2"/>
        <v>85259.57494573439</v>
      </c>
      <c r="AY9" s="19"/>
      <c r="AZ9" s="19"/>
      <c r="BA9" s="19">
        <v>0</v>
      </c>
      <c r="BB9" s="19"/>
      <c r="BC9" s="19">
        <v>0</v>
      </c>
      <c r="BD9" s="19"/>
      <c r="BE9" s="19">
        <v>2023</v>
      </c>
      <c r="BF9" s="19"/>
    </row>
    <row r="10" spans="1:58" ht="12.75">
      <c r="A10" t="s">
        <v>67</v>
      </c>
      <c r="B10" t="s">
        <v>68</v>
      </c>
      <c r="C10" t="s">
        <v>69</v>
      </c>
      <c r="D10" t="s">
        <v>60</v>
      </c>
      <c r="E10" s="19">
        <v>-86</v>
      </c>
      <c r="F10" s="19">
        <v>2539</v>
      </c>
      <c r="G10" s="19">
        <v>2453</v>
      </c>
      <c r="H10" s="19">
        <v>26</v>
      </c>
      <c r="I10" s="19">
        <v>112</v>
      </c>
      <c r="J10" s="19">
        <v>0</v>
      </c>
      <c r="K10" s="19">
        <v>112</v>
      </c>
      <c r="L10" s="19">
        <v>1239</v>
      </c>
      <c r="M10" s="19">
        <v>0</v>
      </c>
      <c r="N10" s="19">
        <v>564</v>
      </c>
      <c r="O10" s="19">
        <v>1803</v>
      </c>
      <c r="P10" s="19">
        <v>3189</v>
      </c>
      <c r="Q10" s="19">
        <v>41</v>
      </c>
      <c r="R10" s="19">
        <v>101</v>
      </c>
      <c r="S10" s="19">
        <v>365</v>
      </c>
      <c r="T10" s="19">
        <v>507</v>
      </c>
      <c r="U10" s="19">
        <f t="shared" si="1"/>
        <v>0</v>
      </c>
      <c r="V10" s="19">
        <v>817</v>
      </c>
      <c r="W10" s="19">
        <v>34185</v>
      </c>
      <c r="X10" s="19">
        <v>5523.340389179371</v>
      </c>
      <c r="Y10" s="19">
        <v>16599</v>
      </c>
      <c r="Z10" s="19">
        <v>1781</v>
      </c>
      <c r="AA10" s="19">
        <v>18380</v>
      </c>
      <c r="AB10" s="19">
        <v>1121</v>
      </c>
      <c r="AC10" s="19">
        <v>1</v>
      </c>
      <c r="AD10" s="19">
        <v>62594</v>
      </c>
      <c r="AE10" s="19">
        <f t="shared" si="0"/>
        <v>68117.34038917937</v>
      </c>
      <c r="AF10" s="19"/>
      <c r="AG10" s="19"/>
      <c r="AH10" s="19">
        <v>11514</v>
      </c>
      <c r="AI10" s="19">
        <v>1073</v>
      </c>
      <c r="AJ10" s="19">
        <v>5410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-1498</v>
      </c>
      <c r="AS10" s="19"/>
      <c r="AT10" s="19">
        <v>176</v>
      </c>
      <c r="AU10" s="19"/>
      <c r="AV10" s="19">
        <v>0</v>
      </c>
      <c r="AW10" s="19">
        <v>79269</v>
      </c>
      <c r="AX10" s="110">
        <f t="shared" si="2"/>
        <v>84792.34038917937</v>
      </c>
      <c r="AY10" s="19"/>
      <c r="AZ10" s="19"/>
      <c r="BA10" s="19">
        <v>0</v>
      </c>
      <c r="BB10" s="19"/>
      <c r="BC10" s="19">
        <v>1755</v>
      </c>
      <c r="BD10" s="19"/>
      <c r="BE10" s="19">
        <v>2048</v>
      </c>
      <c r="BF10" s="19"/>
    </row>
    <row r="11" spans="1:58" ht="12.75">
      <c r="A11" t="s">
        <v>70</v>
      </c>
      <c r="B11" t="s">
        <v>71</v>
      </c>
      <c r="C11" t="s">
        <v>69</v>
      </c>
      <c r="D11" t="s">
        <v>60</v>
      </c>
      <c r="E11" s="19">
        <v>17</v>
      </c>
      <c r="F11" s="19">
        <v>1603</v>
      </c>
      <c r="G11" s="19">
        <v>1620</v>
      </c>
      <c r="H11" s="19">
        <v>161</v>
      </c>
      <c r="I11" s="19">
        <v>295</v>
      </c>
      <c r="J11" s="19">
        <v>57</v>
      </c>
      <c r="K11" s="19">
        <v>352</v>
      </c>
      <c r="L11" s="19">
        <v>2237</v>
      </c>
      <c r="M11" s="19">
        <v>0</v>
      </c>
      <c r="N11" s="19">
        <v>851</v>
      </c>
      <c r="O11" s="19">
        <v>3088</v>
      </c>
      <c r="P11" s="19">
        <v>3066</v>
      </c>
      <c r="Q11" s="19">
        <v>231</v>
      </c>
      <c r="R11" s="19">
        <v>130</v>
      </c>
      <c r="S11" s="19">
        <v>600</v>
      </c>
      <c r="T11" s="19">
        <v>961</v>
      </c>
      <c r="U11" s="19">
        <f t="shared" si="1"/>
        <v>0</v>
      </c>
      <c r="V11" s="19">
        <v>2368</v>
      </c>
      <c r="W11" s="19">
        <v>22494</v>
      </c>
      <c r="X11" s="19">
        <v>4243.864262492798</v>
      </c>
      <c r="Y11" s="19">
        <v>20132</v>
      </c>
      <c r="Z11" s="19">
        <v>1599</v>
      </c>
      <c r="AA11" s="19">
        <v>21731</v>
      </c>
      <c r="AB11" s="19">
        <v>443</v>
      </c>
      <c r="AC11" s="19">
        <v>51</v>
      </c>
      <c r="AD11" s="19">
        <v>56335</v>
      </c>
      <c r="AE11" s="19">
        <f t="shared" si="0"/>
        <v>60578.864262492796</v>
      </c>
      <c r="AF11" s="19"/>
      <c r="AG11" s="19"/>
      <c r="AH11" s="19">
        <v>13016</v>
      </c>
      <c r="AI11" s="19">
        <v>0</v>
      </c>
      <c r="AJ11" s="19">
        <v>0</v>
      </c>
      <c r="AK11" s="19">
        <v>0</v>
      </c>
      <c r="AL11" s="19">
        <v>0</v>
      </c>
      <c r="AM11" s="19">
        <v>333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/>
      <c r="AT11" s="19">
        <v>0</v>
      </c>
      <c r="AU11" s="19"/>
      <c r="AV11" s="19">
        <v>0</v>
      </c>
      <c r="AW11" s="19">
        <v>69684</v>
      </c>
      <c r="AX11" s="110">
        <f t="shared" si="2"/>
        <v>73927.8642624928</v>
      </c>
      <c r="AY11" s="19"/>
      <c r="AZ11" s="19"/>
      <c r="BA11" s="19">
        <v>0</v>
      </c>
      <c r="BB11" s="19"/>
      <c r="BC11" s="19">
        <v>0</v>
      </c>
      <c r="BD11" s="19"/>
      <c r="BE11" s="19">
        <v>1009</v>
      </c>
      <c r="BF11" s="19"/>
    </row>
    <row r="12" spans="1:58" ht="12.75">
      <c r="A12" t="s">
        <v>72</v>
      </c>
      <c r="B12" t="s">
        <v>73</v>
      </c>
      <c r="C12" t="s">
        <v>69</v>
      </c>
      <c r="D12" t="s">
        <v>60</v>
      </c>
      <c r="E12" s="19">
        <v>54</v>
      </c>
      <c r="F12" s="19">
        <v>1421</v>
      </c>
      <c r="G12" s="19">
        <v>1475</v>
      </c>
      <c r="H12" s="19">
        <v>105</v>
      </c>
      <c r="I12" s="19">
        <v>815</v>
      </c>
      <c r="J12" s="19">
        <v>73</v>
      </c>
      <c r="K12" s="19">
        <v>888</v>
      </c>
      <c r="L12" s="19">
        <v>3583</v>
      </c>
      <c r="M12" s="19">
        <v>0</v>
      </c>
      <c r="N12" s="19">
        <v>663</v>
      </c>
      <c r="O12" s="19">
        <v>4246</v>
      </c>
      <c r="P12" s="19">
        <v>4869</v>
      </c>
      <c r="Q12" s="19">
        <v>299</v>
      </c>
      <c r="R12" s="19">
        <v>399</v>
      </c>
      <c r="S12" s="19">
        <v>1368</v>
      </c>
      <c r="T12" s="19">
        <v>2066</v>
      </c>
      <c r="U12" s="19">
        <f t="shared" si="1"/>
        <v>0</v>
      </c>
      <c r="V12" s="19">
        <v>1456</v>
      </c>
      <c r="W12" s="19">
        <v>42558</v>
      </c>
      <c r="X12" s="19">
        <v>7011.353636385617</v>
      </c>
      <c r="Y12" s="19">
        <v>23871</v>
      </c>
      <c r="Z12" s="19">
        <v>541</v>
      </c>
      <c r="AA12" s="19">
        <v>24412</v>
      </c>
      <c r="AB12" s="19">
        <v>1098</v>
      </c>
      <c r="AC12" s="19">
        <v>0</v>
      </c>
      <c r="AD12" s="19">
        <v>83173</v>
      </c>
      <c r="AE12" s="19">
        <f t="shared" si="0"/>
        <v>90184.35363638561</v>
      </c>
      <c r="AF12" s="19"/>
      <c r="AG12" s="19"/>
      <c r="AH12" s="19">
        <v>8791</v>
      </c>
      <c r="AI12" s="19">
        <v>0</v>
      </c>
      <c r="AJ12" s="19">
        <v>3529</v>
      </c>
      <c r="AK12" s="19">
        <v>0</v>
      </c>
      <c r="AL12" s="19">
        <v>0</v>
      </c>
      <c r="AM12" s="19">
        <v>2152</v>
      </c>
      <c r="AN12" s="19">
        <v>0</v>
      </c>
      <c r="AO12" s="19">
        <v>0</v>
      </c>
      <c r="AP12" s="19">
        <v>0</v>
      </c>
      <c r="AQ12" s="19">
        <v>0</v>
      </c>
      <c r="AR12" s="19">
        <v>-219</v>
      </c>
      <c r="AS12" s="19"/>
      <c r="AT12" s="19">
        <v>-246</v>
      </c>
      <c r="AU12" s="19"/>
      <c r="AV12" s="19">
        <v>0</v>
      </c>
      <c r="AW12" s="19">
        <v>97180</v>
      </c>
      <c r="AX12" s="110">
        <f t="shared" si="2"/>
        <v>104191.35363638561</v>
      </c>
      <c r="AY12" s="19"/>
      <c r="AZ12" s="19"/>
      <c r="BA12" s="19">
        <v>0</v>
      </c>
      <c r="BB12" s="19"/>
      <c r="BC12" s="19">
        <v>0</v>
      </c>
      <c r="BD12" s="19"/>
      <c r="BE12" s="19">
        <v>1446</v>
      </c>
      <c r="BF12" s="19"/>
    </row>
    <row r="13" spans="1:58" ht="12.75">
      <c r="A13" t="s">
        <v>74</v>
      </c>
      <c r="B13" t="s">
        <v>75</v>
      </c>
      <c r="C13" t="s">
        <v>76</v>
      </c>
      <c r="D13" t="s">
        <v>60</v>
      </c>
      <c r="E13" s="19">
        <v>-77</v>
      </c>
      <c r="F13" s="19">
        <v>476</v>
      </c>
      <c r="G13" s="19">
        <v>399</v>
      </c>
      <c r="H13" s="19">
        <v>33</v>
      </c>
      <c r="I13" s="19">
        <v>53</v>
      </c>
      <c r="J13" s="19">
        <v>0</v>
      </c>
      <c r="K13" s="19">
        <v>53</v>
      </c>
      <c r="L13" s="19">
        <v>1131</v>
      </c>
      <c r="M13" s="19">
        <v>0</v>
      </c>
      <c r="N13" s="19">
        <v>81</v>
      </c>
      <c r="O13" s="19">
        <v>1212</v>
      </c>
      <c r="P13" s="19">
        <v>2101</v>
      </c>
      <c r="Q13" s="19">
        <v>199</v>
      </c>
      <c r="R13" s="19">
        <v>142</v>
      </c>
      <c r="S13" s="19">
        <v>598</v>
      </c>
      <c r="T13" s="19">
        <v>939</v>
      </c>
      <c r="U13" s="19">
        <f t="shared" si="1"/>
        <v>0</v>
      </c>
      <c r="V13" s="19">
        <v>1405</v>
      </c>
      <c r="W13" s="19">
        <v>18550</v>
      </c>
      <c r="X13" s="19">
        <v>4371.445994633341</v>
      </c>
      <c r="Y13" s="19">
        <v>9930</v>
      </c>
      <c r="Z13" s="19">
        <v>404</v>
      </c>
      <c r="AA13" s="19">
        <v>10334</v>
      </c>
      <c r="AB13" s="19">
        <v>0</v>
      </c>
      <c r="AC13" s="19">
        <v>24</v>
      </c>
      <c r="AD13" s="19">
        <v>35050</v>
      </c>
      <c r="AE13" s="19">
        <f t="shared" si="0"/>
        <v>39421.44599463334</v>
      </c>
      <c r="AF13" s="19"/>
      <c r="AG13" s="19"/>
      <c r="AH13" s="19">
        <v>7197</v>
      </c>
      <c r="AI13" s="19">
        <v>47</v>
      </c>
      <c r="AJ13" s="19">
        <v>0</v>
      </c>
      <c r="AK13" s="19">
        <v>0</v>
      </c>
      <c r="AL13" s="19">
        <v>0</v>
      </c>
      <c r="AM13" s="19">
        <v>685</v>
      </c>
      <c r="AN13" s="19">
        <v>0</v>
      </c>
      <c r="AO13" s="19">
        <v>0</v>
      </c>
      <c r="AP13" s="19">
        <v>0</v>
      </c>
      <c r="AQ13" s="19">
        <v>0</v>
      </c>
      <c r="AR13" s="19">
        <v>-42</v>
      </c>
      <c r="AS13" s="19"/>
      <c r="AT13" s="19">
        <v>0</v>
      </c>
      <c r="AU13" s="19"/>
      <c r="AV13" s="19">
        <v>0</v>
      </c>
      <c r="AW13" s="19">
        <v>42937</v>
      </c>
      <c r="AX13" s="110">
        <f t="shared" si="2"/>
        <v>47308.44599463334</v>
      </c>
      <c r="AY13" s="19"/>
      <c r="AZ13" s="19"/>
      <c r="BA13" s="19">
        <v>71</v>
      </c>
      <c r="BB13" s="19"/>
      <c r="BC13" s="19">
        <v>0</v>
      </c>
      <c r="BD13" s="19"/>
      <c r="BE13" s="19">
        <v>138</v>
      </c>
      <c r="BF13" s="19"/>
    </row>
    <row r="14" spans="1:58" ht="12.75">
      <c r="A14" t="s">
        <v>77</v>
      </c>
      <c r="B14" t="s">
        <v>78</v>
      </c>
      <c r="C14" t="s">
        <v>76</v>
      </c>
      <c r="D14" t="s">
        <v>60</v>
      </c>
      <c r="E14" s="19">
        <v>50</v>
      </c>
      <c r="F14" s="19">
        <v>1041</v>
      </c>
      <c r="G14" s="19">
        <v>1091</v>
      </c>
      <c r="H14" s="19">
        <v>23</v>
      </c>
      <c r="I14" s="19">
        <v>-315</v>
      </c>
      <c r="J14" s="19">
        <v>0</v>
      </c>
      <c r="K14" s="19">
        <v>-315</v>
      </c>
      <c r="L14" s="19">
        <v>1091</v>
      </c>
      <c r="M14" s="19">
        <v>0</v>
      </c>
      <c r="N14" s="19">
        <v>496</v>
      </c>
      <c r="O14" s="19">
        <v>1587</v>
      </c>
      <c r="P14" s="19">
        <v>3693</v>
      </c>
      <c r="Q14" s="19">
        <v>189</v>
      </c>
      <c r="R14" s="19">
        <v>178</v>
      </c>
      <c r="S14" s="19">
        <v>868</v>
      </c>
      <c r="T14" s="19">
        <v>1235</v>
      </c>
      <c r="U14" s="19">
        <f t="shared" si="1"/>
        <v>0</v>
      </c>
      <c r="V14" s="19">
        <v>1775</v>
      </c>
      <c r="W14" s="19">
        <v>23351</v>
      </c>
      <c r="X14" s="19">
        <v>11517.863481549586</v>
      </c>
      <c r="Y14" s="19">
        <v>13188</v>
      </c>
      <c r="Z14" s="19">
        <v>1190</v>
      </c>
      <c r="AA14" s="19">
        <v>14378</v>
      </c>
      <c r="AB14" s="19">
        <v>-150</v>
      </c>
      <c r="AC14" s="19">
        <v>0</v>
      </c>
      <c r="AD14" s="19">
        <v>46668</v>
      </c>
      <c r="AE14" s="19">
        <f t="shared" si="0"/>
        <v>58185.86348154959</v>
      </c>
      <c r="AF14" s="19"/>
      <c r="AG14" s="19"/>
      <c r="AH14" s="19">
        <v>0</v>
      </c>
      <c r="AI14" s="19">
        <v>8968</v>
      </c>
      <c r="AJ14" s="19">
        <v>0</v>
      </c>
      <c r="AK14" s="19">
        <v>0</v>
      </c>
      <c r="AL14" s="19">
        <v>0</v>
      </c>
      <c r="AM14" s="19">
        <v>1645</v>
      </c>
      <c r="AN14" s="19">
        <v>0</v>
      </c>
      <c r="AO14" s="19">
        <v>0</v>
      </c>
      <c r="AP14" s="19">
        <v>0</v>
      </c>
      <c r="AQ14" s="19">
        <v>31</v>
      </c>
      <c r="AR14" s="19">
        <v>-20</v>
      </c>
      <c r="AS14" s="19"/>
      <c r="AT14" s="19">
        <v>-656</v>
      </c>
      <c r="AU14" s="19"/>
      <c r="AV14" s="19">
        <v>400</v>
      </c>
      <c r="AW14" s="19">
        <v>57036</v>
      </c>
      <c r="AX14" s="110">
        <f t="shared" si="2"/>
        <v>68553.86348154959</v>
      </c>
      <c r="AY14" s="19"/>
      <c r="AZ14" s="19"/>
      <c r="BA14" s="19">
        <v>0</v>
      </c>
      <c r="BB14" s="19"/>
      <c r="BC14" s="19">
        <v>0</v>
      </c>
      <c r="BD14" s="19"/>
      <c r="BE14" s="19">
        <v>11</v>
      </c>
      <c r="BF14" s="19"/>
    </row>
    <row r="15" spans="1:58" ht="12.75">
      <c r="A15" t="s">
        <v>79</v>
      </c>
      <c r="B15" t="s">
        <v>80</v>
      </c>
      <c r="C15" t="s">
        <v>76</v>
      </c>
      <c r="D15" t="s">
        <v>60</v>
      </c>
      <c r="E15" s="19">
        <v>-16</v>
      </c>
      <c r="F15" s="19">
        <v>1030</v>
      </c>
      <c r="G15" s="19">
        <v>1014</v>
      </c>
      <c r="H15" s="19">
        <v>32</v>
      </c>
      <c r="I15" s="19">
        <v>181</v>
      </c>
      <c r="J15" s="19">
        <v>70</v>
      </c>
      <c r="K15" s="19">
        <v>251</v>
      </c>
      <c r="L15" s="19">
        <v>712</v>
      </c>
      <c r="M15" s="19">
        <v>0</v>
      </c>
      <c r="N15" s="19">
        <v>512</v>
      </c>
      <c r="O15" s="19">
        <v>1224</v>
      </c>
      <c r="P15" s="19">
        <v>3431</v>
      </c>
      <c r="Q15" s="19">
        <v>699</v>
      </c>
      <c r="R15" s="19">
        <v>57</v>
      </c>
      <c r="S15" s="19">
        <v>609</v>
      </c>
      <c r="T15" s="19">
        <v>1365</v>
      </c>
      <c r="U15" s="19">
        <f t="shared" si="1"/>
        <v>0</v>
      </c>
      <c r="V15" s="19">
        <v>1983</v>
      </c>
      <c r="W15" s="19">
        <v>19614</v>
      </c>
      <c r="X15" s="19">
        <v>5521.927525705617</v>
      </c>
      <c r="Y15" s="19">
        <v>18459</v>
      </c>
      <c r="Z15" s="19">
        <v>398</v>
      </c>
      <c r="AA15" s="19">
        <v>18857</v>
      </c>
      <c r="AB15" s="19">
        <v>117</v>
      </c>
      <c r="AC15" s="19">
        <v>162</v>
      </c>
      <c r="AD15" s="19">
        <v>48050</v>
      </c>
      <c r="AE15" s="19">
        <f t="shared" si="0"/>
        <v>53571.927525705614</v>
      </c>
      <c r="AF15" s="19"/>
      <c r="AG15" s="19"/>
      <c r="AH15" s="19">
        <v>11604</v>
      </c>
      <c r="AI15" s="19">
        <v>81</v>
      </c>
      <c r="AJ15" s="19">
        <v>5574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/>
      <c r="AT15" s="19">
        <v>0</v>
      </c>
      <c r="AU15" s="19"/>
      <c r="AV15" s="19">
        <v>0</v>
      </c>
      <c r="AW15" s="19">
        <v>65309</v>
      </c>
      <c r="AX15" s="110">
        <f t="shared" si="2"/>
        <v>70830.92752570561</v>
      </c>
      <c r="AY15" s="19"/>
      <c r="AZ15" s="19"/>
      <c r="BA15" s="19">
        <v>0</v>
      </c>
      <c r="BB15" s="19"/>
      <c r="BC15" s="19">
        <v>0</v>
      </c>
      <c r="BD15" s="19"/>
      <c r="BE15" s="19">
        <v>1682</v>
      </c>
      <c r="BF15" s="19"/>
    </row>
    <row r="16" spans="1:58" ht="12.75">
      <c r="A16" t="s">
        <v>81</v>
      </c>
      <c r="B16" t="s">
        <v>82</v>
      </c>
      <c r="C16" t="s">
        <v>76</v>
      </c>
      <c r="D16" t="s">
        <v>60</v>
      </c>
      <c r="E16" s="19">
        <v>55</v>
      </c>
      <c r="F16" s="19">
        <v>2811</v>
      </c>
      <c r="G16" s="19">
        <v>2866</v>
      </c>
      <c r="H16" s="19">
        <v>14</v>
      </c>
      <c r="I16" s="19">
        <v>589</v>
      </c>
      <c r="J16" s="19">
        <v>36</v>
      </c>
      <c r="K16" s="19">
        <v>625</v>
      </c>
      <c r="L16" s="19">
        <v>2035</v>
      </c>
      <c r="M16" s="19">
        <v>0</v>
      </c>
      <c r="N16" s="19">
        <v>378</v>
      </c>
      <c r="O16" s="19">
        <v>2413</v>
      </c>
      <c r="P16" s="19">
        <v>2461</v>
      </c>
      <c r="Q16" s="19">
        <v>144</v>
      </c>
      <c r="R16" s="19">
        <v>341</v>
      </c>
      <c r="S16" s="19">
        <v>174</v>
      </c>
      <c r="T16" s="19">
        <v>659</v>
      </c>
      <c r="U16" s="19">
        <f t="shared" si="1"/>
        <v>0</v>
      </c>
      <c r="V16" s="19">
        <v>1138</v>
      </c>
      <c r="W16" s="19">
        <v>30124</v>
      </c>
      <c r="X16" s="19">
        <v>6990.26454392785</v>
      </c>
      <c r="Y16" s="19">
        <v>10005</v>
      </c>
      <c r="Z16" s="19">
        <v>1750</v>
      </c>
      <c r="AA16" s="19">
        <v>11755</v>
      </c>
      <c r="AB16" s="19">
        <v>111</v>
      </c>
      <c r="AC16" s="19">
        <v>1175</v>
      </c>
      <c r="AD16" s="19">
        <v>53341</v>
      </c>
      <c r="AE16" s="19">
        <f t="shared" si="0"/>
        <v>60331.26454392785</v>
      </c>
      <c r="AF16" s="19"/>
      <c r="AG16" s="19"/>
      <c r="AH16" s="19">
        <v>12328</v>
      </c>
      <c r="AI16" s="19">
        <v>165</v>
      </c>
      <c r="AJ16" s="19">
        <v>4464</v>
      </c>
      <c r="AK16" s="19">
        <v>0</v>
      </c>
      <c r="AL16" s="19">
        <v>0</v>
      </c>
      <c r="AM16" s="19">
        <v>66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/>
      <c r="AT16" s="19">
        <v>-66</v>
      </c>
      <c r="AU16" s="19"/>
      <c r="AV16" s="19">
        <v>0</v>
      </c>
      <c r="AW16" s="19">
        <v>70298</v>
      </c>
      <c r="AX16" s="110">
        <f t="shared" si="2"/>
        <v>77288.26454392786</v>
      </c>
      <c r="AY16" s="19"/>
      <c r="AZ16" s="19"/>
      <c r="BA16" s="19">
        <v>0</v>
      </c>
      <c r="BB16" s="19"/>
      <c r="BC16" s="19">
        <v>0</v>
      </c>
      <c r="BD16" s="19"/>
      <c r="BE16" s="19">
        <v>1887</v>
      </c>
      <c r="BF16" s="19"/>
    </row>
    <row r="17" spans="1:58" ht="12.75">
      <c r="A17" t="s">
        <v>83</v>
      </c>
      <c r="B17" t="s">
        <v>84</v>
      </c>
      <c r="C17" t="s">
        <v>76</v>
      </c>
      <c r="D17" t="s">
        <v>60</v>
      </c>
      <c r="E17" s="19">
        <v>78</v>
      </c>
      <c r="F17" s="19">
        <v>1580</v>
      </c>
      <c r="G17" s="19">
        <v>1658</v>
      </c>
      <c r="H17" s="19">
        <v>33</v>
      </c>
      <c r="I17" s="19">
        <v>291</v>
      </c>
      <c r="J17" s="19">
        <v>49</v>
      </c>
      <c r="K17" s="19">
        <v>340</v>
      </c>
      <c r="L17" s="19">
        <v>871</v>
      </c>
      <c r="M17" s="19">
        <v>0</v>
      </c>
      <c r="N17" s="19">
        <v>401</v>
      </c>
      <c r="O17" s="19">
        <v>1272</v>
      </c>
      <c r="P17" s="19">
        <v>3247</v>
      </c>
      <c r="Q17" s="19">
        <v>271</v>
      </c>
      <c r="R17" s="19">
        <v>84</v>
      </c>
      <c r="S17" s="19">
        <v>647</v>
      </c>
      <c r="T17" s="19">
        <v>1002</v>
      </c>
      <c r="U17" s="19">
        <f t="shared" si="1"/>
        <v>0</v>
      </c>
      <c r="V17" s="19">
        <v>1110</v>
      </c>
      <c r="W17" s="19">
        <v>23500</v>
      </c>
      <c r="X17" s="19">
        <v>5671.752628576056</v>
      </c>
      <c r="Y17" s="19">
        <v>11674</v>
      </c>
      <c r="Z17" s="19">
        <v>874</v>
      </c>
      <c r="AA17" s="19">
        <v>12548</v>
      </c>
      <c r="AB17" s="19">
        <v>91</v>
      </c>
      <c r="AC17" s="19">
        <v>0</v>
      </c>
      <c r="AD17" s="19">
        <v>44801</v>
      </c>
      <c r="AE17" s="19">
        <f t="shared" si="0"/>
        <v>50472.752628576054</v>
      </c>
      <c r="AF17" s="19"/>
      <c r="AG17" s="19"/>
      <c r="AH17" s="19">
        <v>8323</v>
      </c>
      <c r="AI17" s="19">
        <v>39.25</v>
      </c>
      <c r="AJ17" s="19">
        <v>0</v>
      </c>
      <c r="AK17" s="19">
        <v>10.75</v>
      </c>
      <c r="AL17" s="19">
        <v>0</v>
      </c>
      <c r="AM17" s="19">
        <v>569</v>
      </c>
      <c r="AN17" s="19">
        <v>0</v>
      </c>
      <c r="AO17" s="19">
        <v>0</v>
      </c>
      <c r="AP17" s="19">
        <v>0</v>
      </c>
      <c r="AQ17" s="19">
        <v>33</v>
      </c>
      <c r="AR17" s="19">
        <v>-823</v>
      </c>
      <c r="AS17" s="19"/>
      <c r="AT17" s="19">
        <v>0</v>
      </c>
      <c r="AU17" s="19"/>
      <c r="AV17" s="19">
        <v>0</v>
      </c>
      <c r="AW17" s="19">
        <v>52953</v>
      </c>
      <c r="AX17" s="110">
        <f t="shared" si="2"/>
        <v>58624.752628576054</v>
      </c>
      <c r="AY17" s="19"/>
      <c r="AZ17" s="19"/>
      <c r="BA17" s="19">
        <v>0</v>
      </c>
      <c r="BB17" s="19"/>
      <c r="BC17" s="19">
        <v>0</v>
      </c>
      <c r="BD17" s="19"/>
      <c r="BE17" s="19">
        <v>1417</v>
      </c>
      <c r="BF17" s="19"/>
    </row>
    <row r="18" spans="1:58" ht="12.75">
      <c r="A18" t="s">
        <v>85</v>
      </c>
      <c r="B18" t="s">
        <v>86</v>
      </c>
      <c r="C18" t="s">
        <v>76</v>
      </c>
      <c r="D18" t="s">
        <v>60</v>
      </c>
      <c r="E18" s="19">
        <v>32</v>
      </c>
      <c r="F18" s="19">
        <v>1430</v>
      </c>
      <c r="G18" s="19">
        <v>1462</v>
      </c>
      <c r="H18" s="19">
        <v>25</v>
      </c>
      <c r="I18" s="19">
        <v>101</v>
      </c>
      <c r="J18" s="19">
        <v>31</v>
      </c>
      <c r="K18" s="19">
        <v>132</v>
      </c>
      <c r="L18" s="19">
        <v>1364</v>
      </c>
      <c r="M18" s="19">
        <v>0</v>
      </c>
      <c r="N18" s="19">
        <v>14</v>
      </c>
      <c r="O18" s="19">
        <v>1378</v>
      </c>
      <c r="P18" s="19">
        <v>2310</v>
      </c>
      <c r="Q18" s="19">
        <v>98</v>
      </c>
      <c r="R18" s="19">
        <v>135</v>
      </c>
      <c r="S18" s="19">
        <v>413</v>
      </c>
      <c r="T18" s="19">
        <v>646</v>
      </c>
      <c r="U18" s="19">
        <f t="shared" si="1"/>
        <v>0</v>
      </c>
      <c r="V18" s="19">
        <v>1133</v>
      </c>
      <c r="W18" s="19">
        <v>23036</v>
      </c>
      <c r="X18" s="19">
        <v>5407.842370439274</v>
      </c>
      <c r="Y18" s="19">
        <v>15506</v>
      </c>
      <c r="Z18" s="19">
        <v>482</v>
      </c>
      <c r="AA18" s="19">
        <v>15988</v>
      </c>
      <c r="AB18" s="19">
        <v>331</v>
      </c>
      <c r="AC18" s="19">
        <v>47</v>
      </c>
      <c r="AD18" s="19">
        <v>46488</v>
      </c>
      <c r="AE18" s="19">
        <f t="shared" si="0"/>
        <v>51895.84237043928</v>
      </c>
      <c r="AF18" s="19"/>
      <c r="AG18" s="19"/>
      <c r="AH18" s="19">
        <v>3536</v>
      </c>
      <c r="AI18" s="19">
        <v>0</v>
      </c>
      <c r="AJ18" s="19">
        <v>1748</v>
      </c>
      <c r="AK18" s="19">
        <v>0</v>
      </c>
      <c r="AL18" s="19">
        <v>0</v>
      </c>
      <c r="AM18" s="19">
        <v>1713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/>
      <c r="AT18" s="19">
        <v>0</v>
      </c>
      <c r="AU18" s="19"/>
      <c r="AV18" s="19">
        <v>0</v>
      </c>
      <c r="AW18" s="19">
        <v>53485</v>
      </c>
      <c r="AX18" s="110">
        <f t="shared" si="2"/>
        <v>58892.84237043928</v>
      </c>
      <c r="AY18" s="19"/>
      <c r="AZ18" s="19"/>
      <c r="BA18" s="19">
        <v>0</v>
      </c>
      <c r="BB18" s="19"/>
      <c r="BC18" s="19">
        <v>0</v>
      </c>
      <c r="BD18" s="19"/>
      <c r="BE18" s="19">
        <v>520</v>
      </c>
      <c r="BF18" s="19"/>
    </row>
    <row r="19" spans="1:58" ht="12.75">
      <c r="A19" t="s">
        <v>87</v>
      </c>
      <c r="B19" t="s">
        <v>88</v>
      </c>
      <c r="C19" t="s">
        <v>76</v>
      </c>
      <c r="D19" t="s">
        <v>60</v>
      </c>
      <c r="E19" s="19">
        <v>77</v>
      </c>
      <c r="F19" s="19">
        <v>4612</v>
      </c>
      <c r="G19" s="19">
        <v>4689</v>
      </c>
      <c r="H19" s="19">
        <v>27</v>
      </c>
      <c r="I19" s="19">
        <v>137</v>
      </c>
      <c r="J19" s="19">
        <v>99</v>
      </c>
      <c r="K19" s="19">
        <v>236</v>
      </c>
      <c r="L19" s="19">
        <v>-1861</v>
      </c>
      <c r="M19" s="19">
        <v>0</v>
      </c>
      <c r="N19" s="19">
        <v>188</v>
      </c>
      <c r="O19" s="19">
        <v>-1673</v>
      </c>
      <c r="P19" s="19">
        <v>5106</v>
      </c>
      <c r="Q19" s="19">
        <v>257</v>
      </c>
      <c r="R19" s="19">
        <v>649</v>
      </c>
      <c r="S19" s="19">
        <v>517</v>
      </c>
      <c r="T19" s="19">
        <v>1423</v>
      </c>
      <c r="U19" s="19">
        <f t="shared" si="1"/>
        <v>0</v>
      </c>
      <c r="V19" s="19">
        <v>1529</v>
      </c>
      <c r="W19" s="19">
        <v>59368</v>
      </c>
      <c r="X19" s="19">
        <v>9918.888023134139</v>
      </c>
      <c r="Y19" s="19">
        <v>14952</v>
      </c>
      <c r="Z19" s="19">
        <v>650</v>
      </c>
      <c r="AA19" s="19">
        <v>15602</v>
      </c>
      <c r="AB19" s="19">
        <v>-16</v>
      </c>
      <c r="AC19" s="19">
        <v>-145</v>
      </c>
      <c r="AD19" s="19">
        <v>86146</v>
      </c>
      <c r="AE19" s="19">
        <f t="shared" si="0"/>
        <v>96064.88802313415</v>
      </c>
      <c r="AF19" s="19"/>
      <c r="AG19" s="19"/>
      <c r="AH19" s="19">
        <v>27946</v>
      </c>
      <c r="AI19" s="19">
        <v>0</v>
      </c>
      <c r="AJ19" s="19">
        <v>2541</v>
      </c>
      <c r="AK19" s="19">
        <v>2541</v>
      </c>
      <c r="AL19" s="19">
        <v>0</v>
      </c>
      <c r="AM19" s="19">
        <v>1249</v>
      </c>
      <c r="AN19" s="19">
        <v>0</v>
      </c>
      <c r="AO19" s="19">
        <v>0</v>
      </c>
      <c r="AP19" s="19">
        <v>0</v>
      </c>
      <c r="AQ19" s="19">
        <v>219</v>
      </c>
      <c r="AR19" s="19">
        <v>-144</v>
      </c>
      <c r="AS19" s="19"/>
      <c r="AT19" s="19">
        <v>466</v>
      </c>
      <c r="AU19" s="19"/>
      <c r="AV19" s="19">
        <v>0</v>
      </c>
      <c r="AW19" s="19">
        <v>120964</v>
      </c>
      <c r="AX19" s="110">
        <f t="shared" si="2"/>
        <v>130882.88802313415</v>
      </c>
      <c r="AY19" s="19"/>
      <c r="AZ19" s="19"/>
      <c r="BA19" s="19">
        <v>0</v>
      </c>
      <c r="BB19" s="19"/>
      <c r="BC19" s="19">
        <v>0</v>
      </c>
      <c r="BD19" s="19"/>
      <c r="BE19" s="19">
        <v>29</v>
      </c>
      <c r="BF19" s="19"/>
    </row>
    <row r="20" spans="1:58" ht="12.75">
      <c r="A20" t="s">
        <v>89</v>
      </c>
      <c r="B20" t="s">
        <v>90</v>
      </c>
      <c r="C20" t="s">
        <v>76</v>
      </c>
      <c r="D20" t="s">
        <v>91</v>
      </c>
      <c r="E20" s="19">
        <v>99</v>
      </c>
      <c r="F20" s="19">
        <v>1092</v>
      </c>
      <c r="G20" s="19">
        <v>1191</v>
      </c>
      <c r="H20" s="19">
        <v>83</v>
      </c>
      <c r="I20" s="19">
        <v>19</v>
      </c>
      <c r="J20" s="19">
        <v>138</v>
      </c>
      <c r="K20" s="19">
        <v>157</v>
      </c>
      <c r="L20" s="19">
        <v>6778</v>
      </c>
      <c r="M20" s="19">
        <v>0</v>
      </c>
      <c r="N20" s="19">
        <v>526</v>
      </c>
      <c r="O20" s="19">
        <v>7304</v>
      </c>
      <c r="P20" s="19">
        <v>3749</v>
      </c>
      <c r="Q20" s="19">
        <v>205</v>
      </c>
      <c r="R20" s="19">
        <v>50</v>
      </c>
      <c r="S20" s="19">
        <v>66</v>
      </c>
      <c r="T20" s="19">
        <v>321</v>
      </c>
      <c r="U20" s="19">
        <f t="shared" si="1"/>
        <v>0</v>
      </c>
      <c r="V20" s="19">
        <v>1783</v>
      </c>
      <c r="W20" s="19">
        <v>83158</v>
      </c>
      <c r="X20" s="19">
        <v>24350.470303241178</v>
      </c>
      <c r="Y20" s="19">
        <v>31993</v>
      </c>
      <c r="Z20" s="19">
        <v>841</v>
      </c>
      <c r="AA20" s="19">
        <v>32834</v>
      </c>
      <c r="AB20" s="19">
        <v>595</v>
      </c>
      <c r="AC20" s="19">
        <v>2450</v>
      </c>
      <c r="AD20" s="19">
        <v>133625</v>
      </c>
      <c r="AE20" s="19">
        <f t="shared" si="0"/>
        <v>157975.47030324116</v>
      </c>
      <c r="AF20" s="19"/>
      <c r="AG20" s="19"/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/>
      <c r="AT20" s="19">
        <v>40</v>
      </c>
      <c r="AU20" s="19"/>
      <c r="AV20" s="19">
        <v>0</v>
      </c>
      <c r="AW20" s="19">
        <v>133665</v>
      </c>
      <c r="AX20" s="110">
        <f t="shared" si="2"/>
        <v>158015.47030324116</v>
      </c>
      <c r="AY20" s="19"/>
      <c r="AZ20" s="19"/>
      <c r="BA20" s="19">
        <v>0</v>
      </c>
      <c r="BB20" s="19"/>
      <c r="BC20" s="19">
        <v>0</v>
      </c>
      <c r="BD20" s="19"/>
      <c r="BE20" s="19">
        <v>3250</v>
      </c>
      <c r="BF20" s="19"/>
    </row>
    <row r="21" spans="1:58" ht="12.75">
      <c r="A21" t="s">
        <v>92</v>
      </c>
      <c r="B21" t="s">
        <v>93</v>
      </c>
      <c r="C21" t="s">
        <v>76</v>
      </c>
      <c r="D21" t="s">
        <v>94</v>
      </c>
      <c r="E21" s="19">
        <v>0</v>
      </c>
      <c r="F21" s="19">
        <v>2996</v>
      </c>
      <c r="G21" s="19">
        <v>2996</v>
      </c>
      <c r="H21" s="19">
        <v>18</v>
      </c>
      <c r="I21" s="19">
        <v>50</v>
      </c>
      <c r="J21" s="19">
        <v>0</v>
      </c>
      <c r="K21" s="19">
        <v>50</v>
      </c>
      <c r="L21" s="19">
        <v>26</v>
      </c>
      <c r="M21" s="19">
        <v>0</v>
      </c>
      <c r="N21" s="19">
        <v>145</v>
      </c>
      <c r="O21" s="19">
        <v>171</v>
      </c>
      <c r="P21" s="19">
        <v>1837</v>
      </c>
      <c r="Q21" s="19">
        <v>3</v>
      </c>
      <c r="R21" s="19">
        <v>174</v>
      </c>
      <c r="S21" s="19">
        <v>422</v>
      </c>
      <c r="T21" s="19">
        <v>599</v>
      </c>
      <c r="U21" s="19">
        <f t="shared" si="1"/>
        <v>0</v>
      </c>
      <c r="V21" s="19">
        <v>544</v>
      </c>
      <c r="W21" s="19">
        <v>0</v>
      </c>
      <c r="X21" s="19">
        <v>0</v>
      </c>
      <c r="Y21" s="19">
        <v>0</v>
      </c>
      <c r="Z21" s="19">
        <v>283</v>
      </c>
      <c r="AA21" s="19">
        <v>283</v>
      </c>
      <c r="AB21" s="19">
        <v>365</v>
      </c>
      <c r="AC21" s="19">
        <v>21</v>
      </c>
      <c r="AD21" s="19">
        <v>6884</v>
      </c>
      <c r="AE21" s="19">
        <f t="shared" si="0"/>
        <v>6884</v>
      </c>
      <c r="AF21" s="19"/>
      <c r="AG21" s="19"/>
      <c r="AH21" s="19">
        <v>7362</v>
      </c>
      <c r="AI21" s="19">
        <v>0</v>
      </c>
      <c r="AJ21" s="19">
        <v>0</v>
      </c>
      <c r="AK21" s="19">
        <v>0</v>
      </c>
      <c r="AL21" s="19">
        <v>0</v>
      </c>
      <c r="AM21" s="19">
        <v>1953</v>
      </c>
      <c r="AN21" s="19">
        <v>0</v>
      </c>
      <c r="AO21" s="19">
        <v>0</v>
      </c>
      <c r="AP21" s="19">
        <v>0</v>
      </c>
      <c r="AQ21" s="19">
        <v>0</v>
      </c>
      <c r="AR21" s="19">
        <v>55</v>
      </c>
      <c r="AS21" s="19"/>
      <c r="AT21" s="19">
        <v>0</v>
      </c>
      <c r="AU21" s="19"/>
      <c r="AV21" s="19">
        <v>0</v>
      </c>
      <c r="AW21" s="19">
        <v>16254</v>
      </c>
      <c r="AX21" s="110">
        <f t="shared" si="2"/>
        <v>16254</v>
      </c>
      <c r="AY21" s="19"/>
      <c r="AZ21" s="19"/>
      <c r="BA21" s="19">
        <v>0</v>
      </c>
      <c r="BB21" s="19"/>
      <c r="BC21" s="19">
        <v>0</v>
      </c>
      <c r="BD21" s="19"/>
      <c r="BE21" s="19">
        <v>0</v>
      </c>
      <c r="BF21" s="19"/>
    </row>
    <row r="22" spans="1:58" ht="12.75">
      <c r="A22" t="s">
        <v>95</v>
      </c>
      <c r="B22" t="s">
        <v>96</v>
      </c>
      <c r="C22" t="s">
        <v>76</v>
      </c>
      <c r="D22" t="s">
        <v>94</v>
      </c>
      <c r="E22" s="19">
        <v>0</v>
      </c>
      <c r="F22" s="19">
        <v>707</v>
      </c>
      <c r="G22" s="19">
        <v>707</v>
      </c>
      <c r="H22" s="19">
        <v>18</v>
      </c>
      <c r="I22" s="19">
        <v>50</v>
      </c>
      <c r="J22" s="19">
        <v>0</v>
      </c>
      <c r="K22" s="19">
        <v>50</v>
      </c>
      <c r="L22" s="19">
        <v>-131</v>
      </c>
      <c r="M22" s="19">
        <v>0</v>
      </c>
      <c r="N22" s="19">
        <v>74</v>
      </c>
      <c r="O22" s="19">
        <v>-57</v>
      </c>
      <c r="P22" s="19">
        <v>1001</v>
      </c>
      <c r="Q22" s="19">
        <v>0</v>
      </c>
      <c r="R22" s="19">
        <v>52</v>
      </c>
      <c r="S22" s="19">
        <v>523</v>
      </c>
      <c r="T22" s="19">
        <v>575</v>
      </c>
      <c r="U22" s="19">
        <f t="shared" si="1"/>
        <v>0</v>
      </c>
      <c r="V22" s="19">
        <v>74</v>
      </c>
      <c r="W22" s="19">
        <v>0</v>
      </c>
      <c r="X22" s="19">
        <v>0</v>
      </c>
      <c r="Y22" s="19">
        <v>0</v>
      </c>
      <c r="Z22" s="19">
        <v>313</v>
      </c>
      <c r="AA22" s="19">
        <v>313</v>
      </c>
      <c r="AB22" s="19">
        <v>0</v>
      </c>
      <c r="AC22" s="19">
        <v>0</v>
      </c>
      <c r="AD22" s="19">
        <v>2681</v>
      </c>
      <c r="AE22" s="19">
        <f t="shared" si="0"/>
        <v>2681</v>
      </c>
      <c r="AF22" s="19"/>
      <c r="AG22" s="19"/>
      <c r="AH22" s="19">
        <v>4097</v>
      </c>
      <c r="AI22" s="19">
        <v>0</v>
      </c>
      <c r="AJ22" s="19">
        <v>0</v>
      </c>
      <c r="AK22" s="19">
        <v>0</v>
      </c>
      <c r="AL22" s="19">
        <v>0</v>
      </c>
      <c r="AM22" s="19">
        <v>610</v>
      </c>
      <c r="AN22" s="19">
        <v>0</v>
      </c>
      <c r="AO22" s="19">
        <v>0</v>
      </c>
      <c r="AP22" s="19">
        <v>0</v>
      </c>
      <c r="AQ22" s="19">
        <v>0</v>
      </c>
      <c r="AR22" s="19">
        <v>-6</v>
      </c>
      <c r="AS22" s="19"/>
      <c r="AT22" s="19">
        <v>0</v>
      </c>
      <c r="AU22" s="19"/>
      <c r="AV22" s="19">
        <v>0</v>
      </c>
      <c r="AW22" s="19">
        <v>7382</v>
      </c>
      <c r="AX22" s="110">
        <f t="shared" si="2"/>
        <v>7382</v>
      </c>
      <c r="AY22" s="19"/>
      <c r="AZ22" s="19"/>
      <c r="BA22" s="19">
        <v>0</v>
      </c>
      <c r="BB22" s="19"/>
      <c r="BC22" s="19">
        <v>0</v>
      </c>
      <c r="BD22" s="19"/>
      <c r="BE22" s="19">
        <v>0</v>
      </c>
      <c r="BF22" s="19"/>
    </row>
    <row r="23" spans="1:58" ht="12.75">
      <c r="A23" t="s">
        <v>97</v>
      </c>
      <c r="B23" t="s">
        <v>98</v>
      </c>
      <c r="C23" t="s">
        <v>76</v>
      </c>
      <c r="D23" t="s">
        <v>94</v>
      </c>
      <c r="E23" s="19">
        <v>103</v>
      </c>
      <c r="F23" s="19">
        <v>1034</v>
      </c>
      <c r="G23" s="19">
        <v>1137</v>
      </c>
      <c r="H23" s="19">
        <v>8</v>
      </c>
      <c r="I23" s="19">
        <v>37</v>
      </c>
      <c r="J23" s="19">
        <v>0</v>
      </c>
      <c r="K23" s="19">
        <v>37</v>
      </c>
      <c r="L23" s="19">
        <v>-48</v>
      </c>
      <c r="M23" s="19">
        <v>0</v>
      </c>
      <c r="N23" s="19">
        <v>121</v>
      </c>
      <c r="O23" s="19">
        <v>73</v>
      </c>
      <c r="P23" s="19">
        <v>247</v>
      </c>
      <c r="Q23" s="19">
        <v>0</v>
      </c>
      <c r="R23" s="19">
        <v>74</v>
      </c>
      <c r="S23" s="19">
        <v>593</v>
      </c>
      <c r="T23" s="19">
        <v>667</v>
      </c>
      <c r="U23" s="19">
        <f t="shared" si="1"/>
        <v>0</v>
      </c>
      <c r="V23" s="19">
        <v>209</v>
      </c>
      <c r="W23" s="19">
        <v>0</v>
      </c>
      <c r="X23" s="19">
        <v>0</v>
      </c>
      <c r="Y23" s="19">
        <v>0</v>
      </c>
      <c r="Z23" s="19">
        <v>241</v>
      </c>
      <c r="AA23" s="19">
        <v>241</v>
      </c>
      <c r="AB23" s="19">
        <v>5</v>
      </c>
      <c r="AC23" s="19">
        <v>122</v>
      </c>
      <c r="AD23" s="19">
        <v>2746</v>
      </c>
      <c r="AE23" s="19">
        <f t="shared" si="0"/>
        <v>2746</v>
      </c>
      <c r="AF23" s="19"/>
      <c r="AG23" s="19"/>
      <c r="AH23" s="19">
        <v>3457</v>
      </c>
      <c r="AI23" s="19">
        <v>0</v>
      </c>
      <c r="AJ23" s="19">
        <v>0</v>
      </c>
      <c r="AK23" s="19">
        <v>0</v>
      </c>
      <c r="AL23" s="19">
        <v>0</v>
      </c>
      <c r="AM23" s="19">
        <v>903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/>
      <c r="AT23" s="19">
        <v>0</v>
      </c>
      <c r="AU23" s="19"/>
      <c r="AV23" s="19">
        <v>0</v>
      </c>
      <c r="AW23" s="19">
        <v>7106</v>
      </c>
      <c r="AX23" s="110">
        <f t="shared" si="2"/>
        <v>7106</v>
      </c>
      <c r="AY23" s="19"/>
      <c r="AZ23" s="19"/>
      <c r="BA23" s="19">
        <v>0</v>
      </c>
      <c r="BB23" s="19"/>
      <c r="BC23" s="19">
        <v>0</v>
      </c>
      <c r="BD23" s="19"/>
      <c r="BE23" s="19">
        <v>85</v>
      </c>
      <c r="BF23" s="19"/>
    </row>
    <row r="24" spans="1:58" ht="12.75">
      <c r="A24" t="s">
        <v>99</v>
      </c>
      <c r="B24" t="s">
        <v>100</v>
      </c>
      <c r="C24" t="s">
        <v>76</v>
      </c>
      <c r="D24" t="s">
        <v>94</v>
      </c>
      <c r="E24" s="19">
        <v>64</v>
      </c>
      <c r="F24" s="19">
        <v>1149</v>
      </c>
      <c r="G24" s="19">
        <v>1213</v>
      </c>
      <c r="H24" s="19">
        <v>9</v>
      </c>
      <c r="I24" s="19">
        <v>101</v>
      </c>
      <c r="J24" s="19">
        <v>0</v>
      </c>
      <c r="K24" s="19">
        <v>101</v>
      </c>
      <c r="L24" s="19">
        <v>187</v>
      </c>
      <c r="M24" s="19">
        <v>0</v>
      </c>
      <c r="N24" s="19">
        <v>243</v>
      </c>
      <c r="O24" s="19">
        <v>430</v>
      </c>
      <c r="P24" s="19">
        <v>558</v>
      </c>
      <c r="Q24" s="19">
        <v>2</v>
      </c>
      <c r="R24" s="19">
        <v>-265</v>
      </c>
      <c r="S24" s="19">
        <v>1015</v>
      </c>
      <c r="T24" s="19">
        <v>752</v>
      </c>
      <c r="U24" s="19">
        <f t="shared" si="1"/>
        <v>0</v>
      </c>
      <c r="V24" s="19">
        <v>949</v>
      </c>
      <c r="W24" s="19">
        <v>0</v>
      </c>
      <c r="X24" s="19">
        <v>0</v>
      </c>
      <c r="Y24" s="19">
        <v>0</v>
      </c>
      <c r="Z24" s="19">
        <v>679</v>
      </c>
      <c r="AA24" s="19">
        <v>679</v>
      </c>
      <c r="AB24" s="19">
        <v>0</v>
      </c>
      <c r="AC24" s="19">
        <v>0</v>
      </c>
      <c r="AD24" s="19">
        <v>4691</v>
      </c>
      <c r="AE24" s="19">
        <f t="shared" si="0"/>
        <v>4691</v>
      </c>
      <c r="AF24" s="19"/>
      <c r="AG24" s="19"/>
      <c r="AH24" s="19">
        <v>6621</v>
      </c>
      <c r="AI24" s="19">
        <v>0</v>
      </c>
      <c r="AJ24" s="19">
        <v>4231</v>
      </c>
      <c r="AK24" s="19">
        <v>0</v>
      </c>
      <c r="AL24" s="19">
        <v>0</v>
      </c>
      <c r="AM24" s="19">
        <v>1129</v>
      </c>
      <c r="AN24" s="19">
        <v>0</v>
      </c>
      <c r="AO24" s="19">
        <v>0</v>
      </c>
      <c r="AP24" s="19">
        <v>0</v>
      </c>
      <c r="AQ24" s="19">
        <v>0</v>
      </c>
      <c r="AR24" s="19">
        <v>-1660</v>
      </c>
      <c r="AS24" s="19"/>
      <c r="AT24" s="19">
        <v>0</v>
      </c>
      <c r="AU24" s="19"/>
      <c r="AV24" s="19">
        <v>0</v>
      </c>
      <c r="AW24" s="19">
        <v>15012</v>
      </c>
      <c r="AX24" s="110">
        <f t="shared" si="2"/>
        <v>15012</v>
      </c>
      <c r="AY24" s="19"/>
      <c r="AZ24" s="19"/>
      <c r="BA24" s="19">
        <v>0</v>
      </c>
      <c r="BB24" s="19"/>
      <c r="BC24" s="19">
        <v>0</v>
      </c>
      <c r="BD24" s="19"/>
      <c r="BE24" s="19">
        <v>7</v>
      </c>
      <c r="BF24" s="19"/>
    </row>
    <row r="25" spans="1:58" ht="12.75">
      <c r="A25" t="s">
        <v>101</v>
      </c>
      <c r="B25" t="s">
        <v>102</v>
      </c>
      <c r="C25" t="s">
        <v>69</v>
      </c>
      <c r="D25" t="s">
        <v>60</v>
      </c>
      <c r="E25" s="19">
        <v>-150</v>
      </c>
      <c r="F25" s="19">
        <v>844</v>
      </c>
      <c r="G25" s="19">
        <v>694</v>
      </c>
      <c r="H25" s="19">
        <v>51</v>
      </c>
      <c r="I25" s="19">
        <v>178</v>
      </c>
      <c r="J25" s="19">
        <v>93</v>
      </c>
      <c r="K25" s="19">
        <v>271</v>
      </c>
      <c r="L25" s="19">
        <v>2223</v>
      </c>
      <c r="M25" s="19">
        <v>0</v>
      </c>
      <c r="N25" s="19">
        <v>827</v>
      </c>
      <c r="O25" s="19">
        <v>3050</v>
      </c>
      <c r="P25" s="19">
        <v>2537</v>
      </c>
      <c r="Q25" s="19">
        <v>345</v>
      </c>
      <c r="R25" s="19">
        <v>211</v>
      </c>
      <c r="S25" s="19">
        <v>485</v>
      </c>
      <c r="T25" s="19">
        <v>1041</v>
      </c>
      <c r="U25" s="19">
        <f t="shared" si="1"/>
        <v>0</v>
      </c>
      <c r="V25" s="19">
        <v>1846</v>
      </c>
      <c r="W25" s="19">
        <v>33251</v>
      </c>
      <c r="X25" s="19">
        <v>9009.677428844072</v>
      </c>
      <c r="Y25" s="19">
        <v>18358</v>
      </c>
      <c r="Z25" s="19">
        <v>859</v>
      </c>
      <c r="AA25" s="19">
        <v>19217</v>
      </c>
      <c r="AB25" s="19">
        <v>697</v>
      </c>
      <c r="AC25" s="19">
        <v>0</v>
      </c>
      <c r="AD25" s="19">
        <v>62655</v>
      </c>
      <c r="AE25" s="19">
        <f t="shared" si="0"/>
        <v>71664.67742884406</v>
      </c>
      <c r="AF25" s="19"/>
      <c r="AG25" s="19"/>
      <c r="AH25" s="19">
        <v>14937</v>
      </c>
      <c r="AI25" s="19">
        <v>28</v>
      </c>
      <c r="AJ25" s="19">
        <v>0</v>
      </c>
      <c r="AK25" s="19">
        <v>0</v>
      </c>
      <c r="AL25" s="19">
        <v>0</v>
      </c>
      <c r="AM25" s="19">
        <v>223</v>
      </c>
      <c r="AN25" s="19">
        <v>0</v>
      </c>
      <c r="AO25" s="19">
        <v>0</v>
      </c>
      <c r="AP25" s="19">
        <v>0</v>
      </c>
      <c r="AQ25" s="19">
        <v>0</v>
      </c>
      <c r="AR25" s="19">
        <v>638</v>
      </c>
      <c r="AS25" s="19"/>
      <c r="AT25" s="19">
        <v>1867</v>
      </c>
      <c r="AU25" s="19"/>
      <c r="AV25" s="19">
        <v>0</v>
      </c>
      <c r="AW25" s="19">
        <v>80348</v>
      </c>
      <c r="AX25" s="110">
        <f t="shared" si="2"/>
        <v>89357.67742884406</v>
      </c>
      <c r="AY25" s="19"/>
      <c r="AZ25" s="19"/>
      <c r="BA25" s="19">
        <v>-111</v>
      </c>
      <c r="BB25" s="19"/>
      <c r="BC25" s="19">
        <v>-484</v>
      </c>
      <c r="BD25" s="19"/>
      <c r="BE25" s="19">
        <v>1239</v>
      </c>
      <c r="BF25" s="19"/>
    </row>
    <row r="26" spans="1:58" ht="12.75">
      <c r="A26" t="s">
        <v>103</v>
      </c>
      <c r="B26" t="s">
        <v>104</v>
      </c>
      <c r="C26" t="s">
        <v>69</v>
      </c>
      <c r="D26" t="s">
        <v>91</v>
      </c>
      <c r="E26" s="19">
        <v>0</v>
      </c>
      <c r="F26" s="19">
        <v>1069</v>
      </c>
      <c r="G26" s="19">
        <v>1069</v>
      </c>
      <c r="H26" s="19">
        <v>64</v>
      </c>
      <c r="I26" s="19">
        <v>0</v>
      </c>
      <c r="J26" s="19">
        <v>256</v>
      </c>
      <c r="K26" s="19">
        <v>256</v>
      </c>
      <c r="L26" s="19">
        <v>6801</v>
      </c>
      <c r="M26" s="19">
        <v>0</v>
      </c>
      <c r="N26" s="19">
        <v>223</v>
      </c>
      <c r="O26" s="19">
        <v>7024</v>
      </c>
      <c r="P26" s="19">
        <v>7424</v>
      </c>
      <c r="Q26" s="19">
        <v>563</v>
      </c>
      <c r="R26" s="19">
        <v>0</v>
      </c>
      <c r="S26" s="19">
        <v>849</v>
      </c>
      <c r="T26" s="19">
        <v>1412</v>
      </c>
      <c r="U26" s="19">
        <f t="shared" si="1"/>
        <v>0</v>
      </c>
      <c r="V26" s="19">
        <v>2622</v>
      </c>
      <c r="W26" s="19">
        <v>92332</v>
      </c>
      <c r="X26" s="19">
        <v>12163.542288568387</v>
      </c>
      <c r="Y26" s="19">
        <v>60091</v>
      </c>
      <c r="Z26" s="19">
        <v>2825</v>
      </c>
      <c r="AA26" s="19">
        <v>62916</v>
      </c>
      <c r="AB26" s="19">
        <v>349</v>
      </c>
      <c r="AC26" s="19">
        <v>0</v>
      </c>
      <c r="AD26" s="19">
        <v>175468</v>
      </c>
      <c r="AE26" s="19">
        <f t="shared" si="0"/>
        <v>187631.5422885684</v>
      </c>
      <c r="AF26" s="19"/>
      <c r="AG26" s="19"/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/>
      <c r="AT26" s="19">
        <v>-78</v>
      </c>
      <c r="AU26" s="19"/>
      <c r="AV26" s="19">
        <v>0</v>
      </c>
      <c r="AW26" s="19">
        <v>175390</v>
      </c>
      <c r="AX26" s="110">
        <f t="shared" si="2"/>
        <v>187553.5422885684</v>
      </c>
      <c r="AY26" s="19"/>
      <c r="AZ26" s="19"/>
      <c r="BA26" s="19">
        <v>0</v>
      </c>
      <c r="BB26" s="19"/>
      <c r="BC26" s="19">
        <v>0</v>
      </c>
      <c r="BD26" s="19"/>
      <c r="BE26" s="19">
        <v>3759</v>
      </c>
      <c r="BF26" s="19"/>
    </row>
    <row r="27" spans="1:58" ht="12.75">
      <c r="A27" t="s">
        <v>105</v>
      </c>
      <c r="B27" t="s">
        <v>106</v>
      </c>
      <c r="C27" t="s">
        <v>69</v>
      </c>
      <c r="D27" t="s">
        <v>94</v>
      </c>
      <c r="E27" s="19">
        <v>-60</v>
      </c>
      <c r="F27" s="19">
        <v>1107</v>
      </c>
      <c r="G27" s="19">
        <v>1047</v>
      </c>
      <c r="H27" s="19">
        <v>0</v>
      </c>
      <c r="I27" s="19">
        <v>105</v>
      </c>
      <c r="J27" s="19">
        <v>0</v>
      </c>
      <c r="K27" s="19">
        <v>105</v>
      </c>
      <c r="L27" s="19">
        <v>-978</v>
      </c>
      <c r="M27" s="19">
        <v>0</v>
      </c>
      <c r="N27" s="19">
        <v>186</v>
      </c>
      <c r="O27" s="19">
        <v>-792</v>
      </c>
      <c r="P27" s="19">
        <v>1750</v>
      </c>
      <c r="Q27" s="19">
        <v>0</v>
      </c>
      <c r="R27" s="19">
        <v>309</v>
      </c>
      <c r="S27" s="19">
        <v>1309</v>
      </c>
      <c r="T27" s="19">
        <v>1618</v>
      </c>
      <c r="U27" s="19">
        <f t="shared" si="1"/>
        <v>0</v>
      </c>
      <c r="V27" s="19">
        <v>1410</v>
      </c>
      <c r="W27" s="19">
        <v>0</v>
      </c>
      <c r="X27" s="19">
        <v>0</v>
      </c>
      <c r="Y27" s="19">
        <v>0</v>
      </c>
      <c r="Z27" s="19">
        <v>573</v>
      </c>
      <c r="AA27" s="19">
        <v>573</v>
      </c>
      <c r="AB27" s="19">
        <v>36</v>
      </c>
      <c r="AC27" s="19">
        <v>0</v>
      </c>
      <c r="AD27" s="19">
        <v>5747</v>
      </c>
      <c r="AE27" s="19">
        <f t="shared" si="0"/>
        <v>5747</v>
      </c>
      <c r="AF27" s="19"/>
      <c r="AG27" s="19"/>
      <c r="AH27" s="19">
        <v>4851</v>
      </c>
      <c r="AI27" s="19">
        <v>11</v>
      </c>
      <c r="AJ27" s="19">
        <v>3783</v>
      </c>
      <c r="AK27" s="19">
        <v>0</v>
      </c>
      <c r="AL27" s="19">
        <v>88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-1410</v>
      </c>
      <c r="AS27" s="19"/>
      <c r="AT27" s="19">
        <v>0</v>
      </c>
      <c r="AU27" s="19"/>
      <c r="AV27" s="19">
        <v>0</v>
      </c>
      <c r="AW27" s="19">
        <v>13070</v>
      </c>
      <c r="AX27" s="110">
        <f t="shared" si="2"/>
        <v>13070</v>
      </c>
      <c r="AY27" s="19"/>
      <c r="AZ27" s="19"/>
      <c r="BA27" s="19">
        <v>-20</v>
      </c>
      <c r="BB27" s="19"/>
      <c r="BC27" s="19">
        <v>0</v>
      </c>
      <c r="BD27" s="19"/>
      <c r="BE27" s="19">
        <v>0</v>
      </c>
      <c r="BF27" s="19"/>
    </row>
    <row r="28" spans="1:58" ht="12.75">
      <c r="A28" t="s">
        <v>107</v>
      </c>
      <c r="B28" t="s">
        <v>108</v>
      </c>
      <c r="C28" t="s">
        <v>69</v>
      </c>
      <c r="D28" t="s">
        <v>94</v>
      </c>
      <c r="E28" s="19">
        <v>18</v>
      </c>
      <c r="F28" s="19">
        <v>770</v>
      </c>
      <c r="G28" s="19">
        <v>788</v>
      </c>
      <c r="H28" s="19">
        <v>5</v>
      </c>
      <c r="I28" s="19">
        <v>44</v>
      </c>
      <c r="J28" s="19">
        <v>0</v>
      </c>
      <c r="K28" s="19">
        <v>44</v>
      </c>
      <c r="L28" s="19">
        <v>116</v>
      </c>
      <c r="M28" s="19">
        <v>0</v>
      </c>
      <c r="N28" s="19">
        <v>490</v>
      </c>
      <c r="O28" s="19">
        <v>606</v>
      </c>
      <c r="P28" s="19">
        <v>668</v>
      </c>
      <c r="Q28" s="19">
        <v>0</v>
      </c>
      <c r="R28" s="19">
        <v>105</v>
      </c>
      <c r="S28" s="19">
        <v>163</v>
      </c>
      <c r="T28" s="19">
        <v>268</v>
      </c>
      <c r="U28" s="19">
        <f t="shared" si="1"/>
        <v>0</v>
      </c>
      <c r="V28" s="19">
        <v>175</v>
      </c>
      <c r="W28" s="19">
        <v>0</v>
      </c>
      <c r="X28" s="19">
        <v>0</v>
      </c>
      <c r="Y28" s="19">
        <v>0</v>
      </c>
      <c r="Z28" s="19">
        <v>220</v>
      </c>
      <c r="AA28" s="19">
        <v>220</v>
      </c>
      <c r="AB28" s="19">
        <v>0</v>
      </c>
      <c r="AC28" s="19">
        <v>0</v>
      </c>
      <c r="AD28" s="19">
        <v>2774</v>
      </c>
      <c r="AE28" s="19">
        <f t="shared" si="0"/>
        <v>2774</v>
      </c>
      <c r="AF28" s="19"/>
      <c r="AG28" s="19"/>
      <c r="AH28" s="19">
        <v>4678</v>
      </c>
      <c r="AI28" s="19">
        <v>0</v>
      </c>
      <c r="AJ28" s="19">
        <v>783</v>
      </c>
      <c r="AK28" s="19">
        <v>-5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/>
      <c r="AT28" s="19">
        <v>0</v>
      </c>
      <c r="AU28" s="19"/>
      <c r="AV28" s="19">
        <v>-2</v>
      </c>
      <c r="AW28" s="19">
        <v>8228</v>
      </c>
      <c r="AX28" s="110">
        <f t="shared" si="2"/>
        <v>8228</v>
      </c>
      <c r="AY28" s="19"/>
      <c r="AZ28" s="19"/>
      <c r="BA28" s="19">
        <v>0</v>
      </c>
      <c r="BB28" s="19"/>
      <c r="BC28" s="19">
        <v>0</v>
      </c>
      <c r="BD28" s="19"/>
      <c r="BE28" s="19">
        <v>0</v>
      </c>
      <c r="BF28" s="19"/>
    </row>
    <row r="29" spans="1:58" ht="12.75">
      <c r="A29" t="s">
        <v>109</v>
      </c>
      <c r="B29" t="s">
        <v>110</v>
      </c>
      <c r="C29" t="s">
        <v>69</v>
      </c>
      <c r="D29" t="s">
        <v>94</v>
      </c>
      <c r="E29" s="19">
        <v>31</v>
      </c>
      <c r="F29" s="19">
        <v>562</v>
      </c>
      <c r="G29" s="19">
        <v>593</v>
      </c>
      <c r="H29" s="19">
        <v>18</v>
      </c>
      <c r="I29" s="19">
        <v>84</v>
      </c>
      <c r="J29" s="19">
        <v>0</v>
      </c>
      <c r="K29" s="19">
        <v>84</v>
      </c>
      <c r="L29" s="19">
        <v>157</v>
      </c>
      <c r="M29" s="19">
        <v>0</v>
      </c>
      <c r="N29" s="19">
        <v>804</v>
      </c>
      <c r="O29" s="19">
        <v>961</v>
      </c>
      <c r="P29" s="19">
        <v>886</v>
      </c>
      <c r="Q29" s="19">
        <v>0</v>
      </c>
      <c r="R29" s="19">
        <v>63</v>
      </c>
      <c r="S29" s="19">
        <v>574</v>
      </c>
      <c r="T29" s="19">
        <v>637</v>
      </c>
      <c r="U29" s="19">
        <f t="shared" si="1"/>
        <v>0</v>
      </c>
      <c r="V29" s="19">
        <v>529</v>
      </c>
      <c r="W29" s="19">
        <v>0</v>
      </c>
      <c r="X29" s="19">
        <v>0</v>
      </c>
      <c r="Y29" s="19">
        <v>0</v>
      </c>
      <c r="Z29" s="19">
        <v>263</v>
      </c>
      <c r="AA29" s="19">
        <v>263</v>
      </c>
      <c r="AB29" s="19">
        <v>98</v>
      </c>
      <c r="AC29" s="19">
        <v>550</v>
      </c>
      <c r="AD29" s="19">
        <v>4619</v>
      </c>
      <c r="AE29" s="19">
        <f t="shared" si="0"/>
        <v>4619</v>
      </c>
      <c r="AF29" s="19"/>
      <c r="AG29" s="19"/>
      <c r="AH29" s="19">
        <v>6985</v>
      </c>
      <c r="AI29" s="19">
        <v>10</v>
      </c>
      <c r="AJ29" s="19">
        <v>0</v>
      </c>
      <c r="AK29" s="19">
        <v>0</v>
      </c>
      <c r="AL29" s="19">
        <v>0</v>
      </c>
      <c r="AM29" s="19">
        <v>367</v>
      </c>
      <c r="AN29" s="19">
        <v>0</v>
      </c>
      <c r="AO29" s="19">
        <v>0</v>
      </c>
      <c r="AP29" s="19">
        <v>0</v>
      </c>
      <c r="AQ29" s="19">
        <v>0</v>
      </c>
      <c r="AR29" s="19">
        <v>140</v>
      </c>
      <c r="AS29" s="19"/>
      <c r="AT29" s="19">
        <v>0</v>
      </c>
      <c r="AU29" s="19"/>
      <c r="AV29" s="19">
        <v>0</v>
      </c>
      <c r="AW29" s="19">
        <v>12121</v>
      </c>
      <c r="AX29" s="110">
        <f t="shared" si="2"/>
        <v>12121</v>
      </c>
      <c r="AY29" s="19"/>
      <c r="AZ29" s="19"/>
      <c r="BA29" s="19">
        <v>0</v>
      </c>
      <c r="BB29" s="19"/>
      <c r="BC29" s="19">
        <v>0</v>
      </c>
      <c r="BD29" s="19"/>
      <c r="BE29" s="19">
        <v>126</v>
      </c>
      <c r="BF29" s="19"/>
    </row>
    <row r="30" spans="1:58" ht="12.75">
      <c r="A30" t="s">
        <v>111</v>
      </c>
      <c r="B30" t="s">
        <v>112</v>
      </c>
      <c r="C30" t="s">
        <v>69</v>
      </c>
      <c r="D30" t="s">
        <v>94</v>
      </c>
      <c r="E30" s="19">
        <v>17</v>
      </c>
      <c r="F30" s="19">
        <v>1225</v>
      </c>
      <c r="G30" s="19">
        <v>1242</v>
      </c>
      <c r="H30" s="19">
        <v>12</v>
      </c>
      <c r="I30" s="19">
        <v>43</v>
      </c>
      <c r="J30" s="19">
        <v>0</v>
      </c>
      <c r="K30" s="19">
        <v>43</v>
      </c>
      <c r="L30" s="19">
        <v>1</v>
      </c>
      <c r="M30" s="19">
        <v>0</v>
      </c>
      <c r="N30" s="19">
        <v>222</v>
      </c>
      <c r="O30" s="19">
        <v>223</v>
      </c>
      <c r="P30" s="19">
        <v>992</v>
      </c>
      <c r="Q30" s="19">
        <v>0</v>
      </c>
      <c r="R30" s="19">
        <v>175</v>
      </c>
      <c r="S30" s="19">
        <v>1016</v>
      </c>
      <c r="T30" s="19">
        <v>1191</v>
      </c>
      <c r="U30" s="19">
        <f t="shared" si="1"/>
        <v>0</v>
      </c>
      <c r="V30" s="19">
        <v>102</v>
      </c>
      <c r="W30" s="19">
        <v>0</v>
      </c>
      <c r="X30" s="19">
        <v>0</v>
      </c>
      <c r="Y30" s="19">
        <v>0</v>
      </c>
      <c r="Z30" s="19">
        <v>94</v>
      </c>
      <c r="AA30" s="19">
        <v>94</v>
      </c>
      <c r="AB30" s="19">
        <v>0</v>
      </c>
      <c r="AC30" s="19">
        <v>0</v>
      </c>
      <c r="AD30" s="19">
        <v>3899</v>
      </c>
      <c r="AE30" s="19">
        <f t="shared" si="0"/>
        <v>3899</v>
      </c>
      <c r="AF30" s="19"/>
      <c r="AG30" s="19"/>
      <c r="AH30" s="19">
        <v>3425</v>
      </c>
      <c r="AI30" s="19">
        <v>0</v>
      </c>
      <c r="AJ30" s="19">
        <v>2801</v>
      </c>
      <c r="AK30" s="19">
        <v>0</v>
      </c>
      <c r="AL30" s="19">
        <v>0</v>
      </c>
      <c r="AM30" s="19">
        <v>1965</v>
      </c>
      <c r="AN30" s="19">
        <v>0</v>
      </c>
      <c r="AO30" s="19">
        <v>0</v>
      </c>
      <c r="AP30" s="19">
        <v>0</v>
      </c>
      <c r="AQ30" s="19">
        <v>66</v>
      </c>
      <c r="AR30" s="19">
        <v>0</v>
      </c>
      <c r="AS30" s="19"/>
      <c r="AT30" s="19">
        <v>0</v>
      </c>
      <c r="AU30" s="19"/>
      <c r="AV30" s="19">
        <v>0</v>
      </c>
      <c r="AW30" s="19">
        <v>12156</v>
      </c>
      <c r="AX30" s="110">
        <f t="shared" si="2"/>
        <v>12156</v>
      </c>
      <c r="AY30" s="19"/>
      <c r="AZ30" s="19"/>
      <c r="BA30" s="19">
        <v>0</v>
      </c>
      <c r="BB30" s="19"/>
      <c r="BC30" s="19">
        <v>0</v>
      </c>
      <c r="BD30" s="19"/>
      <c r="BE30" s="19">
        <v>0</v>
      </c>
      <c r="BF30" s="19"/>
    </row>
    <row r="31" spans="1:58" ht="12.75">
      <c r="A31" t="s">
        <v>113</v>
      </c>
      <c r="B31" t="s">
        <v>114</v>
      </c>
      <c r="C31" t="s">
        <v>69</v>
      </c>
      <c r="D31" t="s">
        <v>94</v>
      </c>
      <c r="E31" s="19">
        <v>21</v>
      </c>
      <c r="F31" s="19">
        <v>3687</v>
      </c>
      <c r="G31" s="19">
        <v>3708</v>
      </c>
      <c r="H31" s="19">
        <v>7</v>
      </c>
      <c r="I31" s="19">
        <v>165</v>
      </c>
      <c r="J31" s="19">
        <v>0</v>
      </c>
      <c r="K31" s="19">
        <v>165</v>
      </c>
      <c r="L31" s="19">
        <v>-97</v>
      </c>
      <c r="M31" s="19">
        <v>0</v>
      </c>
      <c r="N31" s="19">
        <v>193</v>
      </c>
      <c r="O31" s="19">
        <v>96</v>
      </c>
      <c r="P31" s="19">
        <v>1038</v>
      </c>
      <c r="Q31" s="19">
        <v>0</v>
      </c>
      <c r="R31" s="19">
        <v>150</v>
      </c>
      <c r="S31" s="19">
        <v>251</v>
      </c>
      <c r="T31" s="19">
        <v>401</v>
      </c>
      <c r="U31" s="19">
        <f t="shared" si="1"/>
        <v>0</v>
      </c>
      <c r="V31" s="19">
        <v>511</v>
      </c>
      <c r="W31" s="19">
        <v>0</v>
      </c>
      <c r="X31" s="19">
        <v>0</v>
      </c>
      <c r="Y31" s="19">
        <v>0</v>
      </c>
      <c r="Z31" s="19">
        <v>265</v>
      </c>
      <c r="AA31" s="19">
        <v>265</v>
      </c>
      <c r="AB31" s="19">
        <v>47</v>
      </c>
      <c r="AC31" s="19">
        <v>0</v>
      </c>
      <c r="AD31" s="19">
        <v>6238</v>
      </c>
      <c r="AE31" s="19">
        <f t="shared" si="0"/>
        <v>6238</v>
      </c>
      <c r="AF31" s="19"/>
      <c r="AG31" s="19"/>
      <c r="AH31" s="19">
        <v>7802</v>
      </c>
      <c r="AI31" s="19">
        <v>66</v>
      </c>
      <c r="AJ31" s="19">
        <v>0</v>
      </c>
      <c r="AK31" s="19">
        <v>0</v>
      </c>
      <c r="AL31" s="19">
        <v>0</v>
      </c>
      <c r="AM31" s="19">
        <v>1134</v>
      </c>
      <c r="AN31" s="19">
        <v>0</v>
      </c>
      <c r="AO31" s="19">
        <v>0</v>
      </c>
      <c r="AP31" s="19">
        <v>0</v>
      </c>
      <c r="AQ31" s="19">
        <v>0</v>
      </c>
      <c r="AR31" s="19">
        <v>-951</v>
      </c>
      <c r="AS31" s="19"/>
      <c r="AT31" s="19">
        <v>0</v>
      </c>
      <c r="AU31" s="19"/>
      <c r="AV31" s="19">
        <v>0</v>
      </c>
      <c r="AW31" s="19">
        <v>14289</v>
      </c>
      <c r="AX31" s="110">
        <f t="shared" si="2"/>
        <v>14289</v>
      </c>
      <c r="AY31" s="19"/>
      <c r="AZ31" s="19"/>
      <c r="BA31" s="19">
        <v>0</v>
      </c>
      <c r="BB31" s="19"/>
      <c r="BC31" s="19">
        <v>0</v>
      </c>
      <c r="BD31" s="19"/>
      <c r="BE31" s="19">
        <v>199</v>
      </c>
      <c r="BF31" s="19"/>
    </row>
    <row r="32" spans="1:58" ht="12.75">
      <c r="A32" t="s">
        <v>115</v>
      </c>
      <c r="B32" t="s">
        <v>116</v>
      </c>
      <c r="C32" t="s">
        <v>117</v>
      </c>
      <c r="D32" t="s">
        <v>60</v>
      </c>
      <c r="E32" s="19">
        <v>71</v>
      </c>
      <c r="F32" s="19">
        <v>3009</v>
      </c>
      <c r="G32" s="19">
        <v>3080</v>
      </c>
      <c r="H32" s="19">
        <v>0</v>
      </c>
      <c r="I32" s="19">
        <v>169</v>
      </c>
      <c r="J32" s="19">
        <v>0</v>
      </c>
      <c r="K32" s="19">
        <v>169</v>
      </c>
      <c r="L32" s="19">
        <v>2035</v>
      </c>
      <c r="M32" s="19">
        <v>0</v>
      </c>
      <c r="N32" s="19">
        <v>1288</v>
      </c>
      <c r="O32" s="19">
        <v>3323</v>
      </c>
      <c r="P32" s="19">
        <v>2119</v>
      </c>
      <c r="Q32" s="19">
        <v>379</v>
      </c>
      <c r="R32" s="19">
        <v>334</v>
      </c>
      <c r="S32" s="19">
        <v>252</v>
      </c>
      <c r="T32" s="19">
        <v>965</v>
      </c>
      <c r="U32" s="19">
        <f t="shared" si="1"/>
        <v>0</v>
      </c>
      <c r="V32" s="19">
        <v>3424</v>
      </c>
      <c r="W32" s="19">
        <v>20638</v>
      </c>
      <c r="X32" s="19">
        <v>5969.903530152503</v>
      </c>
      <c r="Y32" s="19">
        <v>9435</v>
      </c>
      <c r="Z32" s="19">
        <v>712</v>
      </c>
      <c r="AA32" s="19">
        <v>10147</v>
      </c>
      <c r="AB32" s="19">
        <v>0</v>
      </c>
      <c r="AC32" s="19">
        <v>117</v>
      </c>
      <c r="AD32" s="19">
        <v>43982</v>
      </c>
      <c r="AE32" s="19">
        <f t="shared" si="0"/>
        <v>49951.9035301525</v>
      </c>
      <c r="AF32" s="19"/>
      <c r="AG32" s="19"/>
      <c r="AH32" s="19">
        <v>11585</v>
      </c>
      <c r="AI32" s="19">
        <v>18</v>
      </c>
      <c r="AJ32" s="19">
        <v>0</v>
      </c>
      <c r="AK32" s="19">
        <v>0</v>
      </c>
      <c r="AL32" s="19">
        <v>0</v>
      </c>
      <c r="AM32" s="19">
        <v>51</v>
      </c>
      <c r="AN32" s="19">
        <v>0</v>
      </c>
      <c r="AO32" s="19">
        <v>0</v>
      </c>
      <c r="AP32" s="19">
        <v>0</v>
      </c>
      <c r="AQ32" s="19">
        <v>0</v>
      </c>
      <c r="AR32" s="19">
        <v>-54</v>
      </c>
      <c r="AS32" s="19"/>
      <c r="AT32" s="19">
        <v>0</v>
      </c>
      <c r="AU32" s="19"/>
      <c r="AV32" s="19">
        <v>0</v>
      </c>
      <c r="AW32" s="19">
        <v>55582</v>
      </c>
      <c r="AX32" s="110">
        <f t="shared" si="2"/>
        <v>61551.9035301525</v>
      </c>
      <c r="AY32" s="19"/>
      <c r="AZ32" s="19"/>
      <c r="BA32" s="19">
        <v>12</v>
      </c>
      <c r="BB32" s="19"/>
      <c r="BC32" s="19">
        <v>0</v>
      </c>
      <c r="BD32" s="19"/>
      <c r="BE32" s="19">
        <v>6</v>
      </c>
      <c r="BF32" s="19"/>
    </row>
    <row r="33" spans="1:58" ht="12.75">
      <c r="A33" t="s">
        <v>118</v>
      </c>
      <c r="B33" t="s">
        <v>119</v>
      </c>
      <c r="C33" t="s">
        <v>117</v>
      </c>
      <c r="D33" t="s">
        <v>60</v>
      </c>
      <c r="E33" s="19">
        <v>-38</v>
      </c>
      <c r="F33" s="19">
        <v>1984</v>
      </c>
      <c r="G33" s="19">
        <v>1946</v>
      </c>
      <c r="H33" s="19">
        <v>48</v>
      </c>
      <c r="I33" s="19">
        <v>119</v>
      </c>
      <c r="J33" s="19">
        <v>79</v>
      </c>
      <c r="K33" s="19">
        <v>198</v>
      </c>
      <c r="L33" s="19">
        <v>2485</v>
      </c>
      <c r="M33" s="19">
        <v>0</v>
      </c>
      <c r="N33" s="19">
        <v>790</v>
      </c>
      <c r="O33" s="19">
        <v>3275</v>
      </c>
      <c r="P33" s="19">
        <v>3371</v>
      </c>
      <c r="Q33" s="19">
        <v>569</v>
      </c>
      <c r="R33" s="19">
        <v>228</v>
      </c>
      <c r="S33" s="19">
        <v>547</v>
      </c>
      <c r="T33" s="19">
        <v>1344</v>
      </c>
      <c r="U33" s="19">
        <f t="shared" si="1"/>
        <v>0</v>
      </c>
      <c r="V33" s="19">
        <v>2885</v>
      </c>
      <c r="W33" s="19">
        <v>32425</v>
      </c>
      <c r="X33" s="19">
        <v>5731.535240386987</v>
      </c>
      <c r="Y33" s="19">
        <v>19359</v>
      </c>
      <c r="Z33" s="19">
        <v>1815</v>
      </c>
      <c r="AA33" s="19">
        <v>21174</v>
      </c>
      <c r="AB33" s="19">
        <v>0</v>
      </c>
      <c r="AC33" s="19">
        <v>675</v>
      </c>
      <c r="AD33" s="19">
        <v>67341</v>
      </c>
      <c r="AE33" s="19">
        <f t="shared" si="0"/>
        <v>73072.53524038699</v>
      </c>
      <c r="AF33" s="19"/>
      <c r="AG33" s="19"/>
      <c r="AH33" s="19">
        <v>11319</v>
      </c>
      <c r="AI33" s="19">
        <v>2</v>
      </c>
      <c r="AJ33" s="19">
        <v>5</v>
      </c>
      <c r="AK33" s="19">
        <v>0</v>
      </c>
      <c r="AL33" s="19">
        <v>0</v>
      </c>
      <c r="AM33" s="19">
        <v>380</v>
      </c>
      <c r="AN33" s="19">
        <v>0</v>
      </c>
      <c r="AO33" s="19">
        <v>0</v>
      </c>
      <c r="AP33" s="19">
        <v>0</v>
      </c>
      <c r="AQ33" s="19">
        <v>2</v>
      </c>
      <c r="AR33" s="19">
        <v>-1059</v>
      </c>
      <c r="AS33" s="19"/>
      <c r="AT33" s="19">
        <v>23</v>
      </c>
      <c r="AU33" s="19"/>
      <c r="AV33" s="19">
        <v>0</v>
      </c>
      <c r="AW33" s="19">
        <v>78013</v>
      </c>
      <c r="AX33" s="110">
        <f t="shared" si="2"/>
        <v>83744.53524038699</v>
      </c>
      <c r="AY33" s="19"/>
      <c r="AZ33" s="19"/>
      <c r="BA33" s="19">
        <v>-18</v>
      </c>
      <c r="BB33" s="19"/>
      <c r="BC33" s="19">
        <v>0</v>
      </c>
      <c r="BD33" s="19"/>
      <c r="BE33" s="19">
        <v>1350</v>
      </c>
      <c r="BF33" s="19"/>
    </row>
    <row r="34" spans="1:58" ht="12.75">
      <c r="A34" t="s">
        <v>120</v>
      </c>
      <c r="B34" t="s">
        <v>121</v>
      </c>
      <c r="C34" t="s">
        <v>117</v>
      </c>
      <c r="D34" t="s">
        <v>60</v>
      </c>
      <c r="E34" s="19">
        <v>-35</v>
      </c>
      <c r="F34" s="19">
        <v>2398</v>
      </c>
      <c r="G34" s="19">
        <v>2363</v>
      </c>
      <c r="H34" s="19">
        <v>54</v>
      </c>
      <c r="I34" s="19">
        <v>381</v>
      </c>
      <c r="J34" s="19">
        <v>0</v>
      </c>
      <c r="K34" s="19">
        <v>381</v>
      </c>
      <c r="L34" s="19">
        <v>4086</v>
      </c>
      <c r="M34" s="19">
        <v>0</v>
      </c>
      <c r="N34" s="19">
        <v>635</v>
      </c>
      <c r="O34" s="19">
        <v>4721</v>
      </c>
      <c r="P34" s="19">
        <v>7779</v>
      </c>
      <c r="Q34" s="19">
        <v>263</v>
      </c>
      <c r="R34" s="19">
        <v>198</v>
      </c>
      <c r="S34" s="19">
        <v>1070</v>
      </c>
      <c r="T34" s="19">
        <v>1531</v>
      </c>
      <c r="U34" s="19">
        <f t="shared" si="1"/>
        <v>0</v>
      </c>
      <c r="V34" s="19">
        <v>4261</v>
      </c>
      <c r="W34" s="19">
        <v>56358</v>
      </c>
      <c r="X34" s="19">
        <v>13493.906995413803</v>
      </c>
      <c r="Y34" s="19">
        <v>32472</v>
      </c>
      <c r="Z34" s="19">
        <v>3106</v>
      </c>
      <c r="AA34" s="19">
        <v>35578</v>
      </c>
      <c r="AB34" s="19">
        <v>479</v>
      </c>
      <c r="AC34" s="19">
        <v>1042</v>
      </c>
      <c r="AD34" s="19">
        <v>114547</v>
      </c>
      <c r="AE34" s="19">
        <f t="shared" si="0"/>
        <v>128040.9069954138</v>
      </c>
      <c r="AF34" s="19"/>
      <c r="AG34" s="19"/>
      <c r="AH34" s="19">
        <v>18782</v>
      </c>
      <c r="AI34" s="19">
        <v>0</v>
      </c>
      <c r="AJ34" s="19">
        <v>0</v>
      </c>
      <c r="AK34" s="19">
        <v>0</v>
      </c>
      <c r="AL34" s="19">
        <v>0</v>
      </c>
      <c r="AM34" s="19">
        <v>861</v>
      </c>
      <c r="AN34" s="19">
        <v>0</v>
      </c>
      <c r="AO34" s="19">
        <v>0</v>
      </c>
      <c r="AP34" s="19">
        <v>0</v>
      </c>
      <c r="AQ34" s="19">
        <v>0</v>
      </c>
      <c r="AR34" s="19">
        <v>353</v>
      </c>
      <c r="AS34" s="19"/>
      <c r="AT34" s="19">
        <v>0</v>
      </c>
      <c r="AU34" s="19"/>
      <c r="AV34" s="19">
        <v>0</v>
      </c>
      <c r="AW34" s="19">
        <v>134543</v>
      </c>
      <c r="AX34" s="110">
        <f t="shared" si="2"/>
        <v>148036.9069954138</v>
      </c>
      <c r="AY34" s="19"/>
      <c r="AZ34" s="19"/>
      <c r="BA34" s="19">
        <v>-29</v>
      </c>
      <c r="BB34" s="19"/>
      <c r="BC34" s="19">
        <v>0</v>
      </c>
      <c r="BD34" s="19"/>
      <c r="BE34" s="19">
        <v>1271</v>
      </c>
      <c r="BF34" s="19"/>
    </row>
    <row r="35" spans="1:58" ht="12.75">
      <c r="A35" t="s">
        <v>122</v>
      </c>
      <c r="B35" t="s">
        <v>123</v>
      </c>
      <c r="C35" t="s">
        <v>117</v>
      </c>
      <c r="D35" t="s">
        <v>60</v>
      </c>
      <c r="E35" s="19">
        <v>-84</v>
      </c>
      <c r="F35" s="19">
        <v>2846</v>
      </c>
      <c r="G35" s="19">
        <v>2762</v>
      </c>
      <c r="H35" s="19">
        <v>73</v>
      </c>
      <c r="I35" s="19">
        <v>393</v>
      </c>
      <c r="J35" s="19">
        <v>0</v>
      </c>
      <c r="K35" s="19">
        <v>393</v>
      </c>
      <c r="L35" s="19">
        <v>2832</v>
      </c>
      <c r="M35" s="19">
        <v>0</v>
      </c>
      <c r="N35" s="19">
        <v>997</v>
      </c>
      <c r="O35" s="19">
        <v>3829</v>
      </c>
      <c r="P35" s="19">
        <v>8341</v>
      </c>
      <c r="Q35" s="19">
        <v>671</v>
      </c>
      <c r="R35" s="19">
        <v>326</v>
      </c>
      <c r="S35" s="19">
        <v>1220</v>
      </c>
      <c r="T35" s="19">
        <v>2217</v>
      </c>
      <c r="U35" s="19">
        <f t="shared" si="1"/>
        <v>0</v>
      </c>
      <c r="V35" s="19">
        <v>2497</v>
      </c>
      <c r="W35" s="19">
        <v>55744</v>
      </c>
      <c r="X35" s="19">
        <v>9944.666711108996</v>
      </c>
      <c r="Y35" s="19">
        <v>27943</v>
      </c>
      <c r="Z35" s="19">
        <v>3834</v>
      </c>
      <c r="AA35" s="19">
        <v>31777</v>
      </c>
      <c r="AB35" s="19">
        <v>56</v>
      </c>
      <c r="AC35" s="19">
        <v>0</v>
      </c>
      <c r="AD35" s="19">
        <v>107689</v>
      </c>
      <c r="AE35" s="19">
        <f t="shared" si="0"/>
        <v>117633.66671110899</v>
      </c>
      <c r="AF35" s="19"/>
      <c r="AG35" s="19"/>
      <c r="AH35" s="19">
        <v>16979</v>
      </c>
      <c r="AI35" s="19">
        <v>0</v>
      </c>
      <c r="AJ35" s="19">
        <v>2315</v>
      </c>
      <c r="AK35" s="19">
        <v>0</v>
      </c>
      <c r="AL35" s="19">
        <v>0</v>
      </c>
      <c r="AM35" s="19">
        <v>2454</v>
      </c>
      <c r="AN35" s="19">
        <v>0</v>
      </c>
      <c r="AO35" s="19">
        <v>0</v>
      </c>
      <c r="AP35" s="19">
        <v>0</v>
      </c>
      <c r="AQ35" s="19">
        <v>48</v>
      </c>
      <c r="AR35" s="19">
        <v>-2503</v>
      </c>
      <c r="AS35" s="19"/>
      <c r="AT35" s="19">
        <v>0</v>
      </c>
      <c r="AU35" s="19"/>
      <c r="AV35" s="19">
        <v>0</v>
      </c>
      <c r="AW35" s="19">
        <v>126982</v>
      </c>
      <c r="AX35" s="110">
        <f t="shared" si="2"/>
        <v>136926.666711109</v>
      </c>
      <c r="AY35" s="19"/>
      <c r="AZ35" s="19"/>
      <c r="BA35" s="19">
        <v>0</v>
      </c>
      <c r="BB35" s="19"/>
      <c r="BC35" s="19">
        <v>0</v>
      </c>
      <c r="BD35" s="19"/>
      <c r="BE35" s="19">
        <v>1718</v>
      </c>
      <c r="BF35" s="19"/>
    </row>
    <row r="36" spans="1:58" ht="12.75">
      <c r="A36" t="s">
        <v>124</v>
      </c>
      <c r="B36" t="s">
        <v>125</v>
      </c>
      <c r="C36" t="s">
        <v>126</v>
      </c>
      <c r="D36" t="s">
        <v>60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f t="shared" si="1"/>
        <v>0</v>
      </c>
      <c r="V36" s="19">
        <v>0</v>
      </c>
      <c r="W36" s="19">
        <v>11958</v>
      </c>
      <c r="X36" s="19">
        <v>13104.990611157047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11958</v>
      </c>
      <c r="AE36" s="19">
        <f t="shared" si="0"/>
        <v>25062.990611157045</v>
      </c>
      <c r="AF36" s="19"/>
      <c r="AG36" s="19"/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/>
      <c r="AT36" s="19">
        <v>0</v>
      </c>
      <c r="AU36" s="19"/>
      <c r="AV36" s="19">
        <v>0</v>
      </c>
      <c r="AW36" s="19">
        <v>11958</v>
      </c>
      <c r="AX36" s="110">
        <f t="shared" si="2"/>
        <v>25062.990611157045</v>
      </c>
      <c r="AY36" s="19"/>
      <c r="AZ36" s="19"/>
      <c r="BA36" s="19">
        <v>0</v>
      </c>
      <c r="BB36" s="19"/>
      <c r="BC36" s="19">
        <v>0</v>
      </c>
      <c r="BD36" s="19"/>
      <c r="BE36" s="19">
        <v>0</v>
      </c>
      <c r="BF36" s="19"/>
    </row>
    <row r="37" spans="1:58" ht="12.75">
      <c r="A37" t="s">
        <v>127</v>
      </c>
      <c r="B37" t="s">
        <v>128</v>
      </c>
      <c r="C37" t="s">
        <v>126</v>
      </c>
      <c r="D37" t="s">
        <v>60</v>
      </c>
      <c r="E37" s="19">
        <v>-320</v>
      </c>
      <c r="F37" s="19">
        <v>1277</v>
      </c>
      <c r="G37" s="19">
        <v>957</v>
      </c>
      <c r="H37" s="19">
        <v>122</v>
      </c>
      <c r="I37" s="19">
        <v>356</v>
      </c>
      <c r="J37" s="19">
        <v>196</v>
      </c>
      <c r="K37" s="19">
        <v>552</v>
      </c>
      <c r="L37" s="19">
        <v>2389</v>
      </c>
      <c r="M37" s="19">
        <v>0</v>
      </c>
      <c r="N37" s="19">
        <v>1125</v>
      </c>
      <c r="O37" s="19">
        <v>3514</v>
      </c>
      <c r="P37" s="19">
        <v>1349</v>
      </c>
      <c r="Q37" s="19">
        <v>295</v>
      </c>
      <c r="R37" s="19">
        <v>333</v>
      </c>
      <c r="S37" s="19">
        <v>820</v>
      </c>
      <c r="T37" s="19">
        <v>1448</v>
      </c>
      <c r="U37" s="19">
        <f t="shared" si="1"/>
        <v>0</v>
      </c>
      <c r="V37" s="19">
        <v>3236</v>
      </c>
      <c r="W37" s="19">
        <v>20763</v>
      </c>
      <c r="X37" s="19">
        <v>5025.619142358893</v>
      </c>
      <c r="Y37" s="19">
        <v>18669</v>
      </c>
      <c r="Z37" s="19">
        <v>1279</v>
      </c>
      <c r="AA37" s="19">
        <v>19948</v>
      </c>
      <c r="AB37" s="19">
        <v>44</v>
      </c>
      <c r="AC37" s="19">
        <v>-99</v>
      </c>
      <c r="AD37" s="19">
        <v>51834</v>
      </c>
      <c r="AE37" s="19">
        <f t="shared" si="0"/>
        <v>56859.61914235889</v>
      </c>
      <c r="AF37" s="19"/>
      <c r="AG37" s="19"/>
      <c r="AH37" s="19">
        <v>18338</v>
      </c>
      <c r="AI37" s="19">
        <v>5</v>
      </c>
      <c r="AJ37" s="19">
        <v>0</v>
      </c>
      <c r="AK37" s="19">
        <v>0</v>
      </c>
      <c r="AL37" s="19">
        <v>0</v>
      </c>
      <c r="AM37" s="19">
        <v>13</v>
      </c>
      <c r="AN37" s="19">
        <v>0</v>
      </c>
      <c r="AO37" s="19">
        <v>0</v>
      </c>
      <c r="AP37" s="19">
        <v>0</v>
      </c>
      <c r="AQ37" s="19">
        <v>74</v>
      </c>
      <c r="AR37" s="19">
        <v>439</v>
      </c>
      <c r="AS37" s="19"/>
      <c r="AT37" s="19">
        <v>448</v>
      </c>
      <c r="AU37" s="19"/>
      <c r="AV37" s="19">
        <v>0</v>
      </c>
      <c r="AW37" s="19">
        <v>71151</v>
      </c>
      <c r="AX37" s="110">
        <f t="shared" si="2"/>
        <v>76176.61914235889</v>
      </c>
      <c r="AY37" s="19"/>
      <c r="AZ37" s="19"/>
      <c r="BA37" s="19">
        <v>134</v>
      </c>
      <c r="BB37" s="19"/>
      <c r="BC37" s="19">
        <v>149</v>
      </c>
      <c r="BD37" s="19"/>
      <c r="BE37" s="19">
        <v>1024</v>
      </c>
      <c r="BF37" s="19"/>
    </row>
    <row r="38" spans="1:58" ht="12.75">
      <c r="A38" t="s">
        <v>129</v>
      </c>
      <c r="B38" t="s">
        <v>130</v>
      </c>
      <c r="C38" t="s">
        <v>126</v>
      </c>
      <c r="D38" t="s">
        <v>60</v>
      </c>
      <c r="E38" s="19">
        <v>19</v>
      </c>
      <c r="F38" s="19">
        <v>933</v>
      </c>
      <c r="G38" s="19">
        <v>952</v>
      </c>
      <c r="H38" s="19">
        <v>33</v>
      </c>
      <c r="I38" s="19">
        <v>497</v>
      </c>
      <c r="J38" s="19">
        <v>73</v>
      </c>
      <c r="K38" s="19">
        <v>570</v>
      </c>
      <c r="L38" s="19">
        <v>1802</v>
      </c>
      <c r="M38" s="19">
        <v>0</v>
      </c>
      <c r="N38" s="19">
        <v>1343</v>
      </c>
      <c r="O38" s="19">
        <v>3145</v>
      </c>
      <c r="P38" s="19">
        <v>1343</v>
      </c>
      <c r="Q38" s="19">
        <v>423</v>
      </c>
      <c r="R38" s="19">
        <v>155</v>
      </c>
      <c r="S38" s="19">
        <v>744</v>
      </c>
      <c r="T38" s="19">
        <v>1322</v>
      </c>
      <c r="U38" s="19">
        <f t="shared" si="1"/>
        <v>0</v>
      </c>
      <c r="V38" s="19">
        <v>1131</v>
      </c>
      <c r="W38" s="19">
        <v>16209</v>
      </c>
      <c r="X38" s="19">
        <v>14086.720249464237</v>
      </c>
      <c r="Y38" s="19">
        <v>15072</v>
      </c>
      <c r="Z38" s="19">
        <v>748</v>
      </c>
      <c r="AA38" s="19">
        <v>15820</v>
      </c>
      <c r="AB38" s="19">
        <v>1542</v>
      </c>
      <c r="AC38" s="19">
        <v>0</v>
      </c>
      <c r="AD38" s="19">
        <v>42067</v>
      </c>
      <c r="AE38" s="19">
        <f t="shared" si="0"/>
        <v>56153.72024946424</v>
      </c>
      <c r="AF38" s="19"/>
      <c r="AG38" s="19"/>
      <c r="AH38" s="19">
        <v>12979</v>
      </c>
      <c r="AI38" s="19">
        <v>0</v>
      </c>
      <c r="AJ38" s="19">
        <v>0</v>
      </c>
      <c r="AK38" s="19">
        <v>0</v>
      </c>
      <c r="AL38" s="19">
        <v>0</v>
      </c>
      <c r="AM38" s="19">
        <v>132</v>
      </c>
      <c r="AN38" s="19">
        <v>0</v>
      </c>
      <c r="AO38" s="19">
        <v>0</v>
      </c>
      <c r="AP38" s="19">
        <v>0</v>
      </c>
      <c r="AQ38" s="19">
        <v>0</v>
      </c>
      <c r="AR38" s="19">
        <v>-50</v>
      </c>
      <c r="AS38" s="19"/>
      <c r="AT38" s="19">
        <v>-10</v>
      </c>
      <c r="AU38" s="19"/>
      <c r="AV38" s="19">
        <v>0</v>
      </c>
      <c r="AW38" s="19">
        <v>55118</v>
      </c>
      <c r="AX38" s="110">
        <f t="shared" si="2"/>
        <v>69204.72024946424</v>
      </c>
      <c r="AY38" s="19"/>
      <c r="AZ38" s="19"/>
      <c r="BA38" s="19">
        <v>-22</v>
      </c>
      <c r="BB38" s="19"/>
      <c r="BC38" s="19">
        <v>0</v>
      </c>
      <c r="BD38" s="19"/>
      <c r="BE38" s="19">
        <v>2229</v>
      </c>
      <c r="BF38" s="19"/>
    </row>
    <row r="39" spans="1:58" ht="12.75">
      <c r="A39" t="s">
        <v>131</v>
      </c>
      <c r="B39" t="s">
        <v>132</v>
      </c>
      <c r="C39" t="s">
        <v>126</v>
      </c>
      <c r="D39" t="s">
        <v>60</v>
      </c>
      <c r="E39" s="19">
        <v>83</v>
      </c>
      <c r="F39" s="19">
        <v>3223</v>
      </c>
      <c r="G39" s="19">
        <v>3306</v>
      </c>
      <c r="H39" s="19">
        <v>140</v>
      </c>
      <c r="I39" s="19">
        <v>54</v>
      </c>
      <c r="J39" s="19">
        <v>-63</v>
      </c>
      <c r="K39" s="19">
        <v>-9</v>
      </c>
      <c r="L39" s="19">
        <v>3014</v>
      </c>
      <c r="M39" s="19">
        <v>0</v>
      </c>
      <c r="N39" s="19">
        <v>1209</v>
      </c>
      <c r="O39" s="19">
        <v>4223</v>
      </c>
      <c r="P39" s="19">
        <v>2207</v>
      </c>
      <c r="Q39" s="19">
        <v>387</v>
      </c>
      <c r="R39" s="19">
        <v>1283</v>
      </c>
      <c r="S39" s="19">
        <v>1257</v>
      </c>
      <c r="T39" s="19">
        <v>2927</v>
      </c>
      <c r="U39" s="19">
        <f t="shared" si="1"/>
        <v>0</v>
      </c>
      <c r="V39" s="19">
        <v>2317</v>
      </c>
      <c r="W39" s="19">
        <v>33865</v>
      </c>
      <c r="X39" s="19">
        <v>5766.828931698969</v>
      </c>
      <c r="Y39" s="19">
        <v>14360</v>
      </c>
      <c r="Z39" s="19">
        <v>752</v>
      </c>
      <c r="AA39" s="19">
        <v>15112</v>
      </c>
      <c r="AB39" s="19">
        <v>0</v>
      </c>
      <c r="AC39" s="19">
        <v>164</v>
      </c>
      <c r="AD39" s="19">
        <v>64252</v>
      </c>
      <c r="AE39" s="19">
        <f t="shared" si="0"/>
        <v>70018.82893169897</v>
      </c>
      <c r="AF39" s="19"/>
      <c r="AG39" s="19"/>
      <c r="AH39" s="19">
        <v>7218</v>
      </c>
      <c r="AI39" s="19">
        <v>129</v>
      </c>
      <c r="AJ39" s="19">
        <v>7145</v>
      </c>
      <c r="AK39" s="19">
        <v>0</v>
      </c>
      <c r="AL39" s="19">
        <v>0</v>
      </c>
      <c r="AM39" s="19">
        <v>593</v>
      </c>
      <c r="AN39" s="19">
        <v>0</v>
      </c>
      <c r="AO39" s="19">
        <v>0</v>
      </c>
      <c r="AP39" s="19">
        <v>0</v>
      </c>
      <c r="AQ39" s="19">
        <v>37</v>
      </c>
      <c r="AR39" s="19">
        <v>-494</v>
      </c>
      <c r="AS39" s="19"/>
      <c r="AT39" s="19">
        <v>785</v>
      </c>
      <c r="AU39" s="19"/>
      <c r="AV39" s="19">
        <v>0</v>
      </c>
      <c r="AW39" s="19">
        <v>79665</v>
      </c>
      <c r="AX39" s="110">
        <f t="shared" si="2"/>
        <v>85431.82893169897</v>
      </c>
      <c r="AY39" s="19"/>
      <c r="AZ39" s="19"/>
      <c r="BA39" s="19">
        <v>-3</v>
      </c>
      <c r="BB39" s="19"/>
      <c r="BC39" s="19">
        <v>-56</v>
      </c>
      <c r="BD39" s="19"/>
      <c r="BE39" s="19">
        <v>233</v>
      </c>
      <c r="BF39" s="19"/>
    </row>
    <row r="40" spans="1:58" ht="12.75">
      <c r="A40" t="s">
        <v>133</v>
      </c>
      <c r="B40" t="s">
        <v>134</v>
      </c>
      <c r="C40" t="s">
        <v>59</v>
      </c>
      <c r="D40" t="s">
        <v>60</v>
      </c>
      <c r="E40" s="19">
        <v>110</v>
      </c>
      <c r="F40" s="19">
        <v>3737</v>
      </c>
      <c r="G40" s="19">
        <v>3847</v>
      </c>
      <c r="H40" s="19">
        <v>0</v>
      </c>
      <c r="I40" s="19">
        <v>517</v>
      </c>
      <c r="J40" s="19">
        <v>6029</v>
      </c>
      <c r="K40" s="19">
        <v>6546</v>
      </c>
      <c r="L40" s="19">
        <v>8088</v>
      </c>
      <c r="M40" s="19">
        <v>0</v>
      </c>
      <c r="N40" s="19">
        <v>2765</v>
      </c>
      <c r="O40" s="19">
        <v>10853</v>
      </c>
      <c r="P40" s="19">
        <v>14248</v>
      </c>
      <c r="Q40" s="19">
        <v>564</v>
      </c>
      <c r="R40" s="19">
        <v>1086</v>
      </c>
      <c r="S40" s="19">
        <v>1594</v>
      </c>
      <c r="T40" s="19">
        <v>3244</v>
      </c>
      <c r="U40" s="19">
        <f t="shared" si="1"/>
        <v>0</v>
      </c>
      <c r="V40" s="19">
        <v>6933</v>
      </c>
      <c r="W40" s="19">
        <v>76061</v>
      </c>
      <c r="X40" s="19">
        <v>19715.03905114622</v>
      </c>
      <c r="Y40" s="19">
        <v>41597</v>
      </c>
      <c r="Z40" s="19">
        <v>3992</v>
      </c>
      <c r="AA40" s="19">
        <v>45589</v>
      </c>
      <c r="AB40" s="19">
        <v>0</v>
      </c>
      <c r="AC40" s="19">
        <v>0</v>
      </c>
      <c r="AD40" s="19">
        <v>167321</v>
      </c>
      <c r="AE40" s="19">
        <f t="shared" si="0"/>
        <v>187036.03905114622</v>
      </c>
      <c r="AF40" s="19"/>
      <c r="AG40" s="19"/>
      <c r="AH40" s="19">
        <v>37041</v>
      </c>
      <c r="AI40" s="19">
        <v>1196</v>
      </c>
      <c r="AJ40" s="19">
        <v>5221</v>
      </c>
      <c r="AK40" s="19">
        <v>26</v>
      </c>
      <c r="AL40" s="19">
        <v>0</v>
      </c>
      <c r="AM40" s="19">
        <v>2838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/>
      <c r="AT40" s="19">
        <v>1922</v>
      </c>
      <c r="AU40" s="19"/>
      <c r="AV40" s="19">
        <v>0</v>
      </c>
      <c r="AW40" s="19">
        <v>215565</v>
      </c>
      <c r="AX40" s="110">
        <f t="shared" si="2"/>
        <v>235280.03905114622</v>
      </c>
      <c r="AY40" s="19"/>
      <c r="AZ40" s="19"/>
      <c r="BA40" s="19">
        <v>0</v>
      </c>
      <c r="BB40" s="19"/>
      <c r="BC40" s="19">
        <v>423</v>
      </c>
      <c r="BD40" s="19"/>
      <c r="BE40" s="19">
        <v>5969</v>
      </c>
      <c r="BF40" s="19"/>
    </row>
    <row r="41" spans="1:58" ht="12.75">
      <c r="A41" t="s">
        <v>135</v>
      </c>
      <c r="B41" t="s">
        <v>136</v>
      </c>
      <c r="C41" t="s">
        <v>117</v>
      </c>
      <c r="D41" t="s">
        <v>91</v>
      </c>
      <c r="E41" s="19">
        <v>47</v>
      </c>
      <c r="F41" s="19">
        <v>1572</v>
      </c>
      <c r="G41" s="19">
        <v>1619</v>
      </c>
      <c r="H41" s="19">
        <v>51</v>
      </c>
      <c r="I41" s="19">
        <v>-66</v>
      </c>
      <c r="J41" s="19">
        <v>4168</v>
      </c>
      <c r="K41" s="19">
        <v>4102</v>
      </c>
      <c r="L41" s="19">
        <v>12737</v>
      </c>
      <c r="M41" s="19">
        <v>0</v>
      </c>
      <c r="N41" s="19">
        <v>69</v>
      </c>
      <c r="O41" s="19">
        <v>12806</v>
      </c>
      <c r="P41" s="19">
        <v>7327</v>
      </c>
      <c r="Q41" s="19">
        <v>214</v>
      </c>
      <c r="R41" s="19">
        <v>0</v>
      </c>
      <c r="S41" s="19">
        <v>-31</v>
      </c>
      <c r="T41" s="19">
        <v>183</v>
      </c>
      <c r="U41" s="19">
        <f t="shared" si="1"/>
        <v>0</v>
      </c>
      <c r="V41" s="19">
        <v>1040</v>
      </c>
      <c r="W41" s="19">
        <v>78229</v>
      </c>
      <c r="X41" s="19">
        <v>17196.306755373957</v>
      </c>
      <c r="Y41" s="19">
        <v>35990</v>
      </c>
      <c r="Z41" s="19">
        <v>2591</v>
      </c>
      <c r="AA41" s="19">
        <v>38581</v>
      </c>
      <c r="AB41" s="19">
        <v>1897</v>
      </c>
      <c r="AC41" s="19">
        <v>8517</v>
      </c>
      <c r="AD41" s="19">
        <v>154352</v>
      </c>
      <c r="AE41" s="19">
        <f t="shared" si="0"/>
        <v>171548.30675537395</v>
      </c>
      <c r="AF41" s="19"/>
      <c r="AG41" s="19"/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282</v>
      </c>
      <c r="AR41" s="19">
        <v>0</v>
      </c>
      <c r="AS41" s="19"/>
      <c r="AT41" s="19">
        <v>0</v>
      </c>
      <c r="AU41" s="19"/>
      <c r="AV41" s="19">
        <v>0</v>
      </c>
      <c r="AW41" s="19">
        <v>154634</v>
      </c>
      <c r="AX41" s="110">
        <f t="shared" si="2"/>
        <v>171830.30675537395</v>
      </c>
      <c r="AY41" s="19"/>
      <c r="AZ41" s="19"/>
      <c r="BA41" s="19">
        <v>0</v>
      </c>
      <c r="BB41" s="19"/>
      <c r="BC41" s="19">
        <v>0</v>
      </c>
      <c r="BD41" s="19"/>
      <c r="BE41" s="19">
        <v>1890</v>
      </c>
      <c r="BF41" s="19"/>
    </row>
    <row r="42" spans="1:58" ht="12.75">
      <c r="A42" t="s">
        <v>137</v>
      </c>
      <c r="B42" t="s">
        <v>138</v>
      </c>
      <c r="C42" t="s">
        <v>117</v>
      </c>
      <c r="D42" t="s">
        <v>94</v>
      </c>
      <c r="E42" s="19">
        <v>63</v>
      </c>
      <c r="F42" s="19">
        <v>905</v>
      </c>
      <c r="G42" s="19">
        <v>968</v>
      </c>
      <c r="H42" s="19">
        <v>20</v>
      </c>
      <c r="I42" s="19">
        <v>41</v>
      </c>
      <c r="J42" s="19">
        <v>0</v>
      </c>
      <c r="K42" s="19">
        <v>41</v>
      </c>
      <c r="L42" s="19">
        <v>-206</v>
      </c>
      <c r="M42" s="19">
        <v>0</v>
      </c>
      <c r="N42" s="19">
        <v>55</v>
      </c>
      <c r="O42" s="19">
        <v>-151</v>
      </c>
      <c r="P42" s="19">
        <v>1712</v>
      </c>
      <c r="Q42" s="19">
        <v>19</v>
      </c>
      <c r="R42" s="19">
        <v>78</v>
      </c>
      <c r="S42" s="19">
        <v>174</v>
      </c>
      <c r="T42" s="19">
        <v>271</v>
      </c>
      <c r="U42" s="19">
        <f t="shared" si="1"/>
        <v>0</v>
      </c>
      <c r="V42" s="19">
        <v>821</v>
      </c>
      <c r="W42" s="19">
        <v>0</v>
      </c>
      <c r="X42" s="19">
        <v>0</v>
      </c>
      <c r="Y42" s="19">
        <v>0</v>
      </c>
      <c r="Z42" s="19">
        <v>145</v>
      </c>
      <c r="AA42" s="19">
        <v>145</v>
      </c>
      <c r="AB42" s="19">
        <v>0</v>
      </c>
      <c r="AC42" s="19">
        <v>200</v>
      </c>
      <c r="AD42" s="19">
        <v>4027</v>
      </c>
      <c r="AE42" s="19">
        <f t="shared" si="0"/>
        <v>4027</v>
      </c>
      <c r="AF42" s="19"/>
      <c r="AG42" s="19"/>
      <c r="AH42" s="19">
        <v>6995</v>
      </c>
      <c r="AI42" s="19">
        <v>0</v>
      </c>
      <c r="AJ42" s="19">
        <v>0</v>
      </c>
      <c r="AK42" s="19">
        <v>0</v>
      </c>
      <c r="AL42" s="19">
        <v>0</v>
      </c>
      <c r="AM42" s="19">
        <v>619</v>
      </c>
      <c r="AN42" s="19">
        <v>0</v>
      </c>
      <c r="AO42" s="19">
        <v>0</v>
      </c>
      <c r="AP42" s="19">
        <v>0</v>
      </c>
      <c r="AQ42" s="19">
        <v>0</v>
      </c>
      <c r="AR42" s="19">
        <v>-52</v>
      </c>
      <c r="AS42" s="19"/>
      <c r="AT42" s="19">
        <v>0</v>
      </c>
      <c r="AU42" s="19"/>
      <c r="AV42" s="19">
        <v>0</v>
      </c>
      <c r="AW42" s="19">
        <v>11589</v>
      </c>
      <c r="AX42" s="110">
        <f t="shared" si="2"/>
        <v>11589</v>
      </c>
      <c r="AY42" s="19"/>
      <c r="AZ42" s="19"/>
      <c r="BA42" s="19">
        <v>0</v>
      </c>
      <c r="BB42" s="19"/>
      <c r="BC42" s="19">
        <v>0</v>
      </c>
      <c r="BD42" s="19"/>
      <c r="BE42" s="19">
        <v>40</v>
      </c>
      <c r="BF42" s="19"/>
    </row>
    <row r="43" spans="1:58" ht="12.75">
      <c r="A43" t="s">
        <v>139</v>
      </c>
      <c r="B43" t="s">
        <v>140</v>
      </c>
      <c r="C43" t="s">
        <v>117</v>
      </c>
      <c r="D43" t="s">
        <v>94</v>
      </c>
      <c r="E43" s="19">
        <v>55</v>
      </c>
      <c r="F43" s="19">
        <v>968</v>
      </c>
      <c r="G43" s="19">
        <v>1023</v>
      </c>
      <c r="H43" s="19">
        <v>0</v>
      </c>
      <c r="I43" s="19">
        <v>25</v>
      </c>
      <c r="J43" s="19">
        <v>0</v>
      </c>
      <c r="K43" s="19">
        <v>25</v>
      </c>
      <c r="L43" s="19">
        <v>-29</v>
      </c>
      <c r="M43" s="19">
        <v>0</v>
      </c>
      <c r="N43" s="19">
        <v>112</v>
      </c>
      <c r="O43" s="19">
        <v>83</v>
      </c>
      <c r="P43" s="19">
        <v>711</v>
      </c>
      <c r="Q43" s="19">
        <v>0</v>
      </c>
      <c r="R43" s="19">
        <v>45</v>
      </c>
      <c r="S43" s="19">
        <v>163</v>
      </c>
      <c r="T43" s="19">
        <v>208</v>
      </c>
      <c r="U43" s="19">
        <f t="shared" si="1"/>
        <v>0</v>
      </c>
      <c r="V43" s="19">
        <v>824</v>
      </c>
      <c r="W43" s="19">
        <v>0</v>
      </c>
      <c r="X43" s="19">
        <v>0</v>
      </c>
      <c r="Y43" s="19">
        <v>0</v>
      </c>
      <c r="Z43" s="19">
        <v>315</v>
      </c>
      <c r="AA43" s="19">
        <v>315</v>
      </c>
      <c r="AB43" s="19">
        <v>8</v>
      </c>
      <c r="AC43" s="19">
        <v>-54</v>
      </c>
      <c r="AD43" s="19">
        <v>3143</v>
      </c>
      <c r="AE43" s="19">
        <f t="shared" si="0"/>
        <v>3143</v>
      </c>
      <c r="AF43" s="19"/>
      <c r="AG43" s="19"/>
      <c r="AH43" s="19">
        <v>3101</v>
      </c>
      <c r="AI43" s="19">
        <v>0</v>
      </c>
      <c r="AJ43" s="19">
        <v>1545</v>
      </c>
      <c r="AK43" s="19">
        <v>0</v>
      </c>
      <c r="AL43" s="19">
        <v>0</v>
      </c>
      <c r="AM43" s="19">
        <v>26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/>
      <c r="AT43" s="19">
        <v>0</v>
      </c>
      <c r="AU43" s="19"/>
      <c r="AV43" s="19">
        <v>0</v>
      </c>
      <c r="AW43" s="19">
        <v>7815</v>
      </c>
      <c r="AX43" s="110">
        <f t="shared" si="2"/>
        <v>7815</v>
      </c>
      <c r="AY43" s="19"/>
      <c r="AZ43" s="19"/>
      <c r="BA43" s="19">
        <v>0</v>
      </c>
      <c r="BB43" s="19"/>
      <c r="BC43" s="19">
        <v>0</v>
      </c>
      <c r="BD43" s="19"/>
      <c r="BE43" s="19">
        <v>245</v>
      </c>
      <c r="BF43" s="19"/>
    </row>
    <row r="44" spans="1:58" ht="12.75">
      <c r="A44" t="s">
        <v>141</v>
      </c>
      <c r="B44" t="s">
        <v>142</v>
      </c>
      <c r="C44" t="s">
        <v>117</v>
      </c>
      <c r="D44" t="s">
        <v>94</v>
      </c>
      <c r="E44" s="19">
        <v>23</v>
      </c>
      <c r="F44" s="19">
        <v>1530</v>
      </c>
      <c r="G44" s="19">
        <v>1553</v>
      </c>
      <c r="H44" s="19">
        <v>6</v>
      </c>
      <c r="I44" s="19">
        <v>150</v>
      </c>
      <c r="J44" s="19">
        <v>0</v>
      </c>
      <c r="K44" s="19">
        <v>150</v>
      </c>
      <c r="L44" s="19">
        <v>0</v>
      </c>
      <c r="M44" s="19">
        <v>0</v>
      </c>
      <c r="N44" s="19">
        <v>1</v>
      </c>
      <c r="O44" s="19">
        <v>1</v>
      </c>
      <c r="P44" s="19">
        <v>916</v>
      </c>
      <c r="Q44" s="19">
        <v>50</v>
      </c>
      <c r="R44" s="19">
        <v>39</v>
      </c>
      <c r="S44" s="19">
        <v>222</v>
      </c>
      <c r="T44" s="19">
        <v>311</v>
      </c>
      <c r="U44" s="19">
        <f t="shared" si="1"/>
        <v>0</v>
      </c>
      <c r="V44" s="19">
        <v>2035</v>
      </c>
      <c r="W44" s="19">
        <v>0</v>
      </c>
      <c r="X44" s="19">
        <v>0</v>
      </c>
      <c r="Y44" s="19">
        <v>0</v>
      </c>
      <c r="Z44" s="19">
        <v>442</v>
      </c>
      <c r="AA44" s="19">
        <v>442</v>
      </c>
      <c r="AB44" s="19">
        <v>93</v>
      </c>
      <c r="AC44" s="19">
        <v>-11</v>
      </c>
      <c r="AD44" s="19">
        <v>5496</v>
      </c>
      <c r="AE44" s="19">
        <f t="shared" si="0"/>
        <v>5496</v>
      </c>
      <c r="AF44" s="19"/>
      <c r="AG44" s="19"/>
      <c r="AH44" s="19">
        <v>7733</v>
      </c>
      <c r="AI44" s="19">
        <v>124</v>
      </c>
      <c r="AJ44" s="19">
        <v>0</v>
      </c>
      <c r="AK44" s="19">
        <v>0</v>
      </c>
      <c r="AL44" s="19">
        <v>0</v>
      </c>
      <c r="AM44" s="19">
        <v>438</v>
      </c>
      <c r="AN44" s="19">
        <v>0</v>
      </c>
      <c r="AO44" s="19">
        <v>0</v>
      </c>
      <c r="AP44" s="19">
        <v>0</v>
      </c>
      <c r="AQ44" s="19">
        <v>0</v>
      </c>
      <c r="AR44" s="19">
        <v>-704</v>
      </c>
      <c r="AS44" s="19"/>
      <c r="AT44" s="19">
        <v>202</v>
      </c>
      <c r="AU44" s="19"/>
      <c r="AV44" s="19">
        <v>0</v>
      </c>
      <c r="AW44" s="19">
        <v>13289</v>
      </c>
      <c r="AX44" s="110">
        <f t="shared" si="2"/>
        <v>13289</v>
      </c>
      <c r="AY44" s="19"/>
      <c r="AZ44" s="19"/>
      <c r="BA44" s="19">
        <v>14</v>
      </c>
      <c r="BB44" s="19"/>
      <c r="BC44" s="19">
        <v>135</v>
      </c>
      <c r="BD44" s="19"/>
      <c r="BE44" s="19">
        <v>190</v>
      </c>
      <c r="BF44" s="19"/>
    </row>
    <row r="45" spans="1:58" ht="12.75">
      <c r="A45" t="s">
        <v>143</v>
      </c>
      <c r="B45" t="s">
        <v>144</v>
      </c>
      <c r="C45" t="s">
        <v>117</v>
      </c>
      <c r="D45" t="s">
        <v>94</v>
      </c>
      <c r="E45" s="19">
        <v>-34</v>
      </c>
      <c r="F45" s="19">
        <v>1214</v>
      </c>
      <c r="G45" s="19">
        <v>1180</v>
      </c>
      <c r="H45" s="19">
        <v>-32</v>
      </c>
      <c r="I45" s="19">
        <v>1</v>
      </c>
      <c r="J45" s="19">
        <v>0</v>
      </c>
      <c r="K45" s="19">
        <v>1</v>
      </c>
      <c r="L45" s="19">
        <v>91</v>
      </c>
      <c r="M45" s="19">
        <v>0</v>
      </c>
      <c r="N45" s="19">
        <v>399</v>
      </c>
      <c r="O45" s="19">
        <v>490</v>
      </c>
      <c r="P45" s="19">
        <v>705</v>
      </c>
      <c r="Q45" s="19">
        <v>0</v>
      </c>
      <c r="R45" s="19">
        <v>76</v>
      </c>
      <c r="S45" s="19">
        <v>236</v>
      </c>
      <c r="T45" s="19">
        <v>312</v>
      </c>
      <c r="U45" s="19">
        <f t="shared" si="1"/>
        <v>0</v>
      </c>
      <c r="V45" s="19">
        <v>690</v>
      </c>
      <c r="W45" s="19">
        <v>0</v>
      </c>
      <c r="X45" s="19">
        <v>0</v>
      </c>
      <c r="Y45" s="19">
        <v>0</v>
      </c>
      <c r="Z45" s="19">
        <v>-16</v>
      </c>
      <c r="AA45" s="19">
        <v>-16</v>
      </c>
      <c r="AB45" s="19">
        <v>0</v>
      </c>
      <c r="AC45" s="19">
        <v>0</v>
      </c>
      <c r="AD45" s="19">
        <v>3330</v>
      </c>
      <c r="AE45" s="19">
        <f t="shared" si="0"/>
        <v>3330</v>
      </c>
      <c r="AF45" s="19"/>
      <c r="AG45" s="19"/>
      <c r="AH45" s="19">
        <v>4789</v>
      </c>
      <c r="AI45" s="19">
        <v>18</v>
      </c>
      <c r="AJ45" s="19">
        <v>0</v>
      </c>
      <c r="AK45" s="19">
        <v>0</v>
      </c>
      <c r="AL45" s="19">
        <v>0</v>
      </c>
      <c r="AM45" s="19">
        <v>400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/>
      <c r="AT45" s="19">
        <v>0</v>
      </c>
      <c r="AU45" s="19"/>
      <c r="AV45" s="19">
        <v>0</v>
      </c>
      <c r="AW45" s="19">
        <v>8537</v>
      </c>
      <c r="AX45" s="110">
        <f t="shared" si="2"/>
        <v>8537</v>
      </c>
      <c r="AY45" s="19"/>
      <c r="AZ45" s="19"/>
      <c r="BA45" s="19">
        <v>0</v>
      </c>
      <c r="BB45" s="19"/>
      <c r="BC45" s="19">
        <v>0</v>
      </c>
      <c r="BD45" s="19"/>
      <c r="BE45" s="19">
        <v>0</v>
      </c>
      <c r="BF45" s="19"/>
    </row>
    <row r="46" spans="1:58" ht="12.75">
      <c r="A46" t="s">
        <v>145</v>
      </c>
      <c r="B46" t="s">
        <v>146</v>
      </c>
      <c r="C46" t="s">
        <v>117</v>
      </c>
      <c r="D46" t="s">
        <v>94</v>
      </c>
      <c r="E46" s="19">
        <v>63</v>
      </c>
      <c r="F46" s="19">
        <v>183</v>
      </c>
      <c r="G46" s="19">
        <v>246</v>
      </c>
      <c r="H46" s="19">
        <v>5</v>
      </c>
      <c r="I46" s="19">
        <v>4</v>
      </c>
      <c r="J46" s="19">
        <v>0</v>
      </c>
      <c r="K46" s="19">
        <v>4</v>
      </c>
      <c r="L46" s="19">
        <v>19</v>
      </c>
      <c r="M46" s="19">
        <v>0</v>
      </c>
      <c r="N46" s="19">
        <v>156</v>
      </c>
      <c r="O46" s="19">
        <v>175</v>
      </c>
      <c r="P46" s="19">
        <v>589</v>
      </c>
      <c r="Q46" s="19">
        <v>21</v>
      </c>
      <c r="R46" s="19">
        <v>47</v>
      </c>
      <c r="S46" s="19">
        <v>162</v>
      </c>
      <c r="T46" s="19">
        <v>230</v>
      </c>
      <c r="U46" s="19">
        <f t="shared" si="1"/>
        <v>0</v>
      </c>
      <c r="V46" s="19">
        <v>347</v>
      </c>
      <c r="W46" s="19">
        <v>0</v>
      </c>
      <c r="X46" s="19">
        <v>0</v>
      </c>
      <c r="Y46" s="19">
        <v>0</v>
      </c>
      <c r="Z46" s="19">
        <v>83</v>
      </c>
      <c r="AA46" s="19">
        <v>83</v>
      </c>
      <c r="AB46" s="19">
        <v>0</v>
      </c>
      <c r="AC46" s="19">
        <v>0</v>
      </c>
      <c r="AD46" s="19">
        <v>1679</v>
      </c>
      <c r="AE46" s="19">
        <f t="shared" si="0"/>
        <v>1679</v>
      </c>
      <c r="AF46" s="19"/>
      <c r="AG46" s="19"/>
      <c r="AH46" s="19">
        <v>1866</v>
      </c>
      <c r="AI46" s="19">
        <v>0</v>
      </c>
      <c r="AJ46" s="19">
        <v>0</v>
      </c>
      <c r="AK46" s="19">
        <v>0</v>
      </c>
      <c r="AL46" s="19">
        <v>0</v>
      </c>
      <c r="AM46" s="19">
        <v>438</v>
      </c>
      <c r="AN46" s="19">
        <v>0</v>
      </c>
      <c r="AO46" s="19">
        <v>0</v>
      </c>
      <c r="AP46" s="19">
        <v>0</v>
      </c>
      <c r="AQ46" s="19">
        <v>0</v>
      </c>
      <c r="AR46" s="19">
        <v>-26</v>
      </c>
      <c r="AS46" s="19"/>
      <c r="AT46" s="19">
        <v>0</v>
      </c>
      <c r="AU46" s="19"/>
      <c r="AV46" s="19">
        <v>0</v>
      </c>
      <c r="AW46" s="19">
        <v>3957</v>
      </c>
      <c r="AX46" s="110">
        <f t="shared" si="2"/>
        <v>3957</v>
      </c>
      <c r="AY46" s="19"/>
      <c r="AZ46" s="19"/>
      <c r="BA46" s="19">
        <v>0</v>
      </c>
      <c r="BB46" s="19"/>
      <c r="BC46" s="19">
        <v>0</v>
      </c>
      <c r="BD46" s="19"/>
      <c r="BE46" s="19">
        <v>6</v>
      </c>
      <c r="BF46" s="19"/>
    </row>
    <row r="47" spans="1:58" ht="12.75">
      <c r="A47" t="s">
        <v>147</v>
      </c>
      <c r="B47" t="s">
        <v>148</v>
      </c>
      <c r="C47" t="s">
        <v>117</v>
      </c>
      <c r="D47" t="s">
        <v>94</v>
      </c>
      <c r="E47" s="19">
        <v>32</v>
      </c>
      <c r="F47" s="19">
        <v>1070</v>
      </c>
      <c r="G47" s="19">
        <v>1102</v>
      </c>
      <c r="H47" s="19">
        <v>11</v>
      </c>
      <c r="I47" s="19">
        <v>35</v>
      </c>
      <c r="J47" s="19">
        <v>0</v>
      </c>
      <c r="K47" s="19">
        <v>35</v>
      </c>
      <c r="L47" s="19">
        <v>-588</v>
      </c>
      <c r="M47" s="19">
        <v>0</v>
      </c>
      <c r="N47" s="19">
        <v>312</v>
      </c>
      <c r="O47" s="19">
        <v>-276</v>
      </c>
      <c r="P47" s="19">
        <v>5</v>
      </c>
      <c r="Q47" s="19">
        <v>0</v>
      </c>
      <c r="R47" s="19">
        <v>177</v>
      </c>
      <c r="S47" s="19">
        <v>371</v>
      </c>
      <c r="T47" s="19">
        <v>548</v>
      </c>
      <c r="U47" s="19">
        <f t="shared" si="1"/>
        <v>0</v>
      </c>
      <c r="V47" s="19">
        <v>183</v>
      </c>
      <c r="W47" s="19">
        <v>0</v>
      </c>
      <c r="X47" s="19">
        <v>0</v>
      </c>
      <c r="Y47" s="19">
        <v>0</v>
      </c>
      <c r="Z47" s="19">
        <v>354</v>
      </c>
      <c r="AA47" s="19">
        <v>354</v>
      </c>
      <c r="AB47" s="19">
        <v>16</v>
      </c>
      <c r="AC47" s="19">
        <v>1</v>
      </c>
      <c r="AD47" s="19">
        <v>1979</v>
      </c>
      <c r="AE47" s="19">
        <f t="shared" si="0"/>
        <v>1979</v>
      </c>
      <c r="AF47" s="19"/>
      <c r="AG47" s="19"/>
      <c r="AH47" s="19">
        <v>2843</v>
      </c>
      <c r="AI47" s="19">
        <v>0</v>
      </c>
      <c r="AJ47" s="19">
        <v>1549</v>
      </c>
      <c r="AK47" s="19">
        <v>0</v>
      </c>
      <c r="AL47" s="19">
        <v>0</v>
      </c>
      <c r="AM47" s="19">
        <v>746</v>
      </c>
      <c r="AN47" s="19">
        <v>0</v>
      </c>
      <c r="AO47" s="19">
        <v>0</v>
      </c>
      <c r="AP47" s="19">
        <v>0</v>
      </c>
      <c r="AQ47" s="19">
        <v>0</v>
      </c>
      <c r="AR47" s="19">
        <v>-81</v>
      </c>
      <c r="AS47" s="19"/>
      <c r="AT47" s="19">
        <v>896</v>
      </c>
      <c r="AU47" s="19"/>
      <c r="AV47" s="19">
        <v>0</v>
      </c>
      <c r="AW47" s="19">
        <v>7932</v>
      </c>
      <c r="AX47" s="110">
        <f t="shared" si="2"/>
        <v>7932</v>
      </c>
      <c r="AY47" s="19"/>
      <c r="AZ47" s="19"/>
      <c r="BA47" s="19">
        <v>0</v>
      </c>
      <c r="BB47" s="19"/>
      <c r="BC47" s="19">
        <v>0</v>
      </c>
      <c r="BD47" s="19"/>
      <c r="BE47" s="19">
        <v>1</v>
      </c>
      <c r="BF47" s="19"/>
    </row>
    <row r="48" spans="1:58" ht="12.75">
      <c r="A48" t="s">
        <v>149</v>
      </c>
      <c r="B48" t="s">
        <v>150</v>
      </c>
      <c r="C48" t="s">
        <v>151</v>
      </c>
      <c r="D48" t="s">
        <v>60</v>
      </c>
      <c r="E48" s="19">
        <v>-229</v>
      </c>
      <c r="F48" s="19">
        <v>11374</v>
      </c>
      <c r="G48" s="19">
        <v>11145</v>
      </c>
      <c r="H48" s="19">
        <v>1</v>
      </c>
      <c r="I48" s="19">
        <v>660</v>
      </c>
      <c r="J48" s="19">
        <v>0</v>
      </c>
      <c r="K48" s="19">
        <v>660</v>
      </c>
      <c r="L48" s="19">
        <v>1522</v>
      </c>
      <c r="M48" s="19">
        <v>0</v>
      </c>
      <c r="N48" s="19">
        <v>460</v>
      </c>
      <c r="O48" s="19">
        <v>1982</v>
      </c>
      <c r="P48" s="19">
        <v>4930</v>
      </c>
      <c r="Q48" s="19">
        <v>585</v>
      </c>
      <c r="R48" s="19">
        <v>283</v>
      </c>
      <c r="S48" s="19">
        <v>763</v>
      </c>
      <c r="T48" s="19">
        <v>1631</v>
      </c>
      <c r="U48" s="19">
        <f t="shared" si="1"/>
        <v>0</v>
      </c>
      <c r="V48" s="19">
        <v>2709</v>
      </c>
      <c r="W48" s="19">
        <v>32519</v>
      </c>
      <c r="X48" s="19">
        <v>9243.195646827646</v>
      </c>
      <c r="Y48" s="19">
        <v>19607</v>
      </c>
      <c r="Z48" s="19">
        <v>2467</v>
      </c>
      <c r="AA48" s="19">
        <v>22074</v>
      </c>
      <c r="AB48" s="19">
        <v>0</v>
      </c>
      <c r="AC48" s="19">
        <v>0</v>
      </c>
      <c r="AD48" s="19">
        <v>77651</v>
      </c>
      <c r="AE48" s="19">
        <f t="shared" si="0"/>
        <v>86894.19564682765</v>
      </c>
      <c r="AF48" s="19"/>
      <c r="AG48" s="19"/>
      <c r="AH48" s="19">
        <v>11817</v>
      </c>
      <c r="AI48" s="19">
        <v>264</v>
      </c>
      <c r="AJ48" s="19">
        <v>7652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/>
      <c r="AT48" s="19">
        <v>0</v>
      </c>
      <c r="AU48" s="19"/>
      <c r="AV48" s="19">
        <v>0</v>
      </c>
      <c r="AW48" s="19">
        <v>97384</v>
      </c>
      <c r="AX48" s="110">
        <f t="shared" si="2"/>
        <v>106627.19564682765</v>
      </c>
      <c r="AY48" s="19"/>
      <c r="AZ48" s="19"/>
      <c r="BA48" s="19">
        <v>0</v>
      </c>
      <c r="BB48" s="19"/>
      <c r="BC48" s="19">
        <v>0</v>
      </c>
      <c r="BD48" s="19"/>
      <c r="BE48" s="19">
        <v>2954</v>
      </c>
      <c r="BF48" s="19"/>
    </row>
    <row r="49" spans="1:58" ht="12.75">
      <c r="A49" t="s">
        <v>152</v>
      </c>
      <c r="B49" t="s">
        <v>153</v>
      </c>
      <c r="C49" t="s">
        <v>151</v>
      </c>
      <c r="D49" t="s">
        <v>91</v>
      </c>
      <c r="E49" s="19">
        <v>95</v>
      </c>
      <c r="F49" s="19">
        <v>17245</v>
      </c>
      <c r="G49" s="19">
        <v>17340</v>
      </c>
      <c r="H49" s="19">
        <v>160</v>
      </c>
      <c r="I49" s="19">
        <v>539</v>
      </c>
      <c r="J49" s="19">
        <v>274</v>
      </c>
      <c r="K49" s="19">
        <v>813</v>
      </c>
      <c r="L49" s="19">
        <v>9146</v>
      </c>
      <c r="M49" s="19">
        <v>115</v>
      </c>
      <c r="N49" s="19">
        <v>1241</v>
      </c>
      <c r="O49" s="19">
        <v>10502</v>
      </c>
      <c r="P49" s="19">
        <v>6843</v>
      </c>
      <c r="Q49" s="19">
        <v>742</v>
      </c>
      <c r="R49" s="19">
        <v>0</v>
      </c>
      <c r="S49" s="19">
        <v>218</v>
      </c>
      <c r="T49" s="19">
        <v>960</v>
      </c>
      <c r="U49" s="19">
        <f t="shared" si="1"/>
        <v>0</v>
      </c>
      <c r="V49" s="19">
        <v>3261</v>
      </c>
      <c r="W49" s="19">
        <v>127744</v>
      </c>
      <c r="X49" s="19">
        <v>19710.05188267893</v>
      </c>
      <c r="Y49" s="19">
        <v>70994</v>
      </c>
      <c r="Z49" s="19">
        <v>0</v>
      </c>
      <c r="AA49" s="19">
        <v>70994</v>
      </c>
      <c r="AB49" s="19">
        <v>0</v>
      </c>
      <c r="AC49" s="19">
        <v>0</v>
      </c>
      <c r="AD49" s="19">
        <v>238617</v>
      </c>
      <c r="AE49" s="19">
        <f t="shared" si="0"/>
        <v>258327.05188267893</v>
      </c>
      <c r="AF49" s="19"/>
      <c r="AG49" s="19"/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-1333</v>
      </c>
      <c r="AS49" s="19"/>
      <c r="AT49" s="19">
        <v>0</v>
      </c>
      <c r="AU49" s="19"/>
      <c r="AV49" s="19">
        <v>0</v>
      </c>
      <c r="AW49" s="19">
        <v>237284</v>
      </c>
      <c r="AX49" s="110">
        <f t="shared" si="2"/>
        <v>256994.05188267893</v>
      </c>
      <c r="AY49" s="19"/>
      <c r="AZ49" s="19"/>
      <c r="BA49" s="19">
        <v>0</v>
      </c>
      <c r="BB49" s="19"/>
      <c r="BC49" s="19">
        <v>0</v>
      </c>
      <c r="BD49" s="19"/>
      <c r="BE49" s="19">
        <v>4610</v>
      </c>
      <c r="BF49" s="19"/>
    </row>
    <row r="50" spans="1:58" ht="12.75">
      <c r="A50" t="s">
        <v>154</v>
      </c>
      <c r="B50" t="s">
        <v>155</v>
      </c>
      <c r="C50" t="s">
        <v>151</v>
      </c>
      <c r="D50" t="s">
        <v>94</v>
      </c>
      <c r="E50" s="19">
        <v>119</v>
      </c>
      <c r="F50" s="19">
        <v>652</v>
      </c>
      <c r="G50" s="19">
        <v>771</v>
      </c>
      <c r="H50" s="19">
        <v>0</v>
      </c>
      <c r="I50" s="19">
        <v>46</v>
      </c>
      <c r="J50" s="19">
        <v>0</v>
      </c>
      <c r="K50" s="19">
        <v>46</v>
      </c>
      <c r="L50" s="19">
        <v>48</v>
      </c>
      <c r="M50" s="19">
        <v>0</v>
      </c>
      <c r="N50" s="19">
        <v>250</v>
      </c>
      <c r="O50" s="19">
        <v>298</v>
      </c>
      <c r="P50" s="19">
        <v>1074</v>
      </c>
      <c r="Q50" s="19">
        <v>0</v>
      </c>
      <c r="R50" s="19">
        <v>59</v>
      </c>
      <c r="S50" s="19">
        <v>198</v>
      </c>
      <c r="T50" s="19">
        <v>257</v>
      </c>
      <c r="U50" s="19">
        <f t="shared" si="1"/>
        <v>0</v>
      </c>
      <c r="V50" s="19">
        <v>606</v>
      </c>
      <c r="W50" s="19">
        <v>0</v>
      </c>
      <c r="X50" s="19">
        <v>0</v>
      </c>
      <c r="Y50" s="19">
        <v>1</v>
      </c>
      <c r="Z50" s="19">
        <v>290</v>
      </c>
      <c r="AA50" s="19">
        <v>291</v>
      </c>
      <c r="AB50" s="19">
        <v>0</v>
      </c>
      <c r="AC50" s="19">
        <v>128</v>
      </c>
      <c r="AD50" s="19">
        <v>3471</v>
      </c>
      <c r="AE50" s="19">
        <f t="shared" si="0"/>
        <v>3471</v>
      </c>
      <c r="AF50" s="19"/>
      <c r="AG50" s="19"/>
      <c r="AH50" s="19">
        <v>7532</v>
      </c>
      <c r="AI50" s="19">
        <v>1</v>
      </c>
      <c r="AJ50" s="19">
        <v>0</v>
      </c>
      <c r="AK50" s="19">
        <v>0</v>
      </c>
      <c r="AL50" s="19">
        <v>0</v>
      </c>
      <c r="AM50" s="19">
        <v>355</v>
      </c>
      <c r="AN50" s="19">
        <v>0</v>
      </c>
      <c r="AO50" s="19">
        <v>0</v>
      </c>
      <c r="AP50" s="19">
        <v>0</v>
      </c>
      <c r="AQ50" s="19">
        <v>0</v>
      </c>
      <c r="AR50" s="19">
        <v>-5</v>
      </c>
      <c r="AS50" s="19"/>
      <c r="AT50" s="19">
        <v>-11</v>
      </c>
      <c r="AU50" s="19"/>
      <c r="AV50" s="19">
        <v>0</v>
      </c>
      <c r="AW50" s="19">
        <v>11343</v>
      </c>
      <c r="AX50" s="110">
        <f t="shared" si="2"/>
        <v>11343</v>
      </c>
      <c r="AY50" s="19"/>
      <c r="AZ50" s="19"/>
      <c r="BA50" s="19">
        <v>0</v>
      </c>
      <c r="BB50" s="19"/>
      <c r="BC50" s="19">
        <v>0</v>
      </c>
      <c r="BD50" s="19"/>
      <c r="BE50" s="19">
        <v>9</v>
      </c>
      <c r="BF50" s="19"/>
    </row>
    <row r="51" spans="1:58" ht="12.75">
      <c r="A51" t="s">
        <v>156</v>
      </c>
      <c r="B51" t="s">
        <v>157</v>
      </c>
      <c r="C51" t="s">
        <v>151</v>
      </c>
      <c r="D51" t="s">
        <v>94</v>
      </c>
      <c r="E51" s="19">
        <v>20</v>
      </c>
      <c r="F51" s="19">
        <v>871</v>
      </c>
      <c r="G51" s="19">
        <v>891</v>
      </c>
      <c r="H51" s="19">
        <v>3</v>
      </c>
      <c r="I51" s="19">
        <v>160</v>
      </c>
      <c r="J51" s="19">
        <v>0</v>
      </c>
      <c r="K51" s="19">
        <v>160</v>
      </c>
      <c r="L51" s="19">
        <v>83</v>
      </c>
      <c r="M51" s="19">
        <v>0</v>
      </c>
      <c r="N51" s="19">
        <v>245</v>
      </c>
      <c r="O51" s="19">
        <v>328</v>
      </c>
      <c r="P51" s="19">
        <v>722</v>
      </c>
      <c r="Q51" s="19">
        <v>0</v>
      </c>
      <c r="R51" s="19">
        <v>39</v>
      </c>
      <c r="S51" s="19">
        <v>57</v>
      </c>
      <c r="T51" s="19">
        <v>96</v>
      </c>
      <c r="U51" s="19">
        <f t="shared" si="1"/>
        <v>0</v>
      </c>
      <c r="V51" s="19">
        <v>394</v>
      </c>
      <c r="W51" s="19">
        <v>0</v>
      </c>
      <c r="X51" s="19">
        <v>0</v>
      </c>
      <c r="Y51" s="19">
        <v>0</v>
      </c>
      <c r="Z51" s="19">
        <v>41</v>
      </c>
      <c r="AA51" s="19">
        <v>41</v>
      </c>
      <c r="AB51" s="19">
        <v>33</v>
      </c>
      <c r="AC51" s="19">
        <v>170</v>
      </c>
      <c r="AD51" s="19">
        <v>2838</v>
      </c>
      <c r="AE51" s="19">
        <f t="shared" si="0"/>
        <v>2838</v>
      </c>
      <c r="AF51" s="19"/>
      <c r="AG51" s="19"/>
      <c r="AH51" s="19">
        <v>3030</v>
      </c>
      <c r="AI51" s="19">
        <v>46</v>
      </c>
      <c r="AJ51" s="19">
        <v>2275</v>
      </c>
      <c r="AK51" s="19">
        <v>0</v>
      </c>
      <c r="AL51" s="19">
        <v>0</v>
      </c>
      <c r="AM51" s="19">
        <v>552</v>
      </c>
      <c r="AN51" s="19">
        <v>0</v>
      </c>
      <c r="AO51" s="19">
        <v>0</v>
      </c>
      <c r="AP51" s="19">
        <v>0</v>
      </c>
      <c r="AQ51" s="19">
        <v>0</v>
      </c>
      <c r="AR51" s="19">
        <v>-23</v>
      </c>
      <c r="AS51" s="19"/>
      <c r="AT51" s="19">
        <v>2</v>
      </c>
      <c r="AU51" s="19"/>
      <c r="AV51" s="19">
        <v>0</v>
      </c>
      <c r="AW51" s="19">
        <v>8720</v>
      </c>
      <c r="AX51" s="110">
        <f t="shared" si="2"/>
        <v>8720</v>
      </c>
      <c r="AY51" s="19"/>
      <c r="AZ51" s="19"/>
      <c r="BA51" s="19">
        <v>3</v>
      </c>
      <c r="BB51" s="19"/>
      <c r="BC51" s="19">
        <v>0</v>
      </c>
      <c r="BD51" s="19"/>
      <c r="BE51" s="19">
        <v>323</v>
      </c>
      <c r="BF51" s="19"/>
    </row>
    <row r="52" spans="1:58" ht="12.75">
      <c r="A52" t="s">
        <v>158</v>
      </c>
      <c r="B52" t="s">
        <v>159</v>
      </c>
      <c r="C52" t="s">
        <v>151</v>
      </c>
      <c r="D52" t="s">
        <v>94</v>
      </c>
      <c r="E52" s="19">
        <v>48</v>
      </c>
      <c r="F52" s="19">
        <v>1620</v>
      </c>
      <c r="G52" s="19">
        <v>1668</v>
      </c>
      <c r="H52" s="19">
        <v>4</v>
      </c>
      <c r="I52" s="19">
        <v>58</v>
      </c>
      <c r="J52" s="19">
        <v>0</v>
      </c>
      <c r="K52" s="19">
        <v>58</v>
      </c>
      <c r="L52" s="19">
        <v>-90</v>
      </c>
      <c r="M52" s="19">
        <v>0</v>
      </c>
      <c r="N52" s="19">
        <v>96</v>
      </c>
      <c r="O52" s="19">
        <v>6</v>
      </c>
      <c r="P52" s="19">
        <v>200</v>
      </c>
      <c r="Q52" s="19">
        <v>4</v>
      </c>
      <c r="R52" s="19">
        <v>69</v>
      </c>
      <c r="S52" s="19">
        <v>227</v>
      </c>
      <c r="T52" s="19">
        <v>300</v>
      </c>
      <c r="U52" s="19">
        <f t="shared" si="1"/>
        <v>0</v>
      </c>
      <c r="V52" s="19">
        <v>945</v>
      </c>
      <c r="W52" s="19">
        <v>0</v>
      </c>
      <c r="X52" s="19">
        <v>0</v>
      </c>
      <c r="Y52" s="19">
        <v>0</v>
      </c>
      <c r="Z52" s="19">
        <v>814</v>
      </c>
      <c r="AA52" s="19">
        <v>814</v>
      </c>
      <c r="AB52" s="19">
        <v>437</v>
      </c>
      <c r="AC52" s="19">
        <v>0</v>
      </c>
      <c r="AD52" s="19">
        <v>4432</v>
      </c>
      <c r="AE52" s="19">
        <f t="shared" si="0"/>
        <v>4432</v>
      </c>
      <c r="AF52" s="19"/>
      <c r="AG52" s="19"/>
      <c r="AH52" s="19">
        <v>3074</v>
      </c>
      <c r="AI52" s="19">
        <v>0</v>
      </c>
      <c r="AJ52" s="19">
        <v>4587</v>
      </c>
      <c r="AK52" s="19">
        <v>0</v>
      </c>
      <c r="AL52" s="19">
        <v>0</v>
      </c>
      <c r="AM52" s="19">
        <v>189</v>
      </c>
      <c r="AN52" s="19">
        <v>0</v>
      </c>
      <c r="AO52" s="19">
        <v>0</v>
      </c>
      <c r="AP52" s="19">
        <v>0</v>
      </c>
      <c r="AQ52" s="19">
        <v>0</v>
      </c>
      <c r="AR52" s="19">
        <v>-2036</v>
      </c>
      <c r="AS52" s="19"/>
      <c r="AT52" s="19">
        <v>-12</v>
      </c>
      <c r="AU52" s="19"/>
      <c r="AV52" s="19">
        <v>0</v>
      </c>
      <c r="AW52" s="19">
        <v>10234</v>
      </c>
      <c r="AX52" s="110">
        <f t="shared" si="2"/>
        <v>10234</v>
      </c>
      <c r="AY52" s="19"/>
      <c r="AZ52" s="19"/>
      <c r="BA52" s="19">
        <v>7</v>
      </c>
      <c r="BB52" s="19"/>
      <c r="BC52" s="19">
        <v>8</v>
      </c>
      <c r="BD52" s="19"/>
      <c r="BE52" s="19">
        <v>522</v>
      </c>
      <c r="BF52" s="19"/>
    </row>
    <row r="53" spans="1:58" ht="12.75">
      <c r="A53" t="s">
        <v>160</v>
      </c>
      <c r="B53" t="s">
        <v>161</v>
      </c>
      <c r="C53" t="s">
        <v>151</v>
      </c>
      <c r="D53" t="s">
        <v>94</v>
      </c>
      <c r="E53" s="19">
        <v>23</v>
      </c>
      <c r="F53" s="19">
        <v>674</v>
      </c>
      <c r="G53" s="19">
        <v>697</v>
      </c>
      <c r="H53" s="19">
        <v>5</v>
      </c>
      <c r="I53" s="19">
        <v>5</v>
      </c>
      <c r="J53" s="19">
        <v>0</v>
      </c>
      <c r="K53" s="19">
        <v>5</v>
      </c>
      <c r="L53" s="19">
        <v>-426</v>
      </c>
      <c r="M53" s="19">
        <v>0</v>
      </c>
      <c r="N53" s="19">
        <v>171</v>
      </c>
      <c r="O53" s="19">
        <v>-255</v>
      </c>
      <c r="P53" s="19">
        <v>794</v>
      </c>
      <c r="Q53" s="19">
        <v>0</v>
      </c>
      <c r="R53" s="19">
        <v>74</v>
      </c>
      <c r="S53" s="19">
        <v>205</v>
      </c>
      <c r="T53" s="19">
        <v>279</v>
      </c>
      <c r="U53" s="19">
        <f t="shared" si="1"/>
        <v>0</v>
      </c>
      <c r="V53" s="19">
        <v>445</v>
      </c>
      <c r="W53" s="19">
        <v>0</v>
      </c>
      <c r="X53" s="19">
        <v>0</v>
      </c>
      <c r="Y53" s="19">
        <v>0</v>
      </c>
      <c r="Z53" s="19">
        <v>385</v>
      </c>
      <c r="AA53" s="19">
        <v>385</v>
      </c>
      <c r="AB53" s="19">
        <v>135</v>
      </c>
      <c r="AC53" s="19">
        <v>0</v>
      </c>
      <c r="AD53" s="19">
        <v>2490</v>
      </c>
      <c r="AE53" s="19">
        <f t="shared" si="0"/>
        <v>2490</v>
      </c>
      <c r="AF53" s="19"/>
      <c r="AG53" s="19"/>
      <c r="AH53" s="19">
        <v>3209</v>
      </c>
      <c r="AI53" s="19">
        <v>0</v>
      </c>
      <c r="AJ53" s="19">
        <v>0</v>
      </c>
      <c r="AK53" s="19">
        <v>0</v>
      </c>
      <c r="AL53" s="19">
        <v>0</v>
      </c>
      <c r="AM53" s="19">
        <v>301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/>
      <c r="AT53" s="19">
        <v>-47</v>
      </c>
      <c r="AU53" s="19"/>
      <c r="AV53" s="19">
        <v>0</v>
      </c>
      <c r="AW53" s="19">
        <v>5953</v>
      </c>
      <c r="AX53" s="110">
        <f t="shared" si="2"/>
        <v>5953</v>
      </c>
      <c r="AY53" s="19"/>
      <c r="AZ53" s="19"/>
      <c r="BA53" s="19">
        <v>0</v>
      </c>
      <c r="BB53" s="19"/>
      <c r="BC53" s="19">
        <v>0</v>
      </c>
      <c r="BD53" s="19"/>
      <c r="BE53" s="19">
        <v>85</v>
      </c>
      <c r="BF53" s="19"/>
    </row>
    <row r="54" spans="1:58" ht="12.75">
      <c r="A54" t="s">
        <v>162</v>
      </c>
      <c r="B54" t="s">
        <v>163</v>
      </c>
      <c r="C54" t="s">
        <v>151</v>
      </c>
      <c r="D54" t="s">
        <v>94</v>
      </c>
      <c r="E54" s="19">
        <v>66</v>
      </c>
      <c r="F54" s="19">
        <v>871</v>
      </c>
      <c r="G54" s="19">
        <v>937</v>
      </c>
      <c r="H54" s="19">
        <v>5</v>
      </c>
      <c r="I54" s="19">
        <v>50</v>
      </c>
      <c r="J54" s="19">
        <v>0</v>
      </c>
      <c r="K54" s="19">
        <v>50</v>
      </c>
      <c r="L54" s="19">
        <v>-60</v>
      </c>
      <c r="M54" s="19">
        <v>0</v>
      </c>
      <c r="N54" s="19">
        <v>199</v>
      </c>
      <c r="O54" s="19">
        <v>139</v>
      </c>
      <c r="P54" s="19">
        <v>878</v>
      </c>
      <c r="Q54" s="19">
        <v>0</v>
      </c>
      <c r="R54" s="19">
        <v>132</v>
      </c>
      <c r="S54" s="19">
        <v>728</v>
      </c>
      <c r="T54" s="19">
        <v>860</v>
      </c>
      <c r="U54" s="19">
        <f t="shared" si="1"/>
        <v>0</v>
      </c>
      <c r="V54" s="19">
        <v>1101</v>
      </c>
      <c r="W54" s="19">
        <v>0</v>
      </c>
      <c r="X54" s="19">
        <v>0</v>
      </c>
      <c r="Y54" s="19">
        <v>0</v>
      </c>
      <c r="Z54" s="19">
        <v>235</v>
      </c>
      <c r="AA54" s="19">
        <v>235</v>
      </c>
      <c r="AB54" s="19">
        <v>0</v>
      </c>
      <c r="AC54" s="19">
        <v>0</v>
      </c>
      <c r="AD54" s="19">
        <v>4205</v>
      </c>
      <c r="AE54" s="19">
        <f t="shared" si="0"/>
        <v>4205</v>
      </c>
      <c r="AF54" s="19"/>
      <c r="AG54" s="19"/>
      <c r="AH54" s="19">
        <v>7288</v>
      </c>
      <c r="AI54" s="19">
        <v>0</v>
      </c>
      <c r="AJ54" s="19">
        <v>0</v>
      </c>
      <c r="AK54" s="19">
        <v>0</v>
      </c>
      <c r="AL54" s="19">
        <v>0</v>
      </c>
      <c r="AM54" s="19">
        <v>200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/>
      <c r="AT54" s="19">
        <v>0</v>
      </c>
      <c r="AU54" s="19"/>
      <c r="AV54" s="19">
        <v>0</v>
      </c>
      <c r="AW54" s="19">
        <v>11693</v>
      </c>
      <c r="AX54" s="110">
        <f t="shared" si="2"/>
        <v>11693</v>
      </c>
      <c r="AY54" s="19"/>
      <c r="AZ54" s="19"/>
      <c r="BA54" s="19">
        <v>0</v>
      </c>
      <c r="BB54" s="19"/>
      <c r="BC54" s="19">
        <v>0</v>
      </c>
      <c r="BD54" s="19"/>
      <c r="BE54" s="19">
        <v>0</v>
      </c>
      <c r="BF54" s="19"/>
    </row>
    <row r="55" spans="1:58" ht="12.75">
      <c r="A55" t="s">
        <v>164</v>
      </c>
      <c r="B55" t="s">
        <v>165</v>
      </c>
      <c r="C55" t="s">
        <v>151</v>
      </c>
      <c r="D55" t="s">
        <v>94</v>
      </c>
      <c r="E55" s="19">
        <v>4</v>
      </c>
      <c r="F55" s="19">
        <v>901</v>
      </c>
      <c r="G55" s="19">
        <v>905</v>
      </c>
      <c r="H55" s="19">
        <v>14</v>
      </c>
      <c r="I55" s="19">
        <v>48</v>
      </c>
      <c r="J55" s="19">
        <v>0</v>
      </c>
      <c r="K55" s="19">
        <v>48</v>
      </c>
      <c r="L55" s="19">
        <v>-181</v>
      </c>
      <c r="M55" s="19">
        <v>0</v>
      </c>
      <c r="N55" s="19">
        <v>265</v>
      </c>
      <c r="O55" s="19">
        <v>84</v>
      </c>
      <c r="P55" s="19">
        <v>1089</v>
      </c>
      <c r="Q55" s="19">
        <v>0</v>
      </c>
      <c r="R55" s="19">
        <v>53</v>
      </c>
      <c r="S55" s="19">
        <v>309</v>
      </c>
      <c r="T55" s="19">
        <v>362</v>
      </c>
      <c r="U55" s="19">
        <f t="shared" si="1"/>
        <v>0</v>
      </c>
      <c r="V55" s="19">
        <v>526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3028</v>
      </c>
      <c r="AE55" s="19">
        <f t="shared" si="0"/>
        <v>3028</v>
      </c>
      <c r="AF55" s="19"/>
      <c r="AG55" s="19"/>
      <c r="AH55" s="19">
        <v>3150</v>
      </c>
      <c r="AI55" s="19">
        <v>0</v>
      </c>
      <c r="AJ55" s="19">
        <v>1921</v>
      </c>
      <c r="AK55" s="19">
        <v>0</v>
      </c>
      <c r="AL55" s="19">
        <v>0</v>
      </c>
      <c r="AM55" s="19">
        <v>470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/>
      <c r="AT55" s="19">
        <v>0</v>
      </c>
      <c r="AU55" s="19"/>
      <c r="AV55" s="19">
        <v>0</v>
      </c>
      <c r="AW55" s="19">
        <v>8569</v>
      </c>
      <c r="AX55" s="110">
        <f t="shared" si="2"/>
        <v>8569</v>
      </c>
      <c r="AY55" s="19"/>
      <c r="AZ55" s="19"/>
      <c r="BA55" s="19">
        <v>0</v>
      </c>
      <c r="BB55" s="19"/>
      <c r="BC55" s="19">
        <v>0</v>
      </c>
      <c r="BD55" s="19"/>
      <c r="BE55" s="19">
        <v>370</v>
      </c>
      <c r="BF55" s="19"/>
    </row>
    <row r="56" spans="1:58" ht="12.75">
      <c r="A56" t="s">
        <v>166</v>
      </c>
      <c r="B56" t="s">
        <v>167</v>
      </c>
      <c r="C56" t="s">
        <v>151</v>
      </c>
      <c r="D56" t="s">
        <v>94</v>
      </c>
      <c r="E56" s="19">
        <v>17</v>
      </c>
      <c r="F56" s="19">
        <v>773</v>
      </c>
      <c r="G56" s="19">
        <v>790</v>
      </c>
      <c r="H56" s="19">
        <v>0</v>
      </c>
      <c r="I56" s="19">
        <v>19</v>
      </c>
      <c r="J56" s="19">
        <v>0</v>
      </c>
      <c r="K56" s="19">
        <v>19</v>
      </c>
      <c r="L56" s="19">
        <v>149</v>
      </c>
      <c r="M56" s="19">
        <v>0</v>
      </c>
      <c r="N56" s="19">
        <v>67</v>
      </c>
      <c r="O56" s="19">
        <v>216</v>
      </c>
      <c r="P56" s="19">
        <v>611</v>
      </c>
      <c r="Q56" s="19">
        <v>0</v>
      </c>
      <c r="R56" s="19">
        <v>25</v>
      </c>
      <c r="S56" s="19">
        <v>-9</v>
      </c>
      <c r="T56" s="19">
        <v>16</v>
      </c>
      <c r="U56" s="19">
        <f t="shared" si="1"/>
        <v>0</v>
      </c>
      <c r="V56" s="19">
        <v>241</v>
      </c>
      <c r="W56" s="19">
        <v>0</v>
      </c>
      <c r="X56" s="19">
        <v>0</v>
      </c>
      <c r="Y56" s="19">
        <v>0</v>
      </c>
      <c r="Z56" s="19">
        <v>16</v>
      </c>
      <c r="AA56" s="19">
        <v>16</v>
      </c>
      <c r="AB56" s="19">
        <v>92</v>
      </c>
      <c r="AC56" s="19">
        <v>0</v>
      </c>
      <c r="AD56" s="19">
        <v>2001</v>
      </c>
      <c r="AE56" s="19">
        <f t="shared" si="0"/>
        <v>2001</v>
      </c>
      <c r="AF56" s="19"/>
      <c r="AG56" s="19"/>
      <c r="AH56" s="19">
        <v>1517</v>
      </c>
      <c r="AI56" s="19">
        <v>0</v>
      </c>
      <c r="AJ56" s="19">
        <v>3490</v>
      </c>
      <c r="AK56" s="19">
        <v>0</v>
      </c>
      <c r="AL56" s="19">
        <v>0</v>
      </c>
      <c r="AM56" s="19">
        <v>716</v>
      </c>
      <c r="AN56" s="19">
        <v>0</v>
      </c>
      <c r="AO56" s="19">
        <v>0</v>
      </c>
      <c r="AP56" s="19">
        <v>0</v>
      </c>
      <c r="AQ56" s="19">
        <v>0</v>
      </c>
      <c r="AR56" s="19">
        <v>-223</v>
      </c>
      <c r="AS56" s="19"/>
      <c r="AT56" s="19">
        <v>0</v>
      </c>
      <c r="AU56" s="19"/>
      <c r="AV56" s="19">
        <v>0</v>
      </c>
      <c r="AW56" s="19">
        <v>7501</v>
      </c>
      <c r="AX56" s="110">
        <f t="shared" si="2"/>
        <v>7501</v>
      </c>
      <c r="AY56" s="19"/>
      <c r="AZ56" s="19"/>
      <c r="BA56" s="19">
        <v>0</v>
      </c>
      <c r="BB56" s="19"/>
      <c r="BC56" s="19">
        <v>0</v>
      </c>
      <c r="BD56" s="19"/>
      <c r="BE56" s="19">
        <v>-10</v>
      </c>
      <c r="BF56" s="19"/>
    </row>
    <row r="57" spans="1:58" ht="12.75">
      <c r="A57" t="s">
        <v>168</v>
      </c>
      <c r="B57" t="s">
        <v>169</v>
      </c>
      <c r="C57" t="s">
        <v>151</v>
      </c>
      <c r="D57" t="s">
        <v>94</v>
      </c>
      <c r="E57" s="19">
        <v>18</v>
      </c>
      <c r="F57" s="19">
        <v>677</v>
      </c>
      <c r="G57" s="19">
        <v>695</v>
      </c>
      <c r="H57" s="19">
        <v>0</v>
      </c>
      <c r="I57" s="19">
        <v>112</v>
      </c>
      <c r="J57" s="19">
        <v>0</v>
      </c>
      <c r="K57" s="19">
        <v>112</v>
      </c>
      <c r="L57" s="19">
        <v>5</v>
      </c>
      <c r="M57" s="19">
        <v>0</v>
      </c>
      <c r="N57" s="19">
        <v>130</v>
      </c>
      <c r="O57" s="19">
        <v>135</v>
      </c>
      <c r="P57" s="19">
        <v>774</v>
      </c>
      <c r="Q57" s="19">
        <v>0</v>
      </c>
      <c r="R57" s="19">
        <v>203</v>
      </c>
      <c r="S57" s="19">
        <v>193</v>
      </c>
      <c r="T57" s="19">
        <v>396</v>
      </c>
      <c r="U57" s="19">
        <f t="shared" si="1"/>
        <v>0</v>
      </c>
      <c r="V57" s="19">
        <v>468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2580</v>
      </c>
      <c r="AE57" s="19">
        <f t="shared" si="0"/>
        <v>2580</v>
      </c>
      <c r="AF57" s="19"/>
      <c r="AG57" s="19"/>
      <c r="AH57" s="19">
        <v>2726</v>
      </c>
      <c r="AI57" s="19">
        <v>0</v>
      </c>
      <c r="AJ57" s="19">
        <v>1527</v>
      </c>
      <c r="AK57" s="19">
        <v>0</v>
      </c>
      <c r="AL57" s="19">
        <v>0</v>
      </c>
      <c r="AM57" s="19">
        <v>309</v>
      </c>
      <c r="AN57" s="19">
        <v>0</v>
      </c>
      <c r="AO57" s="19">
        <v>0</v>
      </c>
      <c r="AP57" s="19">
        <v>0</v>
      </c>
      <c r="AQ57" s="19">
        <v>0</v>
      </c>
      <c r="AR57" s="19">
        <v>-2</v>
      </c>
      <c r="AS57" s="19"/>
      <c r="AT57" s="19">
        <v>0</v>
      </c>
      <c r="AU57" s="19"/>
      <c r="AV57" s="19">
        <v>0</v>
      </c>
      <c r="AW57" s="19">
        <v>7140</v>
      </c>
      <c r="AX57" s="110">
        <f t="shared" si="2"/>
        <v>7140</v>
      </c>
      <c r="AY57" s="19"/>
      <c r="AZ57" s="19"/>
      <c r="BA57" s="19">
        <v>82</v>
      </c>
      <c r="BB57" s="19"/>
      <c r="BC57" s="19">
        <v>0</v>
      </c>
      <c r="BD57" s="19"/>
      <c r="BE57" s="19">
        <v>10</v>
      </c>
      <c r="BF57" s="19"/>
    </row>
    <row r="58" spans="1:58" ht="12.75">
      <c r="A58" t="s">
        <v>170</v>
      </c>
      <c r="B58" t="s">
        <v>171</v>
      </c>
      <c r="C58" t="s">
        <v>59</v>
      </c>
      <c r="D58" t="s">
        <v>60</v>
      </c>
      <c r="E58" s="19">
        <v>-76</v>
      </c>
      <c r="F58" s="19">
        <v>2482</v>
      </c>
      <c r="G58" s="19">
        <v>2406</v>
      </c>
      <c r="H58" s="19">
        <v>39</v>
      </c>
      <c r="I58" s="19">
        <v>180</v>
      </c>
      <c r="J58" s="19">
        <v>130</v>
      </c>
      <c r="K58" s="19">
        <v>310</v>
      </c>
      <c r="L58" s="19">
        <v>2918</v>
      </c>
      <c r="M58" s="19">
        <v>0</v>
      </c>
      <c r="N58" s="19">
        <v>123</v>
      </c>
      <c r="O58" s="19">
        <v>3041</v>
      </c>
      <c r="P58" s="19">
        <v>4069</v>
      </c>
      <c r="Q58" s="19">
        <v>430</v>
      </c>
      <c r="R58" s="19">
        <v>338</v>
      </c>
      <c r="S58" s="19">
        <v>720</v>
      </c>
      <c r="T58" s="19">
        <v>1488</v>
      </c>
      <c r="U58" s="19">
        <f t="shared" si="1"/>
        <v>0</v>
      </c>
      <c r="V58" s="19">
        <v>3884</v>
      </c>
      <c r="W58" s="19">
        <v>34506</v>
      </c>
      <c r="X58" s="19">
        <v>5932.185577692361</v>
      </c>
      <c r="Y58" s="19">
        <v>22511</v>
      </c>
      <c r="Z58" s="19">
        <v>3324</v>
      </c>
      <c r="AA58" s="19">
        <v>25835</v>
      </c>
      <c r="AB58" s="19">
        <v>0</v>
      </c>
      <c r="AC58" s="19">
        <v>235</v>
      </c>
      <c r="AD58" s="19">
        <v>75813</v>
      </c>
      <c r="AE58" s="19">
        <f t="shared" si="0"/>
        <v>81745.18557769236</v>
      </c>
      <c r="AF58" s="19"/>
      <c r="AG58" s="19"/>
      <c r="AH58" s="19">
        <v>21943</v>
      </c>
      <c r="AI58" s="19">
        <v>163</v>
      </c>
      <c r="AJ58" s="19">
        <v>31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-712</v>
      </c>
      <c r="AS58" s="19"/>
      <c r="AT58" s="19">
        <v>548</v>
      </c>
      <c r="AU58" s="19"/>
      <c r="AV58" s="19">
        <v>0</v>
      </c>
      <c r="AW58" s="19">
        <v>97786</v>
      </c>
      <c r="AX58" s="110">
        <f t="shared" si="2"/>
        <v>103718.18557769236</v>
      </c>
      <c r="AY58" s="19"/>
      <c r="AZ58" s="19"/>
      <c r="BA58" s="19">
        <v>702</v>
      </c>
      <c r="BB58" s="19"/>
      <c r="BC58" s="19">
        <v>248</v>
      </c>
      <c r="BD58" s="19"/>
      <c r="BE58" s="19">
        <v>1774</v>
      </c>
      <c r="BF58" s="19"/>
    </row>
    <row r="59" spans="1:58" ht="12.75">
      <c r="A59" t="s">
        <v>172</v>
      </c>
      <c r="B59" t="s">
        <v>173</v>
      </c>
      <c r="C59" t="s">
        <v>59</v>
      </c>
      <c r="D59" t="s">
        <v>60</v>
      </c>
      <c r="E59" s="19">
        <v>-170</v>
      </c>
      <c r="F59" s="19">
        <v>1247</v>
      </c>
      <c r="G59" s="19">
        <v>1077</v>
      </c>
      <c r="H59" s="19">
        <v>51</v>
      </c>
      <c r="I59" s="19">
        <v>187</v>
      </c>
      <c r="J59" s="19">
        <v>73</v>
      </c>
      <c r="K59" s="19">
        <v>260</v>
      </c>
      <c r="L59" s="19">
        <v>1715</v>
      </c>
      <c r="M59" s="19">
        <v>0</v>
      </c>
      <c r="N59" s="19">
        <v>1347</v>
      </c>
      <c r="O59" s="19">
        <v>3062</v>
      </c>
      <c r="P59" s="19">
        <v>2285</v>
      </c>
      <c r="Q59" s="19">
        <v>148</v>
      </c>
      <c r="R59" s="19">
        <v>259</v>
      </c>
      <c r="S59" s="19">
        <v>312</v>
      </c>
      <c r="T59" s="19">
        <v>719</v>
      </c>
      <c r="U59" s="19">
        <f t="shared" si="1"/>
        <v>0</v>
      </c>
      <c r="V59" s="19">
        <v>1986</v>
      </c>
      <c r="W59" s="19">
        <v>11593</v>
      </c>
      <c r="X59" s="19">
        <v>5263.888158570442</v>
      </c>
      <c r="Y59" s="19">
        <v>15335</v>
      </c>
      <c r="Z59" s="19">
        <v>2772</v>
      </c>
      <c r="AA59" s="19">
        <v>18107</v>
      </c>
      <c r="AB59" s="19">
        <v>245</v>
      </c>
      <c r="AC59" s="19">
        <v>0</v>
      </c>
      <c r="AD59" s="19">
        <v>39385</v>
      </c>
      <c r="AE59" s="19">
        <f t="shared" si="0"/>
        <v>44648.888158570444</v>
      </c>
      <c r="AF59" s="19"/>
      <c r="AG59" s="19"/>
      <c r="AH59" s="19">
        <v>18322</v>
      </c>
      <c r="AI59" s="19">
        <v>0</v>
      </c>
      <c r="AJ59" s="19">
        <v>0</v>
      </c>
      <c r="AK59" s="19">
        <v>0</v>
      </c>
      <c r="AL59" s="19">
        <v>0</v>
      </c>
      <c r="AM59" s="19">
        <v>93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/>
      <c r="AT59" s="19">
        <v>0</v>
      </c>
      <c r="AU59" s="19"/>
      <c r="AV59" s="19">
        <v>0</v>
      </c>
      <c r="AW59" s="19">
        <v>57800</v>
      </c>
      <c r="AX59" s="110">
        <f t="shared" si="2"/>
        <v>63063.888158570444</v>
      </c>
      <c r="AY59" s="19"/>
      <c r="AZ59" s="19"/>
      <c r="BA59" s="19">
        <v>0</v>
      </c>
      <c r="BB59" s="19"/>
      <c r="BC59" s="19">
        <v>0</v>
      </c>
      <c r="BD59" s="19"/>
      <c r="BE59" s="19">
        <v>1827</v>
      </c>
      <c r="BF59" s="19"/>
    </row>
    <row r="60" spans="1:58" ht="12.75">
      <c r="A60" t="s">
        <v>174</v>
      </c>
      <c r="B60" t="s">
        <v>175</v>
      </c>
      <c r="C60" t="s">
        <v>59</v>
      </c>
      <c r="D60" t="s">
        <v>91</v>
      </c>
      <c r="E60" s="19">
        <v>194</v>
      </c>
      <c r="F60" s="19">
        <v>932</v>
      </c>
      <c r="G60" s="19">
        <v>1126</v>
      </c>
      <c r="H60" s="19">
        <v>59</v>
      </c>
      <c r="I60" s="19">
        <v>0</v>
      </c>
      <c r="J60" s="19">
        <v>294</v>
      </c>
      <c r="K60" s="19">
        <v>294</v>
      </c>
      <c r="L60" s="19">
        <v>15426</v>
      </c>
      <c r="M60" s="19">
        <v>0</v>
      </c>
      <c r="N60" s="19">
        <v>1461</v>
      </c>
      <c r="O60" s="19">
        <v>16887</v>
      </c>
      <c r="P60" s="19">
        <v>9519</v>
      </c>
      <c r="Q60" s="19">
        <v>1247</v>
      </c>
      <c r="R60" s="19">
        <v>0</v>
      </c>
      <c r="S60" s="19">
        <v>643</v>
      </c>
      <c r="T60" s="19">
        <v>1890</v>
      </c>
      <c r="U60" s="19">
        <f t="shared" si="1"/>
        <v>0</v>
      </c>
      <c r="V60" s="19">
        <v>3175</v>
      </c>
      <c r="W60" s="19">
        <v>115439</v>
      </c>
      <c r="X60" s="19">
        <v>21764.446098262324</v>
      </c>
      <c r="Y60" s="19">
        <v>67278</v>
      </c>
      <c r="Z60" s="19">
        <v>4169</v>
      </c>
      <c r="AA60" s="19">
        <v>71447</v>
      </c>
      <c r="AB60" s="19">
        <v>0</v>
      </c>
      <c r="AC60" s="19">
        <v>2856</v>
      </c>
      <c r="AD60" s="19">
        <v>222692</v>
      </c>
      <c r="AE60" s="19">
        <f t="shared" si="0"/>
        <v>244456.44609826233</v>
      </c>
      <c r="AF60" s="19"/>
      <c r="AG60" s="19"/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208</v>
      </c>
      <c r="AR60" s="19">
        <v>0</v>
      </c>
      <c r="AS60" s="19"/>
      <c r="AT60" s="19">
        <v>0</v>
      </c>
      <c r="AU60" s="19"/>
      <c r="AV60" s="19">
        <v>0</v>
      </c>
      <c r="AW60" s="19">
        <v>222900</v>
      </c>
      <c r="AX60" s="110">
        <f t="shared" si="2"/>
        <v>244664.44609826233</v>
      </c>
      <c r="AY60" s="19"/>
      <c r="AZ60" s="19"/>
      <c r="BA60" s="19">
        <v>0</v>
      </c>
      <c r="BB60" s="19"/>
      <c r="BC60" s="19">
        <v>0</v>
      </c>
      <c r="BD60" s="19"/>
      <c r="BE60" s="19">
        <v>5665</v>
      </c>
      <c r="BF60" s="19"/>
    </row>
    <row r="61" spans="1:58" ht="12.75">
      <c r="A61" t="s">
        <v>176</v>
      </c>
      <c r="B61" t="s">
        <v>177</v>
      </c>
      <c r="C61" t="s">
        <v>59</v>
      </c>
      <c r="D61" t="s">
        <v>94</v>
      </c>
      <c r="E61" s="19">
        <v>46</v>
      </c>
      <c r="F61" s="19">
        <v>692</v>
      </c>
      <c r="G61" s="19">
        <v>738</v>
      </c>
      <c r="H61" s="19">
        <v>9</v>
      </c>
      <c r="I61" s="19">
        <v>48</v>
      </c>
      <c r="J61" s="19">
        <v>0</v>
      </c>
      <c r="K61" s="19">
        <v>48</v>
      </c>
      <c r="L61" s="19">
        <v>-712</v>
      </c>
      <c r="M61" s="19">
        <v>0</v>
      </c>
      <c r="N61" s="19">
        <v>-35</v>
      </c>
      <c r="O61" s="19">
        <v>-747</v>
      </c>
      <c r="P61" s="19">
        <v>532</v>
      </c>
      <c r="Q61" s="19">
        <v>0</v>
      </c>
      <c r="R61" s="19">
        <v>0</v>
      </c>
      <c r="S61" s="19">
        <v>469</v>
      </c>
      <c r="T61" s="19">
        <v>469</v>
      </c>
      <c r="U61" s="19">
        <f t="shared" si="1"/>
        <v>0</v>
      </c>
      <c r="V61" s="19">
        <v>476</v>
      </c>
      <c r="W61" s="19">
        <v>0</v>
      </c>
      <c r="X61" s="19">
        <v>0</v>
      </c>
      <c r="Y61" s="19">
        <v>0</v>
      </c>
      <c r="Z61" s="19">
        <v>195</v>
      </c>
      <c r="AA61" s="19">
        <v>195</v>
      </c>
      <c r="AB61" s="19">
        <v>38</v>
      </c>
      <c r="AC61" s="19">
        <v>-1</v>
      </c>
      <c r="AD61" s="19">
        <v>1757</v>
      </c>
      <c r="AE61" s="19">
        <f t="shared" si="0"/>
        <v>1757</v>
      </c>
      <c r="AF61" s="19"/>
      <c r="AG61" s="19"/>
      <c r="AH61" s="19">
        <v>4487</v>
      </c>
      <c r="AI61" s="19">
        <v>0</v>
      </c>
      <c r="AJ61" s="19">
        <v>2009</v>
      </c>
      <c r="AK61" s="19">
        <v>0</v>
      </c>
      <c r="AL61" s="19">
        <v>0</v>
      </c>
      <c r="AM61" s="19">
        <v>484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/>
      <c r="AT61" s="19">
        <v>0</v>
      </c>
      <c r="AU61" s="19"/>
      <c r="AV61" s="19">
        <v>0</v>
      </c>
      <c r="AW61" s="19">
        <v>8737</v>
      </c>
      <c r="AX61" s="110">
        <f t="shared" si="2"/>
        <v>8737</v>
      </c>
      <c r="AY61" s="19"/>
      <c r="AZ61" s="19"/>
      <c r="BA61" s="19">
        <v>0</v>
      </c>
      <c r="BB61" s="19"/>
      <c r="BC61" s="19">
        <v>0</v>
      </c>
      <c r="BD61" s="19"/>
      <c r="BE61" s="19">
        <v>0</v>
      </c>
      <c r="BF61" s="19"/>
    </row>
    <row r="62" spans="1:58" ht="12.75">
      <c r="A62" t="s">
        <v>178</v>
      </c>
      <c r="B62" t="s">
        <v>179</v>
      </c>
      <c r="C62" t="s">
        <v>59</v>
      </c>
      <c r="D62" t="s">
        <v>94</v>
      </c>
      <c r="E62" s="19">
        <v>30</v>
      </c>
      <c r="F62" s="19">
        <v>3516</v>
      </c>
      <c r="G62" s="19">
        <v>3546</v>
      </c>
      <c r="H62" s="19">
        <v>0</v>
      </c>
      <c r="I62" s="19">
        <v>103</v>
      </c>
      <c r="J62" s="19">
        <v>0</v>
      </c>
      <c r="K62" s="19">
        <v>103</v>
      </c>
      <c r="L62" s="19">
        <v>-472</v>
      </c>
      <c r="M62" s="19">
        <v>0</v>
      </c>
      <c r="N62" s="19">
        <v>198</v>
      </c>
      <c r="O62" s="19">
        <v>-274</v>
      </c>
      <c r="P62" s="19">
        <v>818</v>
      </c>
      <c r="Q62" s="19">
        <v>8</v>
      </c>
      <c r="R62" s="19">
        <v>67</v>
      </c>
      <c r="S62" s="19">
        <v>215</v>
      </c>
      <c r="T62" s="19">
        <v>290</v>
      </c>
      <c r="U62" s="19">
        <f t="shared" si="1"/>
        <v>0</v>
      </c>
      <c r="V62" s="19">
        <v>732</v>
      </c>
      <c r="W62" s="19">
        <v>0</v>
      </c>
      <c r="X62" s="19">
        <v>0</v>
      </c>
      <c r="Y62" s="19">
        <v>0</v>
      </c>
      <c r="Z62" s="19">
        <v>480</v>
      </c>
      <c r="AA62" s="19">
        <v>480</v>
      </c>
      <c r="AB62" s="19">
        <v>0</v>
      </c>
      <c r="AC62" s="19">
        <v>0</v>
      </c>
      <c r="AD62" s="19">
        <v>5695</v>
      </c>
      <c r="AE62" s="19">
        <f t="shared" si="0"/>
        <v>5695</v>
      </c>
      <c r="AF62" s="19"/>
      <c r="AG62" s="19"/>
      <c r="AH62" s="19">
        <v>6260</v>
      </c>
      <c r="AI62" s="19">
        <v>317</v>
      </c>
      <c r="AJ62" s="19">
        <v>2313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-658</v>
      </c>
      <c r="AS62" s="19"/>
      <c r="AT62" s="19">
        <v>620</v>
      </c>
      <c r="AU62" s="19"/>
      <c r="AV62" s="19">
        <v>0</v>
      </c>
      <c r="AW62" s="19">
        <v>14547</v>
      </c>
      <c r="AX62" s="110">
        <f t="shared" si="2"/>
        <v>14547</v>
      </c>
      <c r="AY62" s="19"/>
      <c r="AZ62" s="19"/>
      <c r="BA62" s="19">
        <v>0</v>
      </c>
      <c r="BB62" s="19"/>
      <c r="BC62" s="19">
        <v>0</v>
      </c>
      <c r="BD62" s="19"/>
      <c r="BE62" s="19">
        <v>12</v>
      </c>
      <c r="BF62" s="19"/>
    </row>
    <row r="63" spans="1:58" ht="12.75">
      <c r="A63" t="s">
        <v>180</v>
      </c>
      <c r="B63" t="s">
        <v>181</v>
      </c>
      <c r="C63" t="s">
        <v>59</v>
      </c>
      <c r="D63" t="s">
        <v>94</v>
      </c>
      <c r="E63" s="19">
        <v>59</v>
      </c>
      <c r="F63" s="19">
        <v>510</v>
      </c>
      <c r="G63" s="19">
        <v>569</v>
      </c>
      <c r="H63" s="19">
        <v>3</v>
      </c>
      <c r="I63" s="19">
        <v>19</v>
      </c>
      <c r="J63" s="19">
        <v>0</v>
      </c>
      <c r="K63" s="19">
        <v>19</v>
      </c>
      <c r="L63" s="19">
        <v>-255</v>
      </c>
      <c r="M63" s="19">
        <v>0</v>
      </c>
      <c r="N63" s="19">
        <v>115</v>
      </c>
      <c r="O63" s="19">
        <v>-140</v>
      </c>
      <c r="P63" s="19">
        <v>590</v>
      </c>
      <c r="Q63" s="19">
        <v>0</v>
      </c>
      <c r="R63" s="19">
        <v>113</v>
      </c>
      <c r="S63" s="19">
        <v>390</v>
      </c>
      <c r="T63" s="19">
        <v>503</v>
      </c>
      <c r="U63" s="19">
        <f t="shared" si="1"/>
        <v>0</v>
      </c>
      <c r="V63" s="19">
        <v>322</v>
      </c>
      <c r="W63" s="19">
        <v>0</v>
      </c>
      <c r="X63" s="19">
        <v>0</v>
      </c>
      <c r="Y63" s="19">
        <v>0</v>
      </c>
      <c r="Z63" s="19">
        <v>212</v>
      </c>
      <c r="AA63" s="19">
        <v>212</v>
      </c>
      <c r="AB63" s="19">
        <v>0</v>
      </c>
      <c r="AC63" s="19">
        <v>0</v>
      </c>
      <c r="AD63" s="19">
        <v>2078</v>
      </c>
      <c r="AE63" s="19">
        <f t="shared" si="0"/>
        <v>2078</v>
      </c>
      <c r="AF63" s="19"/>
      <c r="AG63" s="19"/>
      <c r="AH63" s="19">
        <v>2792</v>
      </c>
      <c r="AI63" s="19">
        <v>3</v>
      </c>
      <c r="AJ63" s="19">
        <v>1498</v>
      </c>
      <c r="AK63" s="19">
        <v>0</v>
      </c>
      <c r="AL63" s="19">
        <v>0</v>
      </c>
      <c r="AM63" s="19">
        <v>232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/>
      <c r="AT63" s="19">
        <v>0</v>
      </c>
      <c r="AU63" s="19"/>
      <c r="AV63" s="19">
        <v>0</v>
      </c>
      <c r="AW63" s="19">
        <v>6603</v>
      </c>
      <c r="AX63" s="110">
        <f t="shared" si="2"/>
        <v>6603</v>
      </c>
      <c r="AY63" s="19"/>
      <c r="AZ63" s="19"/>
      <c r="BA63" s="19">
        <v>0</v>
      </c>
      <c r="BB63" s="19"/>
      <c r="BC63" s="19">
        <v>0</v>
      </c>
      <c r="BD63" s="19"/>
      <c r="BE63" s="19">
        <v>11</v>
      </c>
      <c r="BF63" s="19"/>
    </row>
    <row r="64" spans="1:58" ht="12.75">
      <c r="A64" t="s">
        <v>182</v>
      </c>
      <c r="B64" t="s">
        <v>183</v>
      </c>
      <c r="C64" t="s">
        <v>59</v>
      </c>
      <c r="D64" t="s">
        <v>94</v>
      </c>
      <c r="E64" s="19">
        <v>28</v>
      </c>
      <c r="F64" s="19">
        <v>740</v>
      </c>
      <c r="G64" s="19">
        <v>768</v>
      </c>
      <c r="H64" s="19">
        <v>4</v>
      </c>
      <c r="I64" s="19">
        <v>88</v>
      </c>
      <c r="J64" s="19">
        <v>0</v>
      </c>
      <c r="K64" s="19">
        <v>88</v>
      </c>
      <c r="L64" s="19">
        <v>-392</v>
      </c>
      <c r="M64" s="19">
        <v>0</v>
      </c>
      <c r="N64" s="19">
        <v>118</v>
      </c>
      <c r="O64" s="19">
        <v>-274</v>
      </c>
      <c r="P64" s="19">
        <v>1142</v>
      </c>
      <c r="Q64" s="19">
        <v>0</v>
      </c>
      <c r="R64" s="19">
        <v>170</v>
      </c>
      <c r="S64" s="19">
        <v>560</v>
      </c>
      <c r="T64" s="19">
        <v>730</v>
      </c>
      <c r="U64" s="19">
        <f t="shared" si="1"/>
        <v>0</v>
      </c>
      <c r="V64" s="19">
        <v>442</v>
      </c>
      <c r="W64" s="19">
        <v>0</v>
      </c>
      <c r="X64" s="19">
        <v>0</v>
      </c>
      <c r="Y64" s="19">
        <v>0</v>
      </c>
      <c r="Z64" s="19">
        <v>306</v>
      </c>
      <c r="AA64" s="19">
        <v>306</v>
      </c>
      <c r="AB64" s="19">
        <v>67</v>
      </c>
      <c r="AC64" s="19">
        <v>0</v>
      </c>
      <c r="AD64" s="19">
        <v>3273</v>
      </c>
      <c r="AE64" s="19">
        <f t="shared" si="0"/>
        <v>3273</v>
      </c>
      <c r="AF64" s="19"/>
      <c r="AG64" s="19"/>
      <c r="AH64" s="19">
        <v>6355</v>
      </c>
      <c r="AI64" s="19">
        <v>0</v>
      </c>
      <c r="AJ64" s="19">
        <v>0</v>
      </c>
      <c r="AK64" s="19">
        <v>0</v>
      </c>
      <c r="AL64" s="19">
        <v>0</v>
      </c>
      <c r="AM64" s="19">
        <v>385</v>
      </c>
      <c r="AN64" s="19">
        <v>0</v>
      </c>
      <c r="AO64" s="19">
        <v>0</v>
      </c>
      <c r="AP64" s="19">
        <v>0</v>
      </c>
      <c r="AQ64" s="19">
        <v>1</v>
      </c>
      <c r="AR64" s="19">
        <v>148</v>
      </c>
      <c r="AS64" s="19"/>
      <c r="AT64" s="19">
        <v>0</v>
      </c>
      <c r="AU64" s="19"/>
      <c r="AV64" s="19">
        <v>0</v>
      </c>
      <c r="AW64" s="19">
        <v>10162</v>
      </c>
      <c r="AX64" s="110">
        <f t="shared" si="2"/>
        <v>10162</v>
      </c>
      <c r="AY64" s="19"/>
      <c r="AZ64" s="19"/>
      <c r="BA64" s="19">
        <v>0</v>
      </c>
      <c r="BB64" s="19"/>
      <c r="BC64" s="19">
        <v>0</v>
      </c>
      <c r="BD64" s="19"/>
      <c r="BE64" s="19">
        <v>0</v>
      </c>
      <c r="BF64" s="19"/>
    </row>
    <row r="65" spans="1:58" ht="12.75">
      <c r="A65" t="s">
        <v>184</v>
      </c>
      <c r="B65" t="s">
        <v>185</v>
      </c>
      <c r="C65" t="s">
        <v>59</v>
      </c>
      <c r="D65" t="s">
        <v>94</v>
      </c>
      <c r="E65" s="19">
        <v>12</v>
      </c>
      <c r="F65" s="19">
        <v>778</v>
      </c>
      <c r="G65" s="19">
        <v>790</v>
      </c>
      <c r="H65" s="19">
        <v>7</v>
      </c>
      <c r="I65" s="19">
        <v>9</v>
      </c>
      <c r="J65" s="19">
        <v>0</v>
      </c>
      <c r="K65" s="19">
        <v>9</v>
      </c>
      <c r="L65" s="19">
        <v>-478</v>
      </c>
      <c r="M65" s="19">
        <v>0</v>
      </c>
      <c r="N65" s="19">
        <v>-8</v>
      </c>
      <c r="O65" s="19">
        <v>-486</v>
      </c>
      <c r="P65" s="19">
        <v>1248</v>
      </c>
      <c r="Q65" s="19">
        <v>0</v>
      </c>
      <c r="R65" s="19">
        <v>142</v>
      </c>
      <c r="S65" s="19">
        <v>376</v>
      </c>
      <c r="T65" s="19">
        <v>518</v>
      </c>
      <c r="U65" s="19">
        <f t="shared" si="1"/>
        <v>0</v>
      </c>
      <c r="V65" s="19">
        <v>472</v>
      </c>
      <c r="W65" s="19">
        <v>0</v>
      </c>
      <c r="X65" s="19">
        <v>0</v>
      </c>
      <c r="Y65" s="19">
        <v>0</v>
      </c>
      <c r="Z65" s="19">
        <v>307</v>
      </c>
      <c r="AA65" s="19">
        <v>307</v>
      </c>
      <c r="AB65" s="19">
        <v>67</v>
      </c>
      <c r="AC65" s="19">
        <v>0</v>
      </c>
      <c r="AD65" s="19">
        <v>2932</v>
      </c>
      <c r="AE65" s="19">
        <f t="shared" si="0"/>
        <v>2932</v>
      </c>
      <c r="AF65" s="19"/>
      <c r="AG65" s="19"/>
      <c r="AH65" s="19">
        <v>5067</v>
      </c>
      <c r="AI65" s="19">
        <v>32</v>
      </c>
      <c r="AJ65" s="19">
        <v>0</v>
      </c>
      <c r="AK65" s="19">
        <v>0</v>
      </c>
      <c r="AL65" s="19">
        <v>0</v>
      </c>
      <c r="AM65" s="19">
        <v>384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/>
      <c r="AT65" s="19">
        <v>0</v>
      </c>
      <c r="AU65" s="19"/>
      <c r="AV65" s="19">
        <v>0</v>
      </c>
      <c r="AW65" s="19">
        <v>8415</v>
      </c>
      <c r="AX65" s="110">
        <f t="shared" si="2"/>
        <v>8415</v>
      </c>
      <c r="AY65" s="19"/>
      <c r="AZ65" s="19"/>
      <c r="BA65" s="19">
        <v>0</v>
      </c>
      <c r="BB65" s="19"/>
      <c r="BC65" s="19">
        <v>0</v>
      </c>
      <c r="BD65" s="19"/>
      <c r="BE65" s="19">
        <v>0</v>
      </c>
      <c r="BF65" s="19"/>
    </row>
    <row r="66" spans="1:58" ht="12.75">
      <c r="A66" t="s">
        <v>186</v>
      </c>
      <c r="B66" t="s">
        <v>187</v>
      </c>
      <c r="C66" t="s">
        <v>59</v>
      </c>
      <c r="D66" t="s">
        <v>94</v>
      </c>
      <c r="E66" s="19">
        <v>43</v>
      </c>
      <c r="F66" s="19">
        <v>842</v>
      </c>
      <c r="G66" s="19">
        <v>885</v>
      </c>
      <c r="H66" s="19">
        <v>30</v>
      </c>
      <c r="I66" s="19">
        <v>10</v>
      </c>
      <c r="J66" s="19">
        <v>0</v>
      </c>
      <c r="K66" s="19">
        <v>10</v>
      </c>
      <c r="L66" s="19">
        <v>-644</v>
      </c>
      <c r="M66" s="19">
        <v>0</v>
      </c>
      <c r="N66" s="19">
        <v>293</v>
      </c>
      <c r="O66" s="19">
        <v>-351</v>
      </c>
      <c r="P66" s="19">
        <v>1131</v>
      </c>
      <c r="Q66" s="19">
        <v>0</v>
      </c>
      <c r="R66" s="19">
        <v>93</v>
      </c>
      <c r="S66" s="19">
        <v>334</v>
      </c>
      <c r="T66" s="19">
        <v>427</v>
      </c>
      <c r="U66" s="19">
        <f t="shared" si="1"/>
        <v>0</v>
      </c>
      <c r="V66" s="19">
        <v>402</v>
      </c>
      <c r="W66" s="19">
        <v>0</v>
      </c>
      <c r="X66" s="19">
        <v>0</v>
      </c>
      <c r="Y66" s="19">
        <v>0</v>
      </c>
      <c r="Z66" s="19">
        <v>232</v>
      </c>
      <c r="AA66" s="19">
        <v>232</v>
      </c>
      <c r="AB66" s="19">
        <v>354</v>
      </c>
      <c r="AC66" s="19">
        <v>237</v>
      </c>
      <c r="AD66" s="19">
        <v>3357</v>
      </c>
      <c r="AE66" s="19">
        <f t="shared" si="0"/>
        <v>3357</v>
      </c>
      <c r="AF66" s="19"/>
      <c r="AG66" s="19"/>
      <c r="AH66" s="19">
        <v>8036</v>
      </c>
      <c r="AI66" s="19">
        <v>39</v>
      </c>
      <c r="AJ66" s="19">
        <v>0</v>
      </c>
      <c r="AK66" s="19">
        <v>0</v>
      </c>
      <c r="AL66" s="19">
        <v>0</v>
      </c>
      <c r="AM66" s="19">
        <v>556</v>
      </c>
      <c r="AN66" s="19">
        <v>0</v>
      </c>
      <c r="AO66" s="19">
        <v>0</v>
      </c>
      <c r="AP66" s="19">
        <v>0</v>
      </c>
      <c r="AQ66" s="19">
        <v>0</v>
      </c>
      <c r="AR66" s="19">
        <v>-178</v>
      </c>
      <c r="AS66" s="19"/>
      <c r="AT66" s="19">
        <v>0</v>
      </c>
      <c r="AU66" s="19"/>
      <c r="AV66" s="19">
        <v>0</v>
      </c>
      <c r="AW66" s="19">
        <v>11810</v>
      </c>
      <c r="AX66" s="110">
        <f t="shared" si="2"/>
        <v>11810</v>
      </c>
      <c r="AY66" s="19"/>
      <c r="AZ66" s="19"/>
      <c r="BA66" s="19">
        <v>0</v>
      </c>
      <c r="BB66" s="19"/>
      <c r="BC66" s="19">
        <v>0</v>
      </c>
      <c r="BD66" s="19"/>
      <c r="BE66" s="19">
        <v>0</v>
      </c>
      <c r="BF66" s="19"/>
    </row>
    <row r="67" spans="1:58" ht="12.75">
      <c r="A67" t="s">
        <v>188</v>
      </c>
      <c r="B67" t="s">
        <v>189</v>
      </c>
      <c r="C67" t="s">
        <v>59</v>
      </c>
      <c r="D67" t="s">
        <v>94</v>
      </c>
      <c r="E67" s="19">
        <v>29</v>
      </c>
      <c r="F67" s="19">
        <v>578</v>
      </c>
      <c r="G67" s="19">
        <v>607</v>
      </c>
      <c r="H67" s="19">
        <v>5</v>
      </c>
      <c r="I67" s="19">
        <v>28</v>
      </c>
      <c r="J67" s="19">
        <v>0</v>
      </c>
      <c r="K67" s="19">
        <v>28</v>
      </c>
      <c r="L67" s="19">
        <v>-42</v>
      </c>
      <c r="M67" s="19">
        <v>0</v>
      </c>
      <c r="N67" s="19">
        <v>177</v>
      </c>
      <c r="O67" s="19">
        <v>135</v>
      </c>
      <c r="P67" s="19">
        <v>792</v>
      </c>
      <c r="Q67" s="19">
        <v>0</v>
      </c>
      <c r="R67" s="19">
        <v>120</v>
      </c>
      <c r="S67" s="19">
        <v>333</v>
      </c>
      <c r="T67" s="19">
        <v>453</v>
      </c>
      <c r="U67" s="19">
        <f t="shared" si="1"/>
        <v>0</v>
      </c>
      <c r="V67" s="19">
        <v>331</v>
      </c>
      <c r="W67" s="19">
        <v>0</v>
      </c>
      <c r="X67" s="19">
        <v>0</v>
      </c>
      <c r="Y67" s="19">
        <v>0</v>
      </c>
      <c r="Z67" s="19">
        <v>177</v>
      </c>
      <c r="AA67" s="19">
        <v>177</v>
      </c>
      <c r="AB67" s="19">
        <v>53</v>
      </c>
      <c r="AC67" s="19">
        <v>0</v>
      </c>
      <c r="AD67" s="19">
        <v>2581</v>
      </c>
      <c r="AE67" s="19">
        <f t="shared" si="0"/>
        <v>2581</v>
      </c>
      <c r="AF67" s="19"/>
      <c r="AG67" s="19"/>
      <c r="AH67" s="19">
        <v>4354</v>
      </c>
      <c r="AI67" s="19">
        <v>0</v>
      </c>
      <c r="AJ67" s="19">
        <v>0</v>
      </c>
      <c r="AK67" s="19">
        <v>0</v>
      </c>
      <c r="AL67" s="19">
        <v>0</v>
      </c>
      <c r="AM67" s="19">
        <v>438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/>
      <c r="AT67" s="19">
        <v>0</v>
      </c>
      <c r="AU67" s="19"/>
      <c r="AV67" s="19">
        <v>0</v>
      </c>
      <c r="AW67" s="19">
        <v>7373</v>
      </c>
      <c r="AX67" s="110">
        <f t="shared" si="2"/>
        <v>7373</v>
      </c>
      <c r="AY67" s="19"/>
      <c r="AZ67" s="19"/>
      <c r="BA67" s="19">
        <v>0</v>
      </c>
      <c r="BB67" s="19"/>
      <c r="BC67" s="19">
        <v>0</v>
      </c>
      <c r="BD67" s="19"/>
      <c r="BE67" s="19">
        <v>0</v>
      </c>
      <c r="BF67" s="19"/>
    </row>
    <row r="68" spans="1:58" ht="12.75">
      <c r="A68" t="s">
        <v>190</v>
      </c>
      <c r="B68" t="s">
        <v>191</v>
      </c>
      <c r="C68" t="s">
        <v>59</v>
      </c>
      <c r="D68" t="s">
        <v>94</v>
      </c>
      <c r="E68" s="19">
        <v>0</v>
      </c>
      <c r="F68" s="19">
        <v>661</v>
      </c>
      <c r="G68" s="19">
        <v>661</v>
      </c>
      <c r="H68" s="19">
        <v>0</v>
      </c>
      <c r="I68" s="19">
        <v>14</v>
      </c>
      <c r="J68" s="19">
        <v>0</v>
      </c>
      <c r="K68" s="19">
        <v>14</v>
      </c>
      <c r="L68" s="19">
        <v>-116</v>
      </c>
      <c r="M68" s="19">
        <v>0</v>
      </c>
      <c r="N68" s="19">
        <v>103</v>
      </c>
      <c r="O68" s="19">
        <v>-13</v>
      </c>
      <c r="P68" s="19">
        <v>377</v>
      </c>
      <c r="Q68" s="19">
        <v>0</v>
      </c>
      <c r="R68" s="19">
        <v>70</v>
      </c>
      <c r="S68" s="19">
        <v>300</v>
      </c>
      <c r="T68" s="19">
        <v>370</v>
      </c>
      <c r="U68" s="19">
        <f t="shared" si="1"/>
        <v>0</v>
      </c>
      <c r="V68" s="19">
        <v>197</v>
      </c>
      <c r="W68" s="19">
        <v>0</v>
      </c>
      <c r="X68" s="19">
        <v>0</v>
      </c>
      <c r="Y68" s="19">
        <v>0</v>
      </c>
      <c r="Z68" s="19">
        <v>121</v>
      </c>
      <c r="AA68" s="19">
        <v>121</v>
      </c>
      <c r="AB68" s="19">
        <v>-271</v>
      </c>
      <c r="AC68" s="19">
        <v>0</v>
      </c>
      <c r="AD68" s="19">
        <v>1456</v>
      </c>
      <c r="AE68" s="19">
        <f t="shared" si="0"/>
        <v>1456</v>
      </c>
      <c r="AF68" s="19"/>
      <c r="AG68" s="19"/>
      <c r="AH68" s="19">
        <v>2275</v>
      </c>
      <c r="AI68" s="19">
        <v>0</v>
      </c>
      <c r="AJ68" s="19">
        <v>0</v>
      </c>
      <c r="AK68" s="19">
        <v>0</v>
      </c>
      <c r="AL68" s="19">
        <v>0</v>
      </c>
      <c r="AM68" s="19">
        <v>493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/>
      <c r="AT68" s="19">
        <v>0</v>
      </c>
      <c r="AU68" s="19"/>
      <c r="AV68" s="19">
        <v>0</v>
      </c>
      <c r="AW68" s="19">
        <v>4224</v>
      </c>
      <c r="AX68" s="110">
        <f t="shared" si="2"/>
        <v>4224</v>
      </c>
      <c r="AY68" s="19"/>
      <c r="AZ68" s="19"/>
      <c r="BA68" s="19">
        <v>0</v>
      </c>
      <c r="BB68" s="19"/>
      <c r="BC68" s="19">
        <v>0</v>
      </c>
      <c r="BD68" s="19"/>
      <c r="BE68" s="19">
        <v>24</v>
      </c>
      <c r="BF68" s="19"/>
    </row>
    <row r="69" spans="1:58" ht="12.75">
      <c r="A69" t="s">
        <v>192</v>
      </c>
      <c r="B69" t="s">
        <v>193</v>
      </c>
      <c r="C69" t="s">
        <v>59</v>
      </c>
      <c r="D69" t="s">
        <v>60</v>
      </c>
      <c r="E69" s="19">
        <v>-97</v>
      </c>
      <c r="F69" s="19">
        <v>1549</v>
      </c>
      <c r="G69" s="19">
        <v>1452</v>
      </c>
      <c r="H69" s="19">
        <v>0</v>
      </c>
      <c r="I69" s="19">
        <v>192</v>
      </c>
      <c r="J69" s="19">
        <v>63</v>
      </c>
      <c r="K69" s="19">
        <v>255</v>
      </c>
      <c r="L69" s="19">
        <v>1633</v>
      </c>
      <c r="M69" s="19">
        <v>0</v>
      </c>
      <c r="N69" s="19">
        <v>792</v>
      </c>
      <c r="O69" s="19">
        <v>2425</v>
      </c>
      <c r="P69" s="19">
        <v>2930</v>
      </c>
      <c r="Q69" s="19">
        <v>287</v>
      </c>
      <c r="R69" s="19">
        <v>182</v>
      </c>
      <c r="S69" s="19">
        <v>523</v>
      </c>
      <c r="T69" s="19">
        <v>992</v>
      </c>
      <c r="U69" s="19">
        <f t="shared" si="1"/>
        <v>0</v>
      </c>
      <c r="V69" s="19">
        <v>1743</v>
      </c>
      <c r="W69" s="19">
        <v>19538</v>
      </c>
      <c r="X69" s="19">
        <v>4062.670852639037</v>
      </c>
      <c r="Y69" s="19">
        <v>13458</v>
      </c>
      <c r="Z69" s="19">
        <v>979</v>
      </c>
      <c r="AA69" s="19">
        <v>14437</v>
      </c>
      <c r="AB69" s="19">
        <v>536</v>
      </c>
      <c r="AC69" s="19">
        <v>-205</v>
      </c>
      <c r="AD69" s="19">
        <v>44103</v>
      </c>
      <c r="AE69" s="19">
        <f t="shared" si="0"/>
        <v>48165.670852639036</v>
      </c>
      <c r="AF69" s="19"/>
      <c r="AG69" s="19"/>
      <c r="AH69" s="19">
        <v>9058</v>
      </c>
      <c r="AI69" s="19">
        <v>121</v>
      </c>
      <c r="AJ69" s="19">
        <v>2772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/>
      <c r="AT69" s="19">
        <v>0</v>
      </c>
      <c r="AU69" s="19"/>
      <c r="AV69" s="19">
        <v>0</v>
      </c>
      <c r="AW69" s="19">
        <v>56054</v>
      </c>
      <c r="AX69" s="110">
        <f t="shared" si="2"/>
        <v>60116.670852639036</v>
      </c>
      <c r="AY69" s="19"/>
      <c r="AZ69" s="19"/>
      <c r="BA69" s="19">
        <v>0</v>
      </c>
      <c r="BB69" s="19"/>
      <c r="BC69" s="19">
        <v>0</v>
      </c>
      <c r="BD69" s="19"/>
      <c r="BE69" s="19">
        <v>258</v>
      </c>
      <c r="BF69" s="19"/>
    </row>
    <row r="70" spans="1:58" ht="12.75">
      <c r="A70" t="s">
        <v>194</v>
      </c>
      <c r="B70" t="s">
        <v>195</v>
      </c>
      <c r="C70" t="s">
        <v>59</v>
      </c>
      <c r="D70" t="s">
        <v>60</v>
      </c>
      <c r="E70" s="19">
        <v>-141</v>
      </c>
      <c r="F70" s="19">
        <v>2069</v>
      </c>
      <c r="G70" s="19">
        <v>1928</v>
      </c>
      <c r="H70" s="19">
        <v>34</v>
      </c>
      <c r="I70" s="19">
        <v>333.25</v>
      </c>
      <c r="J70" s="19">
        <v>20</v>
      </c>
      <c r="K70" s="19">
        <v>353.25</v>
      </c>
      <c r="L70" s="19">
        <v>1378</v>
      </c>
      <c r="M70" s="19">
        <v>0</v>
      </c>
      <c r="N70" s="19">
        <v>728</v>
      </c>
      <c r="O70" s="19">
        <v>2106</v>
      </c>
      <c r="P70" s="19">
        <v>3379.25</v>
      </c>
      <c r="Q70" s="19">
        <v>292</v>
      </c>
      <c r="R70" s="19">
        <v>211</v>
      </c>
      <c r="S70" s="19">
        <v>882.75</v>
      </c>
      <c r="T70" s="19">
        <v>1385.75</v>
      </c>
      <c r="U70" s="19">
        <f t="shared" si="1"/>
        <v>0</v>
      </c>
      <c r="V70" s="19">
        <v>2522.75</v>
      </c>
      <c r="W70" s="19">
        <v>21251</v>
      </c>
      <c r="X70" s="19">
        <v>4854.416636520461</v>
      </c>
      <c r="Y70" s="19">
        <v>20177</v>
      </c>
      <c r="Z70" s="19">
        <v>3526.25</v>
      </c>
      <c r="AA70" s="19">
        <v>23703.25</v>
      </c>
      <c r="AB70" s="19">
        <v>206</v>
      </c>
      <c r="AC70" s="19">
        <v>0</v>
      </c>
      <c r="AD70" s="19">
        <v>56869.25</v>
      </c>
      <c r="AE70" s="19">
        <f aca="true" t="shared" si="3" ref="AE70:AE133">IF(AD70="...","...",AD70+X70)</f>
        <v>61723.66663652046</v>
      </c>
      <c r="AF70" s="19"/>
      <c r="AG70" s="19"/>
      <c r="AH70" s="19">
        <v>17784</v>
      </c>
      <c r="AI70" s="19">
        <v>226</v>
      </c>
      <c r="AJ70" s="19">
        <v>3011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7</v>
      </c>
      <c r="AR70" s="19">
        <v>0</v>
      </c>
      <c r="AS70" s="19"/>
      <c r="AT70" s="19">
        <v>0</v>
      </c>
      <c r="AU70" s="19"/>
      <c r="AV70" s="19">
        <v>0</v>
      </c>
      <c r="AW70" s="19">
        <v>77897.25</v>
      </c>
      <c r="AX70" s="110">
        <f t="shared" si="2"/>
        <v>82751.66663652046</v>
      </c>
      <c r="AY70" s="19"/>
      <c r="AZ70" s="19"/>
      <c r="BA70" s="19">
        <v>0</v>
      </c>
      <c r="BB70" s="19"/>
      <c r="BC70" s="19">
        <v>0</v>
      </c>
      <c r="BD70" s="19"/>
      <c r="BE70" s="19">
        <v>281</v>
      </c>
      <c r="BF70" s="19"/>
    </row>
    <row r="71" spans="1:58" ht="12.75">
      <c r="A71" t="s">
        <v>196</v>
      </c>
      <c r="B71" t="s">
        <v>197</v>
      </c>
      <c r="C71" t="s">
        <v>59</v>
      </c>
      <c r="D71" t="s">
        <v>91</v>
      </c>
      <c r="E71" s="19">
        <v>92</v>
      </c>
      <c r="F71" s="19">
        <v>867</v>
      </c>
      <c r="G71" s="19">
        <v>959</v>
      </c>
      <c r="H71" s="19">
        <v>66</v>
      </c>
      <c r="I71" s="19">
        <v>62</v>
      </c>
      <c r="J71" s="19">
        <v>187</v>
      </c>
      <c r="K71" s="19">
        <v>249</v>
      </c>
      <c r="L71" s="19">
        <v>6678</v>
      </c>
      <c r="M71" s="19">
        <v>0</v>
      </c>
      <c r="N71" s="19">
        <v>415</v>
      </c>
      <c r="O71" s="19">
        <v>7093</v>
      </c>
      <c r="P71" s="19">
        <v>4112</v>
      </c>
      <c r="Q71" s="19">
        <v>1528</v>
      </c>
      <c r="R71" s="19">
        <v>42</v>
      </c>
      <c r="S71" s="19">
        <v>610</v>
      </c>
      <c r="T71" s="19">
        <v>2180</v>
      </c>
      <c r="U71" s="19">
        <f aca="true" t="shared" si="4" ref="U71:U134">IF(T71="...","…",0)</f>
        <v>0</v>
      </c>
      <c r="V71" s="19">
        <v>2083</v>
      </c>
      <c r="W71" s="19">
        <v>66393</v>
      </c>
      <c r="X71" s="19">
        <v>11727.083412669801</v>
      </c>
      <c r="Y71" s="19">
        <v>40951</v>
      </c>
      <c r="Z71" s="19">
        <v>0</v>
      </c>
      <c r="AA71" s="19">
        <v>40951</v>
      </c>
      <c r="AB71" s="19">
        <v>398</v>
      </c>
      <c r="AC71" s="19">
        <v>0</v>
      </c>
      <c r="AD71" s="19">
        <v>124484</v>
      </c>
      <c r="AE71" s="19">
        <f t="shared" si="3"/>
        <v>136211.0834126698</v>
      </c>
      <c r="AF71" s="19"/>
      <c r="AG71" s="19"/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228</v>
      </c>
      <c r="AR71" s="19">
        <v>0</v>
      </c>
      <c r="AS71" s="19"/>
      <c r="AT71" s="19">
        <v>-35</v>
      </c>
      <c r="AU71" s="19"/>
      <c r="AV71" s="19">
        <v>0</v>
      </c>
      <c r="AW71" s="19">
        <v>124677</v>
      </c>
      <c r="AX71" s="110">
        <f aca="true" t="shared" si="5" ref="AX71:AX134">IF(AW71="...","...",AW71+X71)</f>
        <v>136404.0834126698</v>
      </c>
      <c r="AY71" s="19"/>
      <c r="AZ71" s="19"/>
      <c r="BA71" s="19">
        <v>0</v>
      </c>
      <c r="BB71" s="19"/>
      <c r="BC71" s="19">
        <v>0</v>
      </c>
      <c r="BD71" s="19"/>
      <c r="BE71" s="19">
        <v>1978</v>
      </c>
      <c r="BF71" s="19"/>
    </row>
    <row r="72" spans="1:58" ht="12.75">
      <c r="A72" t="s">
        <v>198</v>
      </c>
      <c r="B72" t="s">
        <v>199</v>
      </c>
      <c r="C72" t="s">
        <v>59</v>
      </c>
      <c r="D72" t="s">
        <v>94</v>
      </c>
      <c r="E72" s="19">
        <v>6</v>
      </c>
      <c r="F72" s="19">
        <v>498</v>
      </c>
      <c r="G72" s="19">
        <v>504</v>
      </c>
      <c r="H72" s="19">
        <v>20</v>
      </c>
      <c r="I72" s="19">
        <v>67</v>
      </c>
      <c r="J72" s="19">
        <v>0</v>
      </c>
      <c r="K72" s="19">
        <v>67</v>
      </c>
      <c r="L72" s="19">
        <v>-722</v>
      </c>
      <c r="M72" s="19">
        <v>0</v>
      </c>
      <c r="N72" s="19">
        <v>140</v>
      </c>
      <c r="O72" s="19">
        <v>-582</v>
      </c>
      <c r="P72" s="19">
        <v>380</v>
      </c>
      <c r="Q72" s="19">
        <v>2</v>
      </c>
      <c r="R72" s="19">
        <v>232</v>
      </c>
      <c r="S72" s="19">
        <v>163</v>
      </c>
      <c r="T72" s="19">
        <v>397</v>
      </c>
      <c r="U72" s="19">
        <f t="shared" si="4"/>
        <v>0</v>
      </c>
      <c r="V72" s="19">
        <v>246</v>
      </c>
      <c r="W72" s="19">
        <v>0</v>
      </c>
      <c r="X72" s="19">
        <v>0</v>
      </c>
      <c r="Y72" s="19">
        <v>0</v>
      </c>
      <c r="Z72" s="19">
        <v>37</v>
      </c>
      <c r="AA72" s="19">
        <v>37</v>
      </c>
      <c r="AB72" s="19">
        <v>47</v>
      </c>
      <c r="AC72" s="19">
        <v>0</v>
      </c>
      <c r="AD72" s="19">
        <v>1116</v>
      </c>
      <c r="AE72" s="19">
        <f t="shared" si="3"/>
        <v>1116</v>
      </c>
      <c r="AF72" s="19"/>
      <c r="AG72" s="19"/>
      <c r="AH72" s="19">
        <v>3304</v>
      </c>
      <c r="AI72" s="19">
        <v>0</v>
      </c>
      <c r="AJ72" s="19">
        <v>0</v>
      </c>
      <c r="AK72" s="19">
        <v>0</v>
      </c>
      <c r="AL72" s="19">
        <v>0</v>
      </c>
      <c r="AM72" s="19">
        <v>12</v>
      </c>
      <c r="AN72" s="19">
        <v>0</v>
      </c>
      <c r="AO72" s="19">
        <v>0</v>
      </c>
      <c r="AP72" s="19">
        <v>0</v>
      </c>
      <c r="AQ72" s="19">
        <v>0</v>
      </c>
      <c r="AR72" s="19">
        <v>-1012</v>
      </c>
      <c r="AS72" s="19"/>
      <c r="AT72" s="19">
        <v>0</v>
      </c>
      <c r="AU72" s="19"/>
      <c r="AV72" s="19">
        <v>0</v>
      </c>
      <c r="AW72" s="19">
        <v>3420</v>
      </c>
      <c r="AX72" s="110">
        <f t="shared" si="5"/>
        <v>3420</v>
      </c>
      <c r="AY72" s="19"/>
      <c r="AZ72" s="19"/>
      <c r="BA72" s="19">
        <v>0</v>
      </c>
      <c r="BB72" s="19"/>
      <c r="BC72" s="19">
        <v>0</v>
      </c>
      <c r="BD72" s="19"/>
      <c r="BE72" s="19">
        <v>0</v>
      </c>
      <c r="BF72" s="19"/>
    </row>
    <row r="73" spans="1:58" ht="12.75">
      <c r="A73" t="s">
        <v>200</v>
      </c>
      <c r="B73" t="s">
        <v>201</v>
      </c>
      <c r="C73" t="s">
        <v>59</v>
      </c>
      <c r="D73" t="s">
        <v>94</v>
      </c>
      <c r="E73" s="19">
        <v>31</v>
      </c>
      <c r="F73" s="19">
        <v>792</v>
      </c>
      <c r="G73" s="19">
        <v>823</v>
      </c>
      <c r="H73" s="19">
        <v>22</v>
      </c>
      <c r="I73" s="19">
        <v>19</v>
      </c>
      <c r="J73" s="19">
        <v>0</v>
      </c>
      <c r="K73" s="19">
        <v>19</v>
      </c>
      <c r="L73" s="19">
        <v>-21</v>
      </c>
      <c r="M73" s="19">
        <v>0</v>
      </c>
      <c r="N73" s="19">
        <v>167</v>
      </c>
      <c r="O73" s="19">
        <v>146</v>
      </c>
      <c r="P73" s="19">
        <v>633</v>
      </c>
      <c r="Q73" s="19">
        <v>0</v>
      </c>
      <c r="R73" s="19">
        <v>43</v>
      </c>
      <c r="S73" s="19">
        <v>245</v>
      </c>
      <c r="T73" s="19">
        <v>288</v>
      </c>
      <c r="U73" s="19">
        <f t="shared" si="4"/>
        <v>0</v>
      </c>
      <c r="V73" s="19">
        <v>256</v>
      </c>
      <c r="W73" s="19">
        <v>0</v>
      </c>
      <c r="X73" s="19">
        <v>0</v>
      </c>
      <c r="Y73" s="19">
        <v>0</v>
      </c>
      <c r="Z73" s="19">
        <v>225</v>
      </c>
      <c r="AA73" s="19">
        <v>225</v>
      </c>
      <c r="AB73" s="19">
        <v>19</v>
      </c>
      <c r="AC73" s="19">
        <v>0</v>
      </c>
      <c r="AD73" s="19">
        <v>2431</v>
      </c>
      <c r="AE73" s="19">
        <f t="shared" si="3"/>
        <v>2431</v>
      </c>
      <c r="AF73" s="19"/>
      <c r="AG73" s="19"/>
      <c r="AH73" s="19">
        <v>3990</v>
      </c>
      <c r="AI73" s="19">
        <v>91</v>
      </c>
      <c r="AJ73" s="19">
        <v>0</v>
      </c>
      <c r="AK73" s="19">
        <v>0</v>
      </c>
      <c r="AL73" s="19">
        <v>0</v>
      </c>
      <c r="AM73" s="19">
        <v>750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/>
      <c r="AT73" s="19">
        <v>0</v>
      </c>
      <c r="AU73" s="19"/>
      <c r="AV73" s="19">
        <v>0</v>
      </c>
      <c r="AW73" s="19">
        <v>7262</v>
      </c>
      <c r="AX73" s="110">
        <f t="shared" si="5"/>
        <v>7262</v>
      </c>
      <c r="AY73" s="19"/>
      <c r="AZ73" s="19"/>
      <c r="BA73" s="19">
        <v>0</v>
      </c>
      <c r="BB73" s="19"/>
      <c r="BC73" s="19">
        <v>0</v>
      </c>
      <c r="BD73" s="19"/>
      <c r="BE73" s="19">
        <v>0</v>
      </c>
      <c r="BF73" s="19"/>
    </row>
    <row r="74" spans="1:58" ht="12.75">
      <c r="A74" t="s">
        <v>202</v>
      </c>
      <c r="B74" t="s">
        <v>203</v>
      </c>
      <c r="C74" t="s">
        <v>59</v>
      </c>
      <c r="D74" t="s">
        <v>94</v>
      </c>
      <c r="E74" s="19">
        <v>19</v>
      </c>
      <c r="F74" s="19">
        <v>688</v>
      </c>
      <c r="G74" s="19">
        <v>707</v>
      </c>
      <c r="H74" s="19">
        <v>33</v>
      </c>
      <c r="I74" s="19">
        <v>30</v>
      </c>
      <c r="J74" s="19">
        <v>0</v>
      </c>
      <c r="K74" s="19">
        <v>30</v>
      </c>
      <c r="L74" s="19">
        <v>5</v>
      </c>
      <c r="M74" s="19">
        <v>0</v>
      </c>
      <c r="N74" s="19">
        <v>131</v>
      </c>
      <c r="O74" s="19">
        <v>136</v>
      </c>
      <c r="P74" s="19">
        <v>423</v>
      </c>
      <c r="Q74" s="19">
        <v>0</v>
      </c>
      <c r="R74" s="19">
        <v>144</v>
      </c>
      <c r="S74" s="19">
        <v>466</v>
      </c>
      <c r="T74" s="19">
        <v>610</v>
      </c>
      <c r="U74" s="19">
        <f t="shared" si="4"/>
        <v>0</v>
      </c>
      <c r="V74" s="19">
        <v>81</v>
      </c>
      <c r="W74" s="19">
        <v>0</v>
      </c>
      <c r="X74" s="19">
        <v>0</v>
      </c>
      <c r="Y74" s="19">
        <v>0</v>
      </c>
      <c r="Z74" s="19">
        <v>161</v>
      </c>
      <c r="AA74" s="19">
        <v>161</v>
      </c>
      <c r="AB74" s="19">
        <v>0</v>
      </c>
      <c r="AC74" s="19">
        <v>18</v>
      </c>
      <c r="AD74" s="19">
        <v>2199</v>
      </c>
      <c r="AE74" s="19">
        <f t="shared" si="3"/>
        <v>2199</v>
      </c>
      <c r="AF74" s="19"/>
      <c r="AG74" s="19"/>
      <c r="AH74" s="19">
        <v>3217</v>
      </c>
      <c r="AI74" s="19">
        <v>0</v>
      </c>
      <c r="AJ74" s="19">
        <v>0</v>
      </c>
      <c r="AK74" s="19">
        <v>0</v>
      </c>
      <c r="AL74" s="19">
        <v>0</v>
      </c>
      <c r="AM74" s="19">
        <v>504</v>
      </c>
      <c r="AN74" s="19">
        <v>0</v>
      </c>
      <c r="AO74" s="19">
        <v>0</v>
      </c>
      <c r="AP74" s="19">
        <v>0</v>
      </c>
      <c r="AQ74" s="19">
        <v>0</v>
      </c>
      <c r="AR74" s="19">
        <v>-22</v>
      </c>
      <c r="AS74" s="19"/>
      <c r="AT74" s="19">
        <v>0</v>
      </c>
      <c r="AU74" s="19"/>
      <c r="AV74" s="19">
        <v>0</v>
      </c>
      <c r="AW74" s="19">
        <v>5898</v>
      </c>
      <c r="AX74" s="110">
        <f t="shared" si="5"/>
        <v>5898</v>
      </c>
      <c r="AY74" s="19"/>
      <c r="AZ74" s="19"/>
      <c r="BA74" s="19">
        <v>0</v>
      </c>
      <c r="BB74" s="19"/>
      <c r="BC74" s="19">
        <v>0</v>
      </c>
      <c r="BD74" s="19"/>
      <c r="BE74" s="19">
        <v>0</v>
      </c>
      <c r="BF74" s="19"/>
    </row>
    <row r="75" spans="1:58" ht="12.75">
      <c r="A75" t="s">
        <v>204</v>
      </c>
      <c r="B75" t="s">
        <v>205</v>
      </c>
      <c r="C75" t="s">
        <v>59</v>
      </c>
      <c r="D75" t="s">
        <v>94</v>
      </c>
      <c r="E75" s="19">
        <v>0</v>
      </c>
      <c r="F75" s="19">
        <v>439</v>
      </c>
      <c r="G75" s="19">
        <v>439</v>
      </c>
      <c r="H75" s="19">
        <v>19</v>
      </c>
      <c r="I75" s="19">
        <v>14</v>
      </c>
      <c r="J75" s="19">
        <v>0</v>
      </c>
      <c r="K75" s="19">
        <v>14</v>
      </c>
      <c r="L75" s="19">
        <v>-38</v>
      </c>
      <c r="M75" s="19">
        <v>0</v>
      </c>
      <c r="N75" s="19">
        <v>122</v>
      </c>
      <c r="O75" s="19">
        <v>84</v>
      </c>
      <c r="P75" s="19">
        <v>214</v>
      </c>
      <c r="Q75" s="19">
        <v>0</v>
      </c>
      <c r="R75" s="19">
        <v>94</v>
      </c>
      <c r="S75" s="19">
        <v>199</v>
      </c>
      <c r="T75" s="19">
        <v>293</v>
      </c>
      <c r="U75" s="19">
        <f t="shared" si="4"/>
        <v>0</v>
      </c>
      <c r="V75" s="19">
        <v>208</v>
      </c>
      <c r="W75" s="19">
        <v>0</v>
      </c>
      <c r="X75" s="19">
        <v>0</v>
      </c>
      <c r="Y75" s="19">
        <v>0</v>
      </c>
      <c r="Z75" s="19">
        <v>-32</v>
      </c>
      <c r="AA75" s="19">
        <v>-32</v>
      </c>
      <c r="AB75" s="19">
        <v>12</v>
      </c>
      <c r="AC75" s="19">
        <v>320</v>
      </c>
      <c r="AD75" s="19">
        <v>1571</v>
      </c>
      <c r="AE75" s="19">
        <f t="shared" si="3"/>
        <v>1571</v>
      </c>
      <c r="AF75" s="19"/>
      <c r="AG75" s="19"/>
      <c r="AH75" s="19">
        <v>2995</v>
      </c>
      <c r="AI75" s="19">
        <v>0</v>
      </c>
      <c r="AJ75" s="19">
        <v>0</v>
      </c>
      <c r="AK75" s="19">
        <v>0</v>
      </c>
      <c r="AL75" s="19">
        <v>0</v>
      </c>
      <c r="AM75" s="19">
        <v>557</v>
      </c>
      <c r="AN75" s="19">
        <v>0</v>
      </c>
      <c r="AO75" s="19">
        <v>0</v>
      </c>
      <c r="AP75" s="19">
        <v>0</v>
      </c>
      <c r="AQ75" s="19">
        <v>0</v>
      </c>
      <c r="AR75" s="19">
        <v>-87</v>
      </c>
      <c r="AS75" s="19"/>
      <c r="AT75" s="19">
        <v>0</v>
      </c>
      <c r="AU75" s="19"/>
      <c r="AV75" s="19">
        <v>0</v>
      </c>
      <c r="AW75" s="19">
        <v>5036</v>
      </c>
      <c r="AX75" s="110">
        <f t="shared" si="5"/>
        <v>5036</v>
      </c>
      <c r="AY75" s="19"/>
      <c r="AZ75" s="19"/>
      <c r="BA75" s="19">
        <v>0</v>
      </c>
      <c r="BB75" s="19"/>
      <c r="BC75" s="19">
        <v>0</v>
      </c>
      <c r="BD75" s="19"/>
      <c r="BE75" s="19">
        <v>0</v>
      </c>
      <c r="BF75" s="19"/>
    </row>
    <row r="76" spans="1:58" ht="12.75">
      <c r="A76" t="s">
        <v>206</v>
      </c>
      <c r="B76" t="s">
        <v>207</v>
      </c>
      <c r="C76" t="s">
        <v>59</v>
      </c>
      <c r="D76" t="s">
        <v>94</v>
      </c>
      <c r="E76" s="19">
        <v>15</v>
      </c>
      <c r="F76" s="19">
        <v>3690</v>
      </c>
      <c r="G76" s="19">
        <v>3705</v>
      </c>
      <c r="H76" s="19">
        <v>36</v>
      </c>
      <c r="I76" s="19">
        <v>0</v>
      </c>
      <c r="J76" s="19">
        <v>0</v>
      </c>
      <c r="K76" s="19">
        <v>0</v>
      </c>
      <c r="L76" s="19">
        <v>-178</v>
      </c>
      <c r="M76" s="19">
        <v>0</v>
      </c>
      <c r="N76" s="19">
        <v>230</v>
      </c>
      <c r="O76" s="19">
        <v>52</v>
      </c>
      <c r="P76" s="19">
        <v>1300</v>
      </c>
      <c r="Q76" s="19">
        <v>0</v>
      </c>
      <c r="R76" s="19">
        <v>118</v>
      </c>
      <c r="S76" s="19">
        <v>361</v>
      </c>
      <c r="T76" s="19">
        <v>480</v>
      </c>
      <c r="U76" s="19">
        <f t="shared" si="4"/>
        <v>0</v>
      </c>
      <c r="V76" s="19">
        <v>629</v>
      </c>
      <c r="W76" s="19">
        <v>0</v>
      </c>
      <c r="X76" s="19">
        <v>0</v>
      </c>
      <c r="Y76" s="19">
        <v>0</v>
      </c>
      <c r="Z76" s="19">
        <v>85</v>
      </c>
      <c r="AA76" s="19">
        <v>85</v>
      </c>
      <c r="AB76" s="19">
        <v>31</v>
      </c>
      <c r="AC76" s="19">
        <v>0</v>
      </c>
      <c r="AD76" s="19">
        <v>6317</v>
      </c>
      <c r="AE76" s="19">
        <f t="shared" si="3"/>
        <v>6317</v>
      </c>
      <c r="AF76" s="19"/>
      <c r="AG76" s="19"/>
      <c r="AH76" s="19">
        <v>3983</v>
      </c>
      <c r="AI76" s="19">
        <v>0</v>
      </c>
      <c r="AJ76" s="19">
        <v>0</v>
      </c>
      <c r="AK76" s="19">
        <v>0</v>
      </c>
      <c r="AL76" s="19">
        <v>0</v>
      </c>
      <c r="AM76" s="19">
        <v>1420</v>
      </c>
      <c r="AN76" s="19">
        <v>0</v>
      </c>
      <c r="AO76" s="19">
        <v>0</v>
      </c>
      <c r="AP76" s="19">
        <v>0</v>
      </c>
      <c r="AQ76" s="19">
        <v>0</v>
      </c>
      <c r="AR76" s="19">
        <v>-510</v>
      </c>
      <c r="AS76" s="19"/>
      <c r="AT76" s="19">
        <v>0</v>
      </c>
      <c r="AU76" s="19"/>
      <c r="AV76" s="19">
        <v>0</v>
      </c>
      <c r="AW76" s="19">
        <v>11211</v>
      </c>
      <c r="AX76" s="110">
        <f t="shared" si="5"/>
        <v>11211</v>
      </c>
      <c r="AY76" s="19"/>
      <c r="AZ76" s="19"/>
      <c r="BA76" s="19">
        <v>0</v>
      </c>
      <c r="BB76" s="19"/>
      <c r="BC76" s="19">
        <v>0</v>
      </c>
      <c r="BD76" s="19"/>
      <c r="BE76" s="19">
        <v>74</v>
      </c>
      <c r="BF76" s="19"/>
    </row>
    <row r="77" spans="1:58" ht="12.75">
      <c r="A77" t="s">
        <v>208</v>
      </c>
      <c r="B77" t="s">
        <v>209</v>
      </c>
      <c r="C77" t="s">
        <v>59</v>
      </c>
      <c r="D77" t="s">
        <v>94</v>
      </c>
      <c r="E77" s="19">
        <v>-99</v>
      </c>
      <c r="F77" s="19">
        <v>739</v>
      </c>
      <c r="G77" s="19">
        <v>640</v>
      </c>
      <c r="H77" s="19">
        <v>9</v>
      </c>
      <c r="I77" s="19">
        <v>84</v>
      </c>
      <c r="J77" s="19">
        <v>0</v>
      </c>
      <c r="K77" s="19">
        <v>84</v>
      </c>
      <c r="L77" s="19">
        <v>-606</v>
      </c>
      <c r="M77" s="19">
        <v>0</v>
      </c>
      <c r="N77" s="19">
        <v>54</v>
      </c>
      <c r="O77" s="19">
        <v>-552</v>
      </c>
      <c r="P77" s="19">
        <v>972</v>
      </c>
      <c r="Q77" s="19">
        <v>0</v>
      </c>
      <c r="R77" s="19">
        <v>165</v>
      </c>
      <c r="S77" s="19">
        <v>270</v>
      </c>
      <c r="T77" s="19">
        <v>435</v>
      </c>
      <c r="U77" s="19">
        <f t="shared" si="4"/>
        <v>0</v>
      </c>
      <c r="V77" s="19">
        <v>538</v>
      </c>
      <c r="W77" s="19">
        <v>0</v>
      </c>
      <c r="X77" s="19">
        <v>0</v>
      </c>
      <c r="Y77" s="19">
        <v>1</v>
      </c>
      <c r="Z77" s="19">
        <v>253</v>
      </c>
      <c r="AA77" s="19">
        <v>254</v>
      </c>
      <c r="AB77" s="19">
        <v>218</v>
      </c>
      <c r="AC77" s="19">
        <v>-116</v>
      </c>
      <c r="AD77" s="19">
        <v>2482</v>
      </c>
      <c r="AE77" s="19">
        <f t="shared" si="3"/>
        <v>2482</v>
      </c>
      <c r="AF77" s="19"/>
      <c r="AG77" s="19"/>
      <c r="AH77" s="19">
        <v>6309</v>
      </c>
      <c r="AI77" s="19">
        <v>100</v>
      </c>
      <c r="AJ77" s="19">
        <v>0</v>
      </c>
      <c r="AK77" s="19">
        <v>0</v>
      </c>
      <c r="AL77" s="19">
        <v>0</v>
      </c>
      <c r="AM77" s="19">
        <v>8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/>
      <c r="AT77" s="19">
        <v>14</v>
      </c>
      <c r="AU77" s="19"/>
      <c r="AV77" s="19">
        <v>0</v>
      </c>
      <c r="AW77" s="19">
        <v>8913</v>
      </c>
      <c r="AX77" s="110">
        <f t="shared" si="5"/>
        <v>8913</v>
      </c>
      <c r="AY77" s="19"/>
      <c r="AZ77" s="19"/>
      <c r="BA77" s="19">
        <v>0</v>
      </c>
      <c r="BB77" s="19"/>
      <c r="BC77" s="19">
        <v>-2.25</v>
      </c>
      <c r="BD77" s="19"/>
      <c r="BE77" s="19">
        <v>0</v>
      </c>
      <c r="BF77" s="19"/>
    </row>
    <row r="78" spans="1:58" ht="12.75">
      <c r="A78" t="s">
        <v>210</v>
      </c>
      <c r="B78" t="s">
        <v>211</v>
      </c>
      <c r="C78" t="s">
        <v>126</v>
      </c>
      <c r="D78" t="s">
        <v>60</v>
      </c>
      <c r="E78" s="19">
        <v>-128</v>
      </c>
      <c r="F78" s="19">
        <v>1274</v>
      </c>
      <c r="G78" s="19">
        <v>1146</v>
      </c>
      <c r="H78" s="19">
        <v>39</v>
      </c>
      <c r="I78" s="19">
        <v>163</v>
      </c>
      <c r="J78" s="19">
        <v>39</v>
      </c>
      <c r="K78" s="19">
        <v>202</v>
      </c>
      <c r="L78" s="19">
        <v>1693</v>
      </c>
      <c r="M78" s="19">
        <v>0</v>
      </c>
      <c r="N78" s="19">
        <v>443</v>
      </c>
      <c r="O78" s="19">
        <v>2136</v>
      </c>
      <c r="P78" s="19">
        <v>1979</v>
      </c>
      <c r="Q78" s="19">
        <v>319</v>
      </c>
      <c r="R78" s="19">
        <v>56</v>
      </c>
      <c r="S78" s="19">
        <v>384</v>
      </c>
      <c r="T78" s="19">
        <v>759</v>
      </c>
      <c r="U78" s="19">
        <f t="shared" si="4"/>
        <v>0</v>
      </c>
      <c r="V78" s="19">
        <v>1810</v>
      </c>
      <c r="W78" s="19">
        <v>17611</v>
      </c>
      <c r="X78" s="19">
        <v>3735.3231488829338</v>
      </c>
      <c r="Y78" s="19">
        <v>10350</v>
      </c>
      <c r="Z78" s="19">
        <v>1325</v>
      </c>
      <c r="AA78" s="19">
        <v>11675</v>
      </c>
      <c r="AB78" s="19">
        <v>238</v>
      </c>
      <c r="AC78" s="19">
        <v>0</v>
      </c>
      <c r="AD78" s="19">
        <v>37595</v>
      </c>
      <c r="AE78" s="19">
        <f t="shared" si="3"/>
        <v>41330.32314888293</v>
      </c>
      <c r="AF78" s="19"/>
      <c r="AG78" s="19"/>
      <c r="AH78" s="19">
        <v>5751</v>
      </c>
      <c r="AI78" s="19">
        <v>29</v>
      </c>
      <c r="AJ78" s="19">
        <v>3064</v>
      </c>
      <c r="AK78" s="19">
        <v>0</v>
      </c>
      <c r="AL78" s="19">
        <v>53</v>
      </c>
      <c r="AM78" s="19">
        <v>19</v>
      </c>
      <c r="AN78" s="19">
        <v>0</v>
      </c>
      <c r="AO78" s="19">
        <v>0</v>
      </c>
      <c r="AP78" s="19">
        <v>0</v>
      </c>
      <c r="AQ78" s="19">
        <v>21</v>
      </c>
      <c r="AR78" s="19">
        <v>37</v>
      </c>
      <c r="AS78" s="19"/>
      <c r="AT78" s="19">
        <v>-319</v>
      </c>
      <c r="AU78" s="19"/>
      <c r="AV78" s="19">
        <v>0</v>
      </c>
      <c r="AW78" s="19">
        <v>46250</v>
      </c>
      <c r="AX78" s="110">
        <f t="shared" si="5"/>
        <v>49985.32314888293</v>
      </c>
      <c r="AY78" s="19"/>
      <c r="AZ78" s="19"/>
      <c r="BA78" s="19">
        <v>-5</v>
      </c>
      <c r="BB78" s="19"/>
      <c r="BC78" s="19">
        <v>-73</v>
      </c>
      <c r="BD78" s="19"/>
      <c r="BE78" s="19">
        <v>566</v>
      </c>
      <c r="BF78" s="19"/>
    </row>
    <row r="79" spans="1:58" ht="12.75">
      <c r="A79" t="s">
        <v>212</v>
      </c>
      <c r="B79" t="s">
        <v>213</v>
      </c>
      <c r="C79" t="s">
        <v>126</v>
      </c>
      <c r="D79" t="s">
        <v>60</v>
      </c>
      <c r="E79" s="19">
        <v>146</v>
      </c>
      <c r="F79" s="19">
        <v>18103</v>
      </c>
      <c r="G79" s="19">
        <v>18249</v>
      </c>
      <c r="H79" s="19">
        <v>-76</v>
      </c>
      <c r="I79" s="19">
        <v>1062</v>
      </c>
      <c r="J79" s="19">
        <v>124</v>
      </c>
      <c r="K79" s="19">
        <v>1186</v>
      </c>
      <c r="L79" s="19">
        <v>6057</v>
      </c>
      <c r="M79" s="19">
        <v>0</v>
      </c>
      <c r="N79" s="19">
        <v>1453</v>
      </c>
      <c r="O79" s="19">
        <v>7510</v>
      </c>
      <c r="P79" s="19">
        <v>8777</v>
      </c>
      <c r="Q79" s="19">
        <v>0</v>
      </c>
      <c r="R79" s="19">
        <v>1368</v>
      </c>
      <c r="S79" s="19">
        <v>3882</v>
      </c>
      <c r="T79" s="19">
        <v>5250</v>
      </c>
      <c r="U79" s="19">
        <f t="shared" si="4"/>
        <v>0</v>
      </c>
      <c r="V79" s="19">
        <v>6013</v>
      </c>
      <c r="W79" s="19">
        <v>98689</v>
      </c>
      <c r="X79" s="19">
        <v>15422.893242705028</v>
      </c>
      <c r="Y79" s="19">
        <v>37682</v>
      </c>
      <c r="Z79" s="19">
        <v>4966</v>
      </c>
      <c r="AA79" s="19">
        <v>42648</v>
      </c>
      <c r="AB79" s="19">
        <v>0</v>
      </c>
      <c r="AC79" s="19">
        <v>0</v>
      </c>
      <c r="AD79" s="19">
        <v>188246</v>
      </c>
      <c r="AE79" s="19">
        <f t="shared" si="3"/>
        <v>203668.89324270503</v>
      </c>
      <c r="AF79" s="19"/>
      <c r="AG79" s="19"/>
      <c r="AH79" s="19">
        <v>30058</v>
      </c>
      <c r="AI79" s="19">
        <v>0</v>
      </c>
      <c r="AJ79" s="19">
        <v>2731</v>
      </c>
      <c r="AK79" s="19">
        <v>0</v>
      </c>
      <c r="AL79" s="19">
        <v>0</v>
      </c>
      <c r="AM79" s="19">
        <v>7054</v>
      </c>
      <c r="AN79" s="19">
        <v>0</v>
      </c>
      <c r="AO79" s="19">
        <v>0</v>
      </c>
      <c r="AP79" s="19">
        <v>0</v>
      </c>
      <c r="AQ79" s="19">
        <v>95</v>
      </c>
      <c r="AR79" s="19">
        <v>58</v>
      </c>
      <c r="AS79" s="19"/>
      <c r="AT79" s="19">
        <v>9002</v>
      </c>
      <c r="AU79" s="19"/>
      <c r="AV79" s="19">
        <v>0</v>
      </c>
      <c r="AW79" s="19">
        <v>237244</v>
      </c>
      <c r="AX79" s="110">
        <f t="shared" si="5"/>
        <v>252666.89324270503</v>
      </c>
      <c r="AY79" s="19"/>
      <c r="AZ79" s="19"/>
      <c r="BA79" s="19">
        <v>0</v>
      </c>
      <c r="BB79" s="19"/>
      <c r="BC79" s="19">
        <v>0</v>
      </c>
      <c r="BD79" s="19"/>
      <c r="BE79" s="19">
        <v>6169</v>
      </c>
      <c r="BF79" s="19"/>
    </row>
    <row r="80" spans="1:58" ht="12.75">
      <c r="A80" t="s">
        <v>214</v>
      </c>
      <c r="B80" t="s">
        <v>215</v>
      </c>
      <c r="C80" t="s">
        <v>76</v>
      </c>
      <c r="D80" t="s">
        <v>60</v>
      </c>
      <c r="E80" s="19">
        <v>248</v>
      </c>
      <c r="F80" s="19">
        <v>2628</v>
      </c>
      <c r="G80" s="19">
        <v>2876</v>
      </c>
      <c r="H80" s="19">
        <v>42</v>
      </c>
      <c r="I80" s="19">
        <v>491</v>
      </c>
      <c r="J80" s="19">
        <v>60</v>
      </c>
      <c r="K80" s="19">
        <v>551</v>
      </c>
      <c r="L80" s="19">
        <v>1880</v>
      </c>
      <c r="M80" s="19">
        <v>0</v>
      </c>
      <c r="N80" s="19">
        <v>1611</v>
      </c>
      <c r="O80" s="19">
        <v>3491</v>
      </c>
      <c r="P80" s="19">
        <v>5248</v>
      </c>
      <c r="Q80" s="19">
        <v>202</v>
      </c>
      <c r="R80" s="19">
        <v>817</v>
      </c>
      <c r="S80" s="19">
        <v>1146</v>
      </c>
      <c r="T80" s="19">
        <v>2165</v>
      </c>
      <c r="U80" s="19">
        <f t="shared" si="4"/>
        <v>0</v>
      </c>
      <c r="V80" s="19">
        <v>5539</v>
      </c>
      <c r="W80" s="19">
        <v>37981</v>
      </c>
      <c r="X80" s="19">
        <v>8923.681137519268</v>
      </c>
      <c r="Y80" s="19">
        <v>32630</v>
      </c>
      <c r="Z80" s="19">
        <v>5503</v>
      </c>
      <c r="AA80" s="19">
        <v>38133</v>
      </c>
      <c r="AB80" s="19">
        <v>224</v>
      </c>
      <c r="AC80" s="19">
        <v>66</v>
      </c>
      <c r="AD80" s="19">
        <v>96316</v>
      </c>
      <c r="AE80" s="19">
        <f t="shared" si="3"/>
        <v>105239.68113751926</v>
      </c>
      <c r="AF80" s="19"/>
      <c r="AG80" s="19"/>
      <c r="AH80" s="19">
        <v>24989</v>
      </c>
      <c r="AI80" s="19">
        <v>2047</v>
      </c>
      <c r="AJ80" s="19">
        <v>8152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49</v>
      </c>
      <c r="AR80" s="19">
        <v>-2360</v>
      </c>
      <c r="AS80" s="19"/>
      <c r="AT80" s="19">
        <v>0</v>
      </c>
      <c r="AU80" s="19"/>
      <c r="AV80" s="19">
        <v>0</v>
      </c>
      <c r="AW80" s="19">
        <v>129193</v>
      </c>
      <c r="AX80" s="110">
        <f t="shared" si="5"/>
        <v>138116.68113751928</v>
      </c>
      <c r="AY80" s="19"/>
      <c r="AZ80" s="19"/>
      <c r="BA80" s="19">
        <v>0</v>
      </c>
      <c r="BB80" s="19"/>
      <c r="BC80" s="19">
        <v>0</v>
      </c>
      <c r="BD80" s="19"/>
      <c r="BE80" s="19">
        <v>4718</v>
      </c>
      <c r="BF80" s="19"/>
    </row>
    <row r="81" spans="1:58" ht="12.75">
      <c r="A81" t="s">
        <v>216</v>
      </c>
      <c r="B81" t="s">
        <v>217</v>
      </c>
      <c r="C81" t="s">
        <v>76</v>
      </c>
      <c r="D81" t="s">
        <v>91</v>
      </c>
      <c r="E81" s="19">
        <v>255</v>
      </c>
      <c r="F81" s="19">
        <v>287</v>
      </c>
      <c r="G81" s="19">
        <v>542</v>
      </c>
      <c r="H81" s="19">
        <v>41</v>
      </c>
      <c r="I81" s="19">
        <v>139</v>
      </c>
      <c r="J81" s="19">
        <v>156</v>
      </c>
      <c r="K81" s="19">
        <v>295</v>
      </c>
      <c r="L81" s="19">
        <v>6814</v>
      </c>
      <c r="M81" s="19">
        <v>0</v>
      </c>
      <c r="N81" s="19">
        <v>179</v>
      </c>
      <c r="O81" s="19">
        <v>6993</v>
      </c>
      <c r="P81" s="19">
        <v>3086</v>
      </c>
      <c r="Q81" s="19">
        <v>595</v>
      </c>
      <c r="R81" s="19">
        <v>-42</v>
      </c>
      <c r="S81" s="19">
        <v>614</v>
      </c>
      <c r="T81" s="19">
        <v>1167</v>
      </c>
      <c r="U81" s="19">
        <f t="shared" si="4"/>
        <v>0</v>
      </c>
      <c r="V81" s="19">
        <v>2576</v>
      </c>
      <c r="W81" s="19">
        <v>59912</v>
      </c>
      <c r="X81" s="19">
        <v>17394.06571831967</v>
      </c>
      <c r="Y81" s="19">
        <v>24545</v>
      </c>
      <c r="Z81" s="19">
        <v>0</v>
      </c>
      <c r="AA81" s="19">
        <v>24545</v>
      </c>
      <c r="AB81" s="19">
        <v>9</v>
      </c>
      <c r="AC81" s="19">
        <v>0</v>
      </c>
      <c r="AD81" s="19">
        <v>99166</v>
      </c>
      <c r="AE81" s="19">
        <f t="shared" si="3"/>
        <v>116560.06571831967</v>
      </c>
      <c r="AF81" s="19"/>
      <c r="AG81" s="19"/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150</v>
      </c>
      <c r="AR81" s="19">
        <v>0</v>
      </c>
      <c r="AS81" s="19"/>
      <c r="AT81" s="19">
        <v>-38</v>
      </c>
      <c r="AU81" s="19"/>
      <c r="AV81" s="19">
        <v>0</v>
      </c>
      <c r="AW81" s="19">
        <v>99278</v>
      </c>
      <c r="AX81" s="110">
        <f t="shared" si="5"/>
        <v>116672.06571831967</v>
      </c>
      <c r="AY81" s="19"/>
      <c r="AZ81" s="19"/>
      <c r="BA81" s="19">
        <v>0</v>
      </c>
      <c r="BB81" s="19"/>
      <c r="BC81" s="19">
        <v>0</v>
      </c>
      <c r="BD81" s="19"/>
      <c r="BE81" s="19">
        <v>943</v>
      </c>
      <c r="BF81" s="19"/>
    </row>
    <row r="82" spans="1:58" ht="12.75">
      <c r="A82" t="s">
        <v>218</v>
      </c>
      <c r="B82" t="s">
        <v>219</v>
      </c>
      <c r="C82" t="s">
        <v>76</v>
      </c>
      <c r="D82" t="s">
        <v>94</v>
      </c>
      <c r="E82" s="19">
        <v>-52</v>
      </c>
      <c r="F82" s="19">
        <v>979</v>
      </c>
      <c r="G82" s="19">
        <v>927</v>
      </c>
      <c r="H82" s="19">
        <v>8</v>
      </c>
      <c r="I82" s="19">
        <v>53</v>
      </c>
      <c r="J82" s="19">
        <v>0</v>
      </c>
      <c r="K82" s="19">
        <v>53</v>
      </c>
      <c r="L82" s="19">
        <v>-286</v>
      </c>
      <c r="M82" s="19">
        <v>0</v>
      </c>
      <c r="N82" s="19">
        <v>681</v>
      </c>
      <c r="O82" s="19">
        <v>395</v>
      </c>
      <c r="P82" s="19">
        <v>1356</v>
      </c>
      <c r="Q82" s="19">
        <v>2</v>
      </c>
      <c r="R82" s="19">
        <v>199</v>
      </c>
      <c r="S82" s="19">
        <v>331</v>
      </c>
      <c r="T82" s="19">
        <v>532</v>
      </c>
      <c r="U82" s="19">
        <f t="shared" si="4"/>
        <v>0</v>
      </c>
      <c r="V82" s="19">
        <v>1809</v>
      </c>
      <c r="W82" s="19">
        <v>0</v>
      </c>
      <c r="X82" s="19">
        <v>0</v>
      </c>
      <c r="Y82" s="19">
        <v>0</v>
      </c>
      <c r="Z82" s="19">
        <v>378</v>
      </c>
      <c r="AA82" s="19">
        <v>378</v>
      </c>
      <c r="AB82" s="19">
        <v>60</v>
      </c>
      <c r="AC82" s="19">
        <v>0</v>
      </c>
      <c r="AD82" s="19">
        <v>5518</v>
      </c>
      <c r="AE82" s="19">
        <f t="shared" si="3"/>
        <v>5518</v>
      </c>
      <c r="AF82" s="19"/>
      <c r="AG82" s="19"/>
      <c r="AH82" s="19">
        <v>6471</v>
      </c>
      <c r="AI82" s="19">
        <v>130</v>
      </c>
      <c r="AJ82" s="19">
        <v>1990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46</v>
      </c>
      <c r="AR82" s="19">
        <v>-185</v>
      </c>
      <c r="AS82" s="19"/>
      <c r="AT82" s="19">
        <v>0</v>
      </c>
      <c r="AU82" s="19"/>
      <c r="AV82" s="19">
        <v>0</v>
      </c>
      <c r="AW82" s="19">
        <v>13970</v>
      </c>
      <c r="AX82" s="110">
        <f t="shared" si="5"/>
        <v>13970</v>
      </c>
      <c r="AY82" s="19"/>
      <c r="AZ82" s="19"/>
      <c r="BA82" s="19">
        <v>0</v>
      </c>
      <c r="BB82" s="19"/>
      <c r="BC82" s="19">
        <v>0</v>
      </c>
      <c r="BD82" s="19"/>
      <c r="BE82" s="19">
        <v>1015</v>
      </c>
      <c r="BF82" s="19"/>
    </row>
    <row r="83" spans="1:58" ht="12.75">
      <c r="A83" t="s">
        <v>220</v>
      </c>
      <c r="B83" t="s">
        <v>221</v>
      </c>
      <c r="C83" t="s">
        <v>76</v>
      </c>
      <c r="D83" t="s">
        <v>94</v>
      </c>
      <c r="E83" s="19">
        <v>22</v>
      </c>
      <c r="F83" s="19">
        <v>142</v>
      </c>
      <c r="G83" s="19">
        <v>164</v>
      </c>
      <c r="H83" s="19">
        <v>7</v>
      </c>
      <c r="I83" s="19">
        <v>55</v>
      </c>
      <c r="J83" s="19">
        <v>0</v>
      </c>
      <c r="K83" s="19">
        <v>55</v>
      </c>
      <c r="L83" s="19">
        <v>-384</v>
      </c>
      <c r="M83" s="19">
        <v>0</v>
      </c>
      <c r="N83" s="19">
        <v>165</v>
      </c>
      <c r="O83" s="19">
        <v>-219</v>
      </c>
      <c r="P83" s="19">
        <v>369</v>
      </c>
      <c r="Q83" s="19">
        <v>0</v>
      </c>
      <c r="R83" s="19">
        <v>-80</v>
      </c>
      <c r="S83" s="19">
        <v>77</v>
      </c>
      <c r="T83" s="19">
        <v>-3</v>
      </c>
      <c r="U83" s="19">
        <f t="shared" si="4"/>
        <v>0</v>
      </c>
      <c r="V83" s="19">
        <v>266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119</v>
      </c>
      <c r="AD83" s="19">
        <v>639</v>
      </c>
      <c r="AE83" s="19">
        <f t="shared" si="3"/>
        <v>639</v>
      </c>
      <c r="AF83" s="19"/>
      <c r="AG83" s="19"/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-795</v>
      </c>
      <c r="AS83" s="19"/>
      <c r="AT83" s="19">
        <v>0</v>
      </c>
      <c r="AU83" s="19"/>
      <c r="AV83" s="19">
        <v>0</v>
      </c>
      <c r="AW83" s="19">
        <v>-156</v>
      </c>
      <c r="AX83" s="110">
        <f t="shared" si="5"/>
        <v>-156</v>
      </c>
      <c r="AY83" s="19"/>
      <c r="AZ83" s="19"/>
      <c r="BA83" s="19">
        <v>0</v>
      </c>
      <c r="BB83" s="19"/>
      <c r="BC83" s="19">
        <v>0</v>
      </c>
      <c r="BD83" s="19"/>
      <c r="BE83" s="19">
        <v>0</v>
      </c>
      <c r="BF83" s="19"/>
    </row>
    <row r="84" spans="1:58" ht="12.75">
      <c r="A84" t="s">
        <v>222</v>
      </c>
      <c r="B84" t="s">
        <v>223</v>
      </c>
      <c r="C84" t="s">
        <v>76</v>
      </c>
      <c r="D84" t="s">
        <v>94</v>
      </c>
      <c r="E84" s="19">
        <v>46</v>
      </c>
      <c r="F84" s="19">
        <v>1154</v>
      </c>
      <c r="G84" s="19">
        <v>1200</v>
      </c>
      <c r="H84" s="19">
        <v>5</v>
      </c>
      <c r="I84" s="19">
        <v>2</v>
      </c>
      <c r="J84" s="19">
        <v>0</v>
      </c>
      <c r="K84" s="19">
        <v>2</v>
      </c>
      <c r="L84" s="19">
        <v>-107</v>
      </c>
      <c r="M84" s="19">
        <v>0</v>
      </c>
      <c r="N84" s="19">
        <v>380</v>
      </c>
      <c r="O84" s="19">
        <v>273</v>
      </c>
      <c r="P84" s="19">
        <v>782</v>
      </c>
      <c r="Q84" s="19">
        <v>0</v>
      </c>
      <c r="R84" s="19">
        <v>176</v>
      </c>
      <c r="S84" s="19">
        <v>266</v>
      </c>
      <c r="T84" s="19">
        <v>442</v>
      </c>
      <c r="U84" s="19">
        <f t="shared" si="4"/>
        <v>0</v>
      </c>
      <c r="V84" s="19">
        <v>638</v>
      </c>
      <c r="W84" s="19">
        <v>0</v>
      </c>
      <c r="X84" s="19">
        <v>0</v>
      </c>
      <c r="Y84" s="19">
        <v>0</v>
      </c>
      <c r="Z84" s="19">
        <v>212</v>
      </c>
      <c r="AA84" s="19">
        <v>212</v>
      </c>
      <c r="AB84" s="19">
        <v>0</v>
      </c>
      <c r="AC84" s="19">
        <v>0</v>
      </c>
      <c r="AD84" s="19">
        <v>3554</v>
      </c>
      <c r="AE84" s="19">
        <f t="shared" si="3"/>
        <v>3554</v>
      </c>
      <c r="AF84" s="19"/>
      <c r="AG84" s="19"/>
      <c r="AH84" s="19">
        <v>5909</v>
      </c>
      <c r="AI84" s="19">
        <v>6</v>
      </c>
      <c r="AJ84" s="19">
        <v>1943</v>
      </c>
      <c r="AK84" s="19">
        <v>0</v>
      </c>
      <c r="AL84" s="19">
        <v>21</v>
      </c>
      <c r="AM84" s="19">
        <v>1382</v>
      </c>
      <c r="AN84" s="19">
        <v>0</v>
      </c>
      <c r="AO84" s="19">
        <v>0</v>
      </c>
      <c r="AP84" s="19">
        <v>0</v>
      </c>
      <c r="AQ84" s="19">
        <v>0</v>
      </c>
      <c r="AR84" s="19">
        <v>-193</v>
      </c>
      <c r="AS84" s="19"/>
      <c r="AT84" s="19">
        <v>106</v>
      </c>
      <c r="AU84" s="19"/>
      <c r="AV84" s="19">
        <v>0</v>
      </c>
      <c r="AW84" s="19">
        <v>12728</v>
      </c>
      <c r="AX84" s="110">
        <f t="shared" si="5"/>
        <v>12728</v>
      </c>
      <c r="AY84" s="19"/>
      <c r="AZ84" s="19"/>
      <c r="BA84" s="19">
        <v>0</v>
      </c>
      <c r="BB84" s="19"/>
      <c r="BC84" s="19">
        <v>0</v>
      </c>
      <c r="BD84" s="19"/>
      <c r="BE84" s="19">
        <v>0</v>
      </c>
      <c r="BF84" s="19"/>
    </row>
    <row r="85" spans="1:58" ht="12.75">
      <c r="A85" t="s">
        <v>224</v>
      </c>
      <c r="B85" t="s">
        <v>225</v>
      </c>
      <c r="C85" t="s">
        <v>76</v>
      </c>
      <c r="D85" t="s">
        <v>94</v>
      </c>
      <c r="E85" s="19">
        <v>37</v>
      </c>
      <c r="F85" s="19">
        <v>877</v>
      </c>
      <c r="G85" s="19">
        <v>914</v>
      </c>
      <c r="H85" s="19">
        <v>20</v>
      </c>
      <c r="I85" s="19">
        <v>31</v>
      </c>
      <c r="J85" s="19">
        <v>0</v>
      </c>
      <c r="K85" s="19">
        <v>31</v>
      </c>
      <c r="L85" s="19">
        <v>-151</v>
      </c>
      <c r="M85" s="19">
        <v>0</v>
      </c>
      <c r="N85" s="19">
        <v>307</v>
      </c>
      <c r="O85" s="19">
        <v>156</v>
      </c>
      <c r="P85" s="19">
        <v>1035</v>
      </c>
      <c r="Q85" s="19">
        <v>0</v>
      </c>
      <c r="R85" s="19">
        <v>179</v>
      </c>
      <c r="S85" s="19">
        <v>490</v>
      </c>
      <c r="T85" s="19">
        <v>669</v>
      </c>
      <c r="U85" s="19">
        <f t="shared" si="4"/>
        <v>0</v>
      </c>
      <c r="V85" s="19">
        <v>709</v>
      </c>
      <c r="W85" s="19">
        <v>0</v>
      </c>
      <c r="X85" s="19">
        <v>0</v>
      </c>
      <c r="Y85" s="19">
        <v>0</v>
      </c>
      <c r="Z85" s="19">
        <v>364</v>
      </c>
      <c r="AA85" s="19">
        <v>364</v>
      </c>
      <c r="AB85" s="19">
        <v>0</v>
      </c>
      <c r="AC85" s="19">
        <v>162</v>
      </c>
      <c r="AD85" s="19">
        <v>4060</v>
      </c>
      <c r="AE85" s="19">
        <f t="shared" si="3"/>
        <v>4060</v>
      </c>
      <c r="AF85" s="19"/>
      <c r="AG85" s="19"/>
      <c r="AH85" s="19">
        <v>6534</v>
      </c>
      <c r="AI85" s="19">
        <v>0</v>
      </c>
      <c r="AJ85" s="19">
        <v>0</v>
      </c>
      <c r="AK85" s="19">
        <v>0</v>
      </c>
      <c r="AL85" s="19">
        <v>0</v>
      </c>
      <c r="AM85" s="19">
        <v>257</v>
      </c>
      <c r="AN85" s="19">
        <v>0</v>
      </c>
      <c r="AO85" s="19">
        <v>0</v>
      </c>
      <c r="AP85" s="19">
        <v>0</v>
      </c>
      <c r="AQ85" s="19">
        <v>0</v>
      </c>
      <c r="AR85" s="19">
        <v>-103</v>
      </c>
      <c r="AS85" s="19"/>
      <c r="AT85" s="19">
        <v>0</v>
      </c>
      <c r="AU85" s="19"/>
      <c r="AV85" s="19">
        <v>0</v>
      </c>
      <c r="AW85" s="19">
        <v>10748</v>
      </c>
      <c r="AX85" s="110">
        <f t="shared" si="5"/>
        <v>10748</v>
      </c>
      <c r="AY85" s="19"/>
      <c r="AZ85" s="19"/>
      <c r="BA85" s="19">
        <v>0</v>
      </c>
      <c r="BB85" s="19"/>
      <c r="BC85" s="19">
        <v>0</v>
      </c>
      <c r="BD85" s="19"/>
      <c r="BE85" s="19">
        <v>0</v>
      </c>
      <c r="BF85" s="19"/>
    </row>
    <row r="86" spans="1:58" ht="12.75">
      <c r="A86" t="s">
        <v>226</v>
      </c>
      <c r="B86" t="s">
        <v>227</v>
      </c>
      <c r="C86" t="s">
        <v>76</v>
      </c>
      <c r="D86" t="s">
        <v>94</v>
      </c>
      <c r="E86" s="19">
        <v>54</v>
      </c>
      <c r="F86" s="19">
        <v>1048</v>
      </c>
      <c r="G86" s="19">
        <v>1102</v>
      </c>
      <c r="H86" s="19">
        <v>13</v>
      </c>
      <c r="I86" s="19">
        <v>7</v>
      </c>
      <c r="J86" s="19">
        <v>0</v>
      </c>
      <c r="K86" s="19">
        <v>7</v>
      </c>
      <c r="L86" s="19">
        <v>82</v>
      </c>
      <c r="M86" s="19">
        <v>0</v>
      </c>
      <c r="N86" s="19">
        <v>288</v>
      </c>
      <c r="O86" s="19">
        <v>370</v>
      </c>
      <c r="P86" s="19">
        <v>1315</v>
      </c>
      <c r="Q86" s="19">
        <v>0</v>
      </c>
      <c r="R86" s="19">
        <v>243</v>
      </c>
      <c r="S86" s="19">
        <v>603</v>
      </c>
      <c r="T86" s="19">
        <v>846</v>
      </c>
      <c r="U86" s="19">
        <f t="shared" si="4"/>
        <v>0</v>
      </c>
      <c r="V86" s="19">
        <v>306</v>
      </c>
      <c r="W86" s="19">
        <v>0</v>
      </c>
      <c r="X86" s="19">
        <v>0</v>
      </c>
      <c r="Y86" s="19">
        <v>0</v>
      </c>
      <c r="Z86" s="19">
        <v>312</v>
      </c>
      <c r="AA86" s="19">
        <v>312</v>
      </c>
      <c r="AB86" s="19">
        <v>204</v>
      </c>
      <c r="AC86" s="19">
        <v>0</v>
      </c>
      <c r="AD86" s="19">
        <v>4475</v>
      </c>
      <c r="AE86" s="19">
        <f t="shared" si="3"/>
        <v>4475</v>
      </c>
      <c r="AF86" s="19"/>
      <c r="AG86" s="19"/>
      <c r="AH86" s="19">
        <v>5135</v>
      </c>
      <c r="AI86" s="19">
        <v>19</v>
      </c>
      <c r="AJ86" s="19">
        <v>1806</v>
      </c>
      <c r="AK86" s="19">
        <v>0</v>
      </c>
      <c r="AL86" s="19">
        <v>0</v>
      </c>
      <c r="AM86" s="19">
        <v>1236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/>
      <c r="AT86" s="19">
        <v>0</v>
      </c>
      <c r="AU86" s="19"/>
      <c r="AV86" s="19">
        <v>0</v>
      </c>
      <c r="AW86" s="19">
        <v>12671</v>
      </c>
      <c r="AX86" s="110">
        <f t="shared" si="5"/>
        <v>12671</v>
      </c>
      <c r="AY86" s="19"/>
      <c r="AZ86" s="19"/>
      <c r="BA86" s="19">
        <v>-1</v>
      </c>
      <c r="BB86" s="19"/>
      <c r="BC86" s="19">
        <v>0</v>
      </c>
      <c r="BD86" s="19"/>
      <c r="BE86" s="19">
        <v>128</v>
      </c>
      <c r="BF86" s="19"/>
    </row>
    <row r="87" spans="1:58" ht="12.75">
      <c r="A87" t="s">
        <v>228</v>
      </c>
      <c r="B87" t="s">
        <v>229</v>
      </c>
      <c r="C87" t="s">
        <v>69</v>
      </c>
      <c r="D87" t="s">
        <v>60</v>
      </c>
      <c r="E87" s="19">
        <v>-39</v>
      </c>
      <c r="F87" s="19">
        <v>1626</v>
      </c>
      <c r="G87" s="19">
        <v>1587</v>
      </c>
      <c r="H87" s="19">
        <v>27</v>
      </c>
      <c r="I87" s="19">
        <v>388</v>
      </c>
      <c r="J87" s="19">
        <v>45</v>
      </c>
      <c r="K87" s="19">
        <v>433</v>
      </c>
      <c r="L87" s="19">
        <v>1664</v>
      </c>
      <c r="M87" s="19">
        <v>0</v>
      </c>
      <c r="N87" s="19">
        <v>667</v>
      </c>
      <c r="O87" s="19">
        <v>2331</v>
      </c>
      <c r="P87" s="19">
        <v>3509</v>
      </c>
      <c r="Q87" s="19">
        <v>202</v>
      </c>
      <c r="R87" s="19">
        <v>274</v>
      </c>
      <c r="S87" s="19">
        <v>545</v>
      </c>
      <c r="T87" s="19">
        <v>1021</v>
      </c>
      <c r="U87" s="19">
        <f t="shared" si="4"/>
        <v>0</v>
      </c>
      <c r="V87" s="19">
        <v>2240</v>
      </c>
      <c r="W87" s="19">
        <v>31871</v>
      </c>
      <c r="X87" s="19">
        <v>7052.5736889670125</v>
      </c>
      <c r="Y87" s="19">
        <v>18577</v>
      </c>
      <c r="Z87" s="19">
        <v>2247</v>
      </c>
      <c r="AA87" s="19">
        <v>20824</v>
      </c>
      <c r="AB87" s="19">
        <v>121</v>
      </c>
      <c r="AC87" s="19">
        <v>0</v>
      </c>
      <c r="AD87" s="19">
        <v>63964</v>
      </c>
      <c r="AE87" s="19">
        <f t="shared" si="3"/>
        <v>71016.57368896701</v>
      </c>
      <c r="AF87" s="19"/>
      <c r="AG87" s="19"/>
      <c r="AH87" s="19">
        <v>16689</v>
      </c>
      <c r="AI87" s="19">
        <v>0</v>
      </c>
      <c r="AJ87" s="19">
        <v>4577</v>
      </c>
      <c r="AK87" s="19">
        <v>0</v>
      </c>
      <c r="AL87" s="19">
        <v>0</v>
      </c>
      <c r="AM87" s="19">
        <v>50</v>
      </c>
      <c r="AN87" s="19">
        <v>0</v>
      </c>
      <c r="AO87" s="19">
        <v>0</v>
      </c>
      <c r="AP87" s="19">
        <v>0</v>
      </c>
      <c r="AQ87" s="19">
        <v>5</v>
      </c>
      <c r="AR87" s="19">
        <v>-178</v>
      </c>
      <c r="AS87" s="19"/>
      <c r="AT87" s="19">
        <v>154</v>
      </c>
      <c r="AU87" s="19"/>
      <c r="AV87" s="19">
        <v>0</v>
      </c>
      <c r="AW87" s="19">
        <v>85261</v>
      </c>
      <c r="AX87" s="110">
        <f t="shared" si="5"/>
        <v>92313.57368896701</v>
      </c>
      <c r="AY87" s="19"/>
      <c r="AZ87" s="19"/>
      <c r="BA87" s="19">
        <v>-26</v>
      </c>
      <c r="BB87" s="19"/>
      <c r="BC87" s="19">
        <v>0</v>
      </c>
      <c r="BD87" s="19"/>
      <c r="BE87" s="19">
        <v>2132</v>
      </c>
      <c r="BF87" s="19"/>
    </row>
    <row r="88" spans="1:58" ht="12.75">
      <c r="A88" t="s">
        <v>230</v>
      </c>
      <c r="B88" t="s">
        <v>231</v>
      </c>
      <c r="C88" t="s">
        <v>69</v>
      </c>
      <c r="D88" t="s">
        <v>60</v>
      </c>
      <c r="E88" s="19" t="s">
        <v>1044</v>
      </c>
      <c r="F88" s="19" t="s">
        <v>1044</v>
      </c>
      <c r="G88" s="19" t="s">
        <v>1044</v>
      </c>
      <c r="H88" s="19" t="s">
        <v>1044</v>
      </c>
      <c r="I88" s="19" t="s">
        <v>1044</v>
      </c>
      <c r="J88" s="19" t="s">
        <v>1044</v>
      </c>
      <c r="K88" s="19" t="s">
        <v>1044</v>
      </c>
      <c r="L88" s="19" t="s">
        <v>1044</v>
      </c>
      <c r="M88" s="19" t="s">
        <v>1044</v>
      </c>
      <c r="N88" s="19" t="s">
        <v>1044</v>
      </c>
      <c r="O88" s="19" t="s">
        <v>1044</v>
      </c>
      <c r="P88" s="19" t="s">
        <v>1044</v>
      </c>
      <c r="Q88" s="19" t="s">
        <v>1044</v>
      </c>
      <c r="R88" s="19" t="s">
        <v>1044</v>
      </c>
      <c r="S88" s="19" t="s">
        <v>1044</v>
      </c>
      <c r="T88" s="19" t="s">
        <v>1044</v>
      </c>
      <c r="U88" s="19" t="str">
        <f t="shared" si="4"/>
        <v>…</v>
      </c>
      <c r="V88" s="19" t="s">
        <v>1044</v>
      </c>
      <c r="W88" s="19" t="s">
        <v>1044</v>
      </c>
      <c r="X88" s="19" t="s">
        <v>1045</v>
      </c>
      <c r="Y88" s="19" t="s">
        <v>1044</v>
      </c>
      <c r="Z88" s="19" t="s">
        <v>1044</v>
      </c>
      <c r="AA88" s="19" t="s">
        <v>1044</v>
      </c>
      <c r="AB88" s="19" t="s">
        <v>1044</v>
      </c>
      <c r="AC88" s="19" t="s">
        <v>1044</v>
      </c>
      <c r="AD88" s="19" t="s">
        <v>1044</v>
      </c>
      <c r="AE88" s="19" t="str">
        <f t="shared" si="3"/>
        <v>...</v>
      </c>
      <c r="AF88" s="19"/>
      <c r="AG88" s="19"/>
      <c r="AH88" s="19" t="s">
        <v>1044</v>
      </c>
      <c r="AI88" s="19" t="s">
        <v>1044</v>
      </c>
      <c r="AJ88" s="19" t="s">
        <v>1044</v>
      </c>
      <c r="AK88" s="19" t="s">
        <v>1044</v>
      </c>
      <c r="AL88" s="19" t="s">
        <v>1044</v>
      </c>
      <c r="AM88" s="19" t="s">
        <v>1044</v>
      </c>
      <c r="AN88" s="19" t="s">
        <v>1044</v>
      </c>
      <c r="AO88" s="19" t="s">
        <v>1044</v>
      </c>
      <c r="AP88" s="19" t="s">
        <v>1044</v>
      </c>
      <c r="AQ88" s="19" t="s">
        <v>1044</v>
      </c>
      <c r="AR88" s="19" t="s">
        <v>1044</v>
      </c>
      <c r="AS88" s="19"/>
      <c r="AT88" s="19" t="s">
        <v>1044</v>
      </c>
      <c r="AU88" s="19"/>
      <c r="AV88" s="19" t="s">
        <v>1044</v>
      </c>
      <c r="AW88" s="19" t="s">
        <v>1044</v>
      </c>
      <c r="AX88" s="110" t="str">
        <f t="shared" si="5"/>
        <v>...</v>
      </c>
      <c r="AY88" s="19"/>
      <c r="AZ88" s="19"/>
      <c r="BA88" s="19" t="s">
        <v>1044</v>
      </c>
      <c r="BB88" s="19"/>
      <c r="BC88" s="19" t="s">
        <v>1044</v>
      </c>
      <c r="BD88" s="19"/>
      <c r="BE88" s="19" t="s">
        <v>1044</v>
      </c>
      <c r="BF88" s="19"/>
    </row>
    <row r="89" spans="1:58" ht="12.75">
      <c r="A89" t="s">
        <v>232</v>
      </c>
      <c r="B89" t="s">
        <v>233</v>
      </c>
      <c r="C89" t="s">
        <v>69</v>
      </c>
      <c r="D89" t="s">
        <v>91</v>
      </c>
      <c r="E89" s="19">
        <v>302</v>
      </c>
      <c r="F89" s="19">
        <v>1783</v>
      </c>
      <c r="G89" s="19">
        <v>2085</v>
      </c>
      <c r="H89" s="19">
        <v>172</v>
      </c>
      <c r="I89" s="19">
        <v>85</v>
      </c>
      <c r="J89" s="19">
        <v>366</v>
      </c>
      <c r="K89" s="19">
        <v>451</v>
      </c>
      <c r="L89" s="19">
        <v>21688</v>
      </c>
      <c r="M89" s="19">
        <v>0</v>
      </c>
      <c r="N89" s="19">
        <v>651</v>
      </c>
      <c r="O89" s="19">
        <v>22339</v>
      </c>
      <c r="P89" s="19">
        <v>14688</v>
      </c>
      <c r="Q89" s="19">
        <v>1562</v>
      </c>
      <c r="R89" s="19">
        <v>-66</v>
      </c>
      <c r="S89" s="19">
        <v>1481</v>
      </c>
      <c r="T89" s="19">
        <v>2977</v>
      </c>
      <c r="U89" s="19">
        <f t="shared" si="4"/>
        <v>0</v>
      </c>
      <c r="V89" s="19">
        <v>4417</v>
      </c>
      <c r="W89" s="19">
        <v>214996.139025</v>
      </c>
      <c r="X89" s="19">
        <v>49569.4435553604</v>
      </c>
      <c r="Y89" s="19">
        <v>130672</v>
      </c>
      <c r="Z89" s="19">
        <v>0</v>
      </c>
      <c r="AA89" s="19">
        <v>130672</v>
      </c>
      <c r="AB89" s="19">
        <v>0</v>
      </c>
      <c r="AC89" s="19">
        <v>115</v>
      </c>
      <c r="AD89" s="19">
        <v>392912.13902500004</v>
      </c>
      <c r="AE89" s="19">
        <f t="shared" si="3"/>
        <v>442481.58258036047</v>
      </c>
      <c r="AF89" s="19"/>
      <c r="AG89" s="19"/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1104</v>
      </c>
      <c r="AR89" s="19">
        <v>0</v>
      </c>
      <c r="AS89" s="19"/>
      <c r="AT89" s="19">
        <v>0</v>
      </c>
      <c r="AU89" s="19"/>
      <c r="AV89" s="19">
        <v>0</v>
      </c>
      <c r="AW89" s="19">
        <v>394016.13902500004</v>
      </c>
      <c r="AX89" s="110">
        <f t="shared" si="5"/>
        <v>443585.58258036047</v>
      </c>
      <c r="AY89" s="19"/>
      <c r="AZ89" s="19"/>
      <c r="BA89" s="19">
        <v>0</v>
      </c>
      <c r="BB89" s="19"/>
      <c r="BC89" s="19">
        <v>0</v>
      </c>
      <c r="BD89" s="19"/>
      <c r="BE89" s="19">
        <v>3868</v>
      </c>
      <c r="BF89" s="19"/>
    </row>
    <row r="90" spans="1:58" ht="12.75">
      <c r="A90" t="s">
        <v>234</v>
      </c>
      <c r="B90" t="s">
        <v>235</v>
      </c>
      <c r="C90" t="s">
        <v>69</v>
      </c>
      <c r="D90" t="s">
        <v>94</v>
      </c>
      <c r="E90" s="19">
        <v>38</v>
      </c>
      <c r="F90" s="19">
        <v>3521</v>
      </c>
      <c r="G90" s="19">
        <v>3559</v>
      </c>
      <c r="H90" s="19">
        <v>40</v>
      </c>
      <c r="I90" s="19">
        <v>11</v>
      </c>
      <c r="J90" s="19">
        <v>0</v>
      </c>
      <c r="K90" s="19">
        <v>11</v>
      </c>
      <c r="L90" s="19">
        <v>416</v>
      </c>
      <c r="M90" s="19">
        <v>0</v>
      </c>
      <c r="N90" s="19">
        <v>343</v>
      </c>
      <c r="O90" s="19">
        <v>759</v>
      </c>
      <c r="P90" s="19">
        <v>1551</v>
      </c>
      <c r="Q90" s="19">
        <v>1</v>
      </c>
      <c r="R90" s="19">
        <v>69</v>
      </c>
      <c r="S90" s="19">
        <v>341</v>
      </c>
      <c r="T90" s="19">
        <v>411</v>
      </c>
      <c r="U90" s="19">
        <f t="shared" si="4"/>
        <v>0</v>
      </c>
      <c r="V90" s="19">
        <v>878</v>
      </c>
      <c r="W90" s="19">
        <v>0</v>
      </c>
      <c r="X90" s="19">
        <v>0</v>
      </c>
      <c r="Y90" s="19">
        <v>-365</v>
      </c>
      <c r="Z90" s="19">
        <v>382</v>
      </c>
      <c r="AA90" s="19">
        <v>17</v>
      </c>
      <c r="AB90" s="19">
        <v>69</v>
      </c>
      <c r="AC90" s="19">
        <v>0</v>
      </c>
      <c r="AD90" s="19">
        <v>7295</v>
      </c>
      <c r="AE90" s="19">
        <f t="shared" si="3"/>
        <v>7295</v>
      </c>
      <c r="AF90" s="19"/>
      <c r="AG90" s="19"/>
      <c r="AH90" s="19">
        <v>8907</v>
      </c>
      <c r="AI90" s="19">
        <v>0</v>
      </c>
      <c r="AJ90" s="19">
        <v>0</v>
      </c>
      <c r="AK90" s="19">
        <v>0</v>
      </c>
      <c r="AL90" s="19">
        <v>0</v>
      </c>
      <c r="AM90" s="19">
        <v>180</v>
      </c>
      <c r="AN90" s="19">
        <v>0</v>
      </c>
      <c r="AO90" s="19">
        <v>0</v>
      </c>
      <c r="AP90" s="19">
        <v>0</v>
      </c>
      <c r="AQ90" s="19">
        <v>0</v>
      </c>
      <c r="AR90" s="19">
        <v>-965</v>
      </c>
      <c r="AS90" s="19"/>
      <c r="AT90" s="19">
        <v>1022</v>
      </c>
      <c r="AU90" s="19"/>
      <c r="AV90" s="19">
        <v>0</v>
      </c>
      <c r="AW90" s="19">
        <v>16439</v>
      </c>
      <c r="AX90" s="110">
        <f t="shared" si="5"/>
        <v>16439</v>
      </c>
      <c r="AY90" s="19"/>
      <c r="AZ90" s="19"/>
      <c r="BA90" s="19">
        <v>0</v>
      </c>
      <c r="BB90" s="19"/>
      <c r="BC90" s="19">
        <v>0</v>
      </c>
      <c r="BD90" s="19"/>
      <c r="BE90" s="19">
        <v>202</v>
      </c>
      <c r="BF90" s="19"/>
    </row>
    <row r="91" spans="1:58" ht="12.75">
      <c r="A91" t="s">
        <v>236</v>
      </c>
      <c r="B91" t="s">
        <v>237</v>
      </c>
      <c r="C91" t="s">
        <v>69</v>
      </c>
      <c r="D91" t="s">
        <v>94</v>
      </c>
      <c r="E91" s="19">
        <v>67</v>
      </c>
      <c r="F91" s="19">
        <v>1078</v>
      </c>
      <c r="G91" s="19">
        <v>1145</v>
      </c>
      <c r="H91" s="19">
        <v>17</v>
      </c>
      <c r="I91" s="19">
        <v>104</v>
      </c>
      <c r="J91" s="19">
        <v>0</v>
      </c>
      <c r="K91" s="19">
        <v>104</v>
      </c>
      <c r="L91" s="19">
        <v>-97</v>
      </c>
      <c r="M91" s="19">
        <v>0</v>
      </c>
      <c r="N91" s="19">
        <v>145</v>
      </c>
      <c r="O91" s="19">
        <v>48</v>
      </c>
      <c r="P91" s="19">
        <v>1233</v>
      </c>
      <c r="Q91" s="19">
        <v>5</v>
      </c>
      <c r="R91" s="19">
        <v>309</v>
      </c>
      <c r="S91" s="19">
        <v>357</v>
      </c>
      <c r="T91" s="19">
        <v>671</v>
      </c>
      <c r="U91" s="19">
        <f t="shared" si="4"/>
        <v>0</v>
      </c>
      <c r="V91" s="19">
        <v>826</v>
      </c>
      <c r="W91" s="19">
        <v>0</v>
      </c>
      <c r="X91" s="19">
        <v>0</v>
      </c>
      <c r="Y91" s="19">
        <v>0</v>
      </c>
      <c r="Z91" s="19">
        <v>277</v>
      </c>
      <c r="AA91" s="19">
        <v>277</v>
      </c>
      <c r="AB91" s="19">
        <v>483</v>
      </c>
      <c r="AC91" s="19">
        <v>4</v>
      </c>
      <c r="AD91" s="19">
        <v>4808</v>
      </c>
      <c r="AE91" s="19">
        <f t="shared" si="3"/>
        <v>4808</v>
      </c>
      <c r="AF91" s="19"/>
      <c r="AG91" s="19"/>
      <c r="AH91" s="19">
        <v>10157</v>
      </c>
      <c r="AI91" s="19">
        <v>0</v>
      </c>
      <c r="AJ91" s="19">
        <v>0</v>
      </c>
      <c r="AK91" s="19">
        <v>0</v>
      </c>
      <c r="AL91" s="19">
        <v>0</v>
      </c>
      <c r="AM91" s="19">
        <v>428</v>
      </c>
      <c r="AN91" s="19">
        <v>0</v>
      </c>
      <c r="AO91" s="19">
        <v>0</v>
      </c>
      <c r="AP91" s="19">
        <v>0</v>
      </c>
      <c r="AQ91" s="19">
        <v>0</v>
      </c>
      <c r="AR91" s="19">
        <v>-19</v>
      </c>
      <c r="AS91" s="19"/>
      <c r="AT91" s="19">
        <v>0</v>
      </c>
      <c r="AU91" s="19"/>
      <c r="AV91" s="19">
        <v>0</v>
      </c>
      <c r="AW91" s="19">
        <v>15374</v>
      </c>
      <c r="AX91" s="110">
        <f t="shared" si="5"/>
        <v>15374</v>
      </c>
      <c r="AY91" s="19"/>
      <c r="AZ91" s="19"/>
      <c r="BA91" s="19">
        <v>114</v>
      </c>
      <c r="BB91" s="19"/>
      <c r="BC91" s="19">
        <v>0</v>
      </c>
      <c r="BD91" s="19"/>
      <c r="BE91" s="19">
        <v>71</v>
      </c>
      <c r="BF91" s="19"/>
    </row>
    <row r="92" spans="1:58" ht="12.75">
      <c r="A92" t="s">
        <v>238</v>
      </c>
      <c r="B92" t="s">
        <v>239</v>
      </c>
      <c r="C92" t="s">
        <v>69</v>
      </c>
      <c r="D92" t="s">
        <v>94</v>
      </c>
      <c r="E92" s="19" t="s">
        <v>1044</v>
      </c>
      <c r="F92" s="19" t="s">
        <v>1044</v>
      </c>
      <c r="G92" s="19" t="s">
        <v>1044</v>
      </c>
      <c r="H92" s="19" t="s">
        <v>1044</v>
      </c>
      <c r="I92" s="19" t="s">
        <v>1044</v>
      </c>
      <c r="J92" s="19" t="s">
        <v>1044</v>
      </c>
      <c r="K92" s="19" t="s">
        <v>1044</v>
      </c>
      <c r="L92" s="19" t="s">
        <v>1044</v>
      </c>
      <c r="M92" s="19" t="s">
        <v>1044</v>
      </c>
      <c r="N92" s="19" t="s">
        <v>1044</v>
      </c>
      <c r="O92" s="19" t="s">
        <v>1044</v>
      </c>
      <c r="P92" s="19" t="s">
        <v>1044</v>
      </c>
      <c r="Q92" s="19" t="s">
        <v>1044</v>
      </c>
      <c r="R92" s="19" t="s">
        <v>1044</v>
      </c>
      <c r="S92" s="19" t="s">
        <v>1044</v>
      </c>
      <c r="T92" s="19" t="s">
        <v>1044</v>
      </c>
      <c r="U92" s="19" t="str">
        <f t="shared" si="4"/>
        <v>…</v>
      </c>
      <c r="V92" s="19" t="s">
        <v>1044</v>
      </c>
      <c r="W92" s="19" t="s">
        <v>1044</v>
      </c>
      <c r="X92" s="19" t="s">
        <v>1045</v>
      </c>
      <c r="Y92" s="19" t="s">
        <v>1044</v>
      </c>
      <c r="Z92" s="19" t="s">
        <v>1044</v>
      </c>
      <c r="AA92" s="19" t="s">
        <v>1044</v>
      </c>
      <c r="AB92" s="19" t="s">
        <v>1044</v>
      </c>
      <c r="AC92" s="19" t="s">
        <v>1044</v>
      </c>
      <c r="AD92" s="19" t="s">
        <v>1044</v>
      </c>
      <c r="AE92" s="19" t="str">
        <f t="shared" si="3"/>
        <v>...</v>
      </c>
      <c r="AF92" s="19"/>
      <c r="AG92" s="19"/>
      <c r="AH92" s="19" t="s">
        <v>1044</v>
      </c>
      <c r="AI92" s="19" t="s">
        <v>1044</v>
      </c>
      <c r="AJ92" s="19" t="s">
        <v>1044</v>
      </c>
      <c r="AK92" s="19" t="s">
        <v>1044</v>
      </c>
      <c r="AL92" s="19" t="s">
        <v>1044</v>
      </c>
      <c r="AM92" s="19" t="s">
        <v>1044</v>
      </c>
      <c r="AN92" s="19" t="s">
        <v>1044</v>
      </c>
      <c r="AO92" s="19" t="s">
        <v>1044</v>
      </c>
      <c r="AP92" s="19" t="s">
        <v>1044</v>
      </c>
      <c r="AQ92" s="19" t="s">
        <v>1044</v>
      </c>
      <c r="AR92" s="19" t="s">
        <v>1044</v>
      </c>
      <c r="AS92" s="19"/>
      <c r="AT92" s="19" t="s">
        <v>1044</v>
      </c>
      <c r="AU92" s="19"/>
      <c r="AV92" s="19" t="s">
        <v>1044</v>
      </c>
      <c r="AW92" s="19" t="s">
        <v>1044</v>
      </c>
      <c r="AX92" s="110" t="str">
        <f t="shared" si="5"/>
        <v>...</v>
      </c>
      <c r="AY92" s="19"/>
      <c r="AZ92" s="19"/>
      <c r="BA92" s="19" t="s">
        <v>1044</v>
      </c>
      <c r="BB92" s="19"/>
      <c r="BC92" s="19" t="s">
        <v>1044</v>
      </c>
      <c r="BD92" s="19"/>
      <c r="BE92" s="19" t="s">
        <v>1044</v>
      </c>
      <c r="BF92" s="19"/>
    </row>
    <row r="93" spans="1:58" ht="12.75">
      <c r="A93" t="s">
        <v>240</v>
      </c>
      <c r="B93" t="s">
        <v>241</v>
      </c>
      <c r="C93" t="s">
        <v>69</v>
      </c>
      <c r="D93" t="s">
        <v>94</v>
      </c>
      <c r="E93" s="19">
        <v>56</v>
      </c>
      <c r="F93" s="19">
        <v>87</v>
      </c>
      <c r="G93" s="19">
        <v>143</v>
      </c>
      <c r="H93" s="19">
        <v>10</v>
      </c>
      <c r="I93" s="19">
        <v>20</v>
      </c>
      <c r="J93" s="19">
        <v>0</v>
      </c>
      <c r="K93" s="19">
        <v>20</v>
      </c>
      <c r="L93" s="19">
        <v>110</v>
      </c>
      <c r="M93" s="19">
        <v>0</v>
      </c>
      <c r="N93" s="19">
        <v>150</v>
      </c>
      <c r="O93" s="19">
        <v>260</v>
      </c>
      <c r="P93" s="19">
        <v>857</v>
      </c>
      <c r="Q93" s="19">
        <v>0</v>
      </c>
      <c r="R93" s="19">
        <v>12</v>
      </c>
      <c r="S93" s="19">
        <v>201</v>
      </c>
      <c r="T93" s="19">
        <v>213</v>
      </c>
      <c r="U93" s="19">
        <f t="shared" si="4"/>
        <v>0</v>
      </c>
      <c r="V93" s="19">
        <v>481</v>
      </c>
      <c r="W93" s="19">
        <v>0</v>
      </c>
      <c r="X93" s="19">
        <v>0</v>
      </c>
      <c r="Y93" s="19">
        <v>0</v>
      </c>
      <c r="Z93" s="19">
        <v>493</v>
      </c>
      <c r="AA93" s="19">
        <v>493</v>
      </c>
      <c r="AB93" s="19">
        <v>171</v>
      </c>
      <c r="AC93" s="19">
        <v>10</v>
      </c>
      <c r="AD93" s="19">
        <v>2658</v>
      </c>
      <c r="AE93" s="19">
        <f t="shared" si="3"/>
        <v>2658</v>
      </c>
      <c r="AF93" s="19"/>
      <c r="AG93" s="19"/>
      <c r="AH93" s="19">
        <v>3650</v>
      </c>
      <c r="AI93" s="19">
        <v>147</v>
      </c>
      <c r="AJ93" s="19">
        <v>881</v>
      </c>
      <c r="AK93" s="19">
        <v>0</v>
      </c>
      <c r="AL93" s="19">
        <v>0</v>
      </c>
      <c r="AM93" s="19">
        <v>66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/>
      <c r="AT93" s="19">
        <v>0</v>
      </c>
      <c r="AU93" s="19"/>
      <c r="AV93" s="19">
        <v>0</v>
      </c>
      <c r="AW93" s="19">
        <v>7402</v>
      </c>
      <c r="AX93" s="110">
        <f t="shared" si="5"/>
        <v>7402</v>
      </c>
      <c r="AY93" s="19"/>
      <c r="AZ93" s="19"/>
      <c r="BA93" s="19">
        <v>0</v>
      </c>
      <c r="BB93" s="19"/>
      <c r="BC93" s="19">
        <v>0</v>
      </c>
      <c r="BD93" s="19"/>
      <c r="BE93" s="19">
        <v>112</v>
      </c>
      <c r="BF93" s="19"/>
    </row>
    <row r="94" spans="1:58" ht="12.75">
      <c r="A94" t="s">
        <v>242</v>
      </c>
      <c r="B94" t="s">
        <v>243</v>
      </c>
      <c r="C94" t="s">
        <v>69</v>
      </c>
      <c r="D94" t="s">
        <v>94</v>
      </c>
      <c r="E94" s="19">
        <v>-307</v>
      </c>
      <c r="F94" s="19">
        <v>1880</v>
      </c>
      <c r="G94" s="19">
        <v>1573</v>
      </c>
      <c r="H94" s="19">
        <v>57</v>
      </c>
      <c r="I94" s="19">
        <v>69</v>
      </c>
      <c r="J94" s="19">
        <v>0</v>
      </c>
      <c r="K94" s="19">
        <v>69</v>
      </c>
      <c r="L94" s="19">
        <v>-574</v>
      </c>
      <c r="M94" s="19">
        <v>0</v>
      </c>
      <c r="N94" s="19">
        <v>95</v>
      </c>
      <c r="O94" s="19">
        <v>-479</v>
      </c>
      <c r="P94" s="19">
        <v>1098</v>
      </c>
      <c r="Q94" s="19">
        <v>6</v>
      </c>
      <c r="R94" s="19">
        <v>205</v>
      </c>
      <c r="S94" s="19">
        <v>492</v>
      </c>
      <c r="T94" s="19">
        <v>703</v>
      </c>
      <c r="U94" s="19">
        <f t="shared" si="4"/>
        <v>0</v>
      </c>
      <c r="V94" s="19">
        <v>1881</v>
      </c>
      <c r="W94" s="19">
        <v>0</v>
      </c>
      <c r="X94" s="19">
        <v>0</v>
      </c>
      <c r="Y94" s="19">
        <v>0</v>
      </c>
      <c r="Z94" s="19">
        <v>717</v>
      </c>
      <c r="AA94" s="19">
        <v>717</v>
      </c>
      <c r="AB94" s="19">
        <v>387</v>
      </c>
      <c r="AC94" s="19">
        <v>5</v>
      </c>
      <c r="AD94" s="19">
        <v>6011</v>
      </c>
      <c r="AE94" s="19">
        <f t="shared" si="3"/>
        <v>6011</v>
      </c>
      <c r="AF94" s="19"/>
      <c r="AG94" s="19"/>
      <c r="AH94" s="19">
        <v>9847</v>
      </c>
      <c r="AI94" s="19">
        <v>111</v>
      </c>
      <c r="AJ94" s="19">
        <v>0</v>
      </c>
      <c r="AK94" s="19">
        <v>0</v>
      </c>
      <c r="AL94" s="19">
        <v>0</v>
      </c>
      <c r="AM94" s="19">
        <v>530</v>
      </c>
      <c r="AN94" s="19">
        <v>0</v>
      </c>
      <c r="AO94" s="19">
        <v>0</v>
      </c>
      <c r="AP94" s="19">
        <v>0</v>
      </c>
      <c r="AQ94" s="19">
        <v>0</v>
      </c>
      <c r="AR94" s="19">
        <v>-731</v>
      </c>
      <c r="AS94" s="19"/>
      <c r="AT94" s="19">
        <v>57</v>
      </c>
      <c r="AU94" s="19"/>
      <c r="AV94" s="19">
        <v>0</v>
      </c>
      <c r="AW94" s="19">
        <v>15825</v>
      </c>
      <c r="AX94" s="110">
        <f t="shared" si="5"/>
        <v>15825</v>
      </c>
      <c r="AY94" s="19"/>
      <c r="AZ94" s="19"/>
      <c r="BA94" s="19">
        <v>0</v>
      </c>
      <c r="BB94" s="19"/>
      <c r="BC94" s="19">
        <v>0</v>
      </c>
      <c r="BD94" s="19"/>
      <c r="BE94" s="19">
        <v>0</v>
      </c>
      <c r="BF94" s="19"/>
    </row>
    <row r="95" spans="1:58" ht="12.75">
      <c r="A95" t="s">
        <v>244</v>
      </c>
      <c r="B95" t="s">
        <v>245</v>
      </c>
      <c r="C95" t="s">
        <v>69</v>
      </c>
      <c r="D95" t="s">
        <v>94</v>
      </c>
      <c r="E95" s="19">
        <v>-149</v>
      </c>
      <c r="F95" s="19">
        <v>3331</v>
      </c>
      <c r="G95" s="19">
        <v>3182</v>
      </c>
      <c r="H95" s="19">
        <v>1</v>
      </c>
      <c r="I95" s="19">
        <v>67</v>
      </c>
      <c r="J95" s="19">
        <v>0</v>
      </c>
      <c r="K95" s="19">
        <v>67</v>
      </c>
      <c r="L95" s="19">
        <v>-2090</v>
      </c>
      <c r="M95" s="19">
        <v>0</v>
      </c>
      <c r="N95" s="19">
        <v>-708</v>
      </c>
      <c r="O95" s="19">
        <v>-2798</v>
      </c>
      <c r="P95" s="19">
        <v>974</v>
      </c>
      <c r="Q95" s="19">
        <v>9</v>
      </c>
      <c r="R95" s="19">
        <v>181</v>
      </c>
      <c r="S95" s="19">
        <v>442</v>
      </c>
      <c r="T95" s="19">
        <v>632</v>
      </c>
      <c r="U95" s="19">
        <f t="shared" si="4"/>
        <v>0</v>
      </c>
      <c r="V95" s="19">
        <v>910</v>
      </c>
      <c r="W95" s="19">
        <v>0</v>
      </c>
      <c r="X95" s="19">
        <v>0</v>
      </c>
      <c r="Y95" s="19">
        <v>81</v>
      </c>
      <c r="Z95" s="19">
        <v>177</v>
      </c>
      <c r="AA95" s="19">
        <v>258</v>
      </c>
      <c r="AB95" s="19">
        <v>497</v>
      </c>
      <c r="AC95" s="19">
        <v>0</v>
      </c>
      <c r="AD95" s="19">
        <v>3723</v>
      </c>
      <c r="AE95" s="19">
        <f t="shared" si="3"/>
        <v>3723</v>
      </c>
      <c r="AF95" s="19"/>
      <c r="AG95" s="19"/>
      <c r="AH95" s="19">
        <v>8575</v>
      </c>
      <c r="AI95" s="19">
        <v>0</v>
      </c>
      <c r="AJ95" s="19">
        <v>3975</v>
      </c>
      <c r="AK95" s="19">
        <v>0</v>
      </c>
      <c r="AL95" s="19">
        <v>0</v>
      </c>
      <c r="AM95" s="19">
        <v>517</v>
      </c>
      <c r="AN95" s="19">
        <v>0</v>
      </c>
      <c r="AO95" s="19">
        <v>0</v>
      </c>
      <c r="AP95" s="19">
        <v>0</v>
      </c>
      <c r="AQ95" s="19">
        <v>0</v>
      </c>
      <c r="AR95" s="19">
        <v>-276</v>
      </c>
      <c r="AS95" s="19"/>
      <c r="AT95" s="19">
        <v>0</v>
      </c>
      <c r="AU95" s="19"/>
      <c r="AV95" s="19">
        <v>0</v>
      </c>
      <c r="AW95" s="19">
        <v>16514</v>
      </c>
      <c r="AX95" s="110">
        <f t="shared" si="5"/>
        <v>16514</v>
      </c>
      <c r="AY95" s="19"/>
      <c r="AZ95" s="19"/>
      <c r="BA95" s="19">
        <v>0</v>
      </c>
      <c r="BB95" s="19"/>
      <c r="BC95" s="19">
        <v>0</v>
      </c>
      <c r="BD95" s="19"/>
      <c r="BE95" s="19">
        <v>194</v>
      </c>
      <c r="BF95" s="19"/>
    </row>
    <row r="96" spans="1:58" ht="12.75">
      <c r="A96" t="s">
        <v>246</v>
      </c>
      <c r="B96" t="s">
        <v>247</v>
      </c>
      <c r="C96" t="s">
        <v>69</v>
      </c>
      <c r="D96" t="s">
        <v>94</v>
      </c>
      <c r="E96" s="19" t="s">
        <v>1044</v>
      </c>
      <c r="F96" s="19" t="s">
        <v>1044</v>
      </c>
      <c r="G96" s="19" t="s">
        <v>1044</v>
      </c>
      <c r="H96" s="19" t="s">
        <v>1044</v>
      </c>
      <c r="I96" s="19" t="s">
        <v>1044</v>
      </c>
      <c r="J96" s="19" t="s">
        <v>1044</v>
      </c>
      <c r="K96" s="19" t="s">
        <v>1044</v>
      </c>
      <c r="L96" s="19" t="s">
        <v>1044</v>
      </c>
      <c r="M96" s="19" t="s">
        <v>1044</v>
      </c>
      <c r="N96" s="19" t="s">
        <v>1044</v>
      </c>
      <c r="O96" s="19" t="s">
        <v>1044</v>
      </c>
      <c r="P96" s="19" t="s">
        <v>1044</v>
      </c>
      <c r="Q96" s="19" t="s">
        <v>1044</v>
      </c>
      <c r="R96" s="19" t="s">
        <v>1044</v>
      </c>
      <c r="S96" s="19" t="s">
        <v>1044</v>
      </c>
      <c r="T96" s="19" t="s">
        <v>1044</v>
      </c>
      <c r="U96" s="19" t="str">
        <f t="shared" si="4"/>
        <v>…</v>
      </c>
      <c r="V96" s="19" t="s">
        <v>1044</v>
      </c>
      <c r="W96" s="19" t="s">
        <v>1044</v>
      </c>
      <c r="X96" s="19" t="s">
        <v>1045</v>
      </c>
      <c r="Y96" s="19" t="s">
        <v>1044</v>
      </c>
      <c r="Z96" s="19" t="s">
        <v>1044</v>
      </c>
      <c r="AA96" s="19" t="s">
        <v>1044</v>
      </c>
      <c r="AB96" s="19" t="s">
        <v>1044</v>
      </c>
      <c r="AC96" s="19" t="s">
        <v>1044</v>
      </c>
      <c r="AD96" s="19" t="s">
        <v>1044</v>
      </c>
      <c r="AE96" s="19" t="str">
        <f t="shared" si="3"/>
        <v>...</v>
      </c>
      <c r="AF96" s="19"/>
      <c r="AG96" s="19"/>
      <c r="AH96" s="19" t="s">
        <v>1044</v>
      </c>
      <c r="AI96" s="19" t="s">
        <v>1044</v>
      </c>
      <c r="AJ96" s="19" t="s">
        <v>1044</v>
      </c>
      <c r="AK96" s="19" t="s">
        <v>1044</v>
      </c>
      <c r="AL96" s="19" t="s">
        <v>1044</v>
      </c>
      <c r="AM96" s="19" t="s">
        <v>1044</v>
      </c>
      <c r="AN96" s="19" t="s">
        <v>1044</v>
      </c>
      <c r="AO96" s="19" t="s">
        <v>1044</v>
      </c>
      <c r="AP96" s="19" t="s">
        <v>1044</v>
      </c>
      <c r="AQ96" s="19" t="s">
        <v>1044</v>
      </c>
      <c r="AR96" s="19" t="s">
        <v>1044</v>
      </c>
      <c r="AS96" s="19"/>
      <c r="AT96" s="19" t="s">
        <v>1044</v>
      </c>
      <c r="AU96" s="19"/>
      <c r="AV96" s="19" t="s">
        <v>1044</v>
      </c>
      <c r="AW96" s="19" t="s">
        <v>1044</v>
      </c>
      <c r="AX96" s="110" t="str">
        <f t="shared" si="5"/>
        <v>...</v>
      </c>
      <c r="AY96" s="19"/>
      <c r="AZ96" s="19"/>
      <c r="BA96" s="19" t="s">
        <v>1044</v>
      </c>
      <c r="BB96" s="19"/>
      <c r="BC96" s="19" t="s">
        <v>1044</v>
      </c>
      <c r="BD96" s="19"/>
      <c r="BE96" s="19" t="s">
        <v>1044</v>
      </c>
      <c r="BF96" s="19"/>
    </row>
    <row r="97" spans="1:58" ht="12.75">
      <c r="A97" t="s">
        <v>248</v>
      </c>
      <c r="B97" t="s">
        <v>249</v>
      </c>
      <c r="C97" t="s">
        <v>69</v>
      </c>
      <c r="D97" t="s">
        <v>94</v>
      </c>
      <c r="E97" s="19" t="s">
        <v>1044</v>
      </c>
      <c r="F97" s="19" t="s">
        <v>1044</v>
      </c>
      <c r="G97" s="19" t="s">
        <v>1044</v>
      </c>
      <c r="H97" s="19" t="s">
        <v>1044</v>
      </c>
      <c r="I97" s="19" t="s">
        <v>1044</v>
      </c>
      <c r="J97" s="19" t="s">
        <v>1044</v>
      </c>
      <c r="K97" s="19" t="s">
        <v>1044</v>
      </c>
      <c r="L97" s="19" t="s">
        <v>1044</v>
      </c>
      <c r="M97" s="19" t="s">
        <v>1044</v>
      </c>
      <c r="N97" s="19" t="s">
        <v>1044</v>
      </c>
      <c r="O97" s="19" t="s">
        <v>1044</v>
      </c>
      <c r="P97" s="19" t="s">
        <v>1044</v>
      </c>
      <c r="Q97" s="19" t="s">
        <v>1044</v>
      </c>
      <c r="R97" s="19" t="s">
        <v>1044</v>
      </c>
      <c r="S97" s="19" t="s">
        <v>1044</v>
      </c>
      <c r="T97" s="19" t="s">
        <v>1044</v>
      </c>
      <c r="U97" s="19" t="str">
        <f t="shared" si="4"/>
        <v>…</v>
      </c>
      <c r="V97" s="19" t="s">
        <v>1044</v>
      </c>
      <c r="W97" s="19" t="s">
        <v>1044</v>
      </c>
      <c r="X97" s="19" t="s">
        <v>1045</v>
      </c>
      <c r="Y97" s="19" t="s">
        <v>1044</v>
      </c>
      <c r="Z97" s="19" t="s">
        <v>1044</v>
      </c>
      <c r="AA97" s="19" t="s">
        <v>1044</v>
      </c>
      <c r="AB97" s="19" t="s">
        <v>1044</v>
      </c>
      <c r="AC97" s="19" t="s">
        <v>1044</v>
      </c>
      <c r="AD97" s="19" t="s">
        <v>1044</v>
      </c>
      <c r="AE97" s="19" t="str">
        <f t="shared" si="3"/>
        <v>...</v>
      </c>
      <c r="AF97" s="19"/>
      <c r="AG97" s="19"/>
      <c r="AH97" s="19" t="s">
        <v>1044</v>
      </c>
      <c r="AI97" s="19" t="s">
        <v>1044</v>
      </c>
      <c r="AJ97" s="19" t="s">
        <v>1044</v>
      </c>
      <c r="AK97" s="19" t="s">
        <v>1044</v>
      </c>
      <c r="AL97" s="19" t="s">
        <v>1044</v>
      </c>
      <c r="AM97" s="19" t="s">
        <v>1044</v>
      </c>
      <c r="AN97" s="19" t="s">
        <v>1044</v>
      </c>
      <c r="AO97" s="19" t="s">
        <v>1044</v>
      </c>
      <c r="AP97" s="19" t="s">
        <v>1044</v>
      </c>
      <c r="AQ97" s="19" t="s">
        <v>1044</v>
      </c>
      <c r="AR97" s="19" t="s">
        <v>1044</v>
      </c>
      <c r="AS97" s="19"/>
      <c r="AT97" s="19" t="s">
        <v>1044</v>
      </c>
      <c r="AU97" s="19"/>
      <c r="AV97" s="19" t="s">
        <v>1044</v>
      </c>
      <c r="AW97" s="19" t="s">
        <v>1044</v>
      </c>
      <c r="AX97" s="110" t="str">
        <f t="shared" si="5"/>
        <v>...</v>
      </c>
      <c r="AY97" s="19"/>
      <c r="AZ97" s="19"/>
      <c r="BA97" s="19" t="s">
        <v>1044</v>
      </c>
      <c r="BB97" s="19"/>
      <c r="BC97" s="19" t="s">
        <v>1044</v>
      </c>
      <c r="BD97" s="19"/>
      <c r="BE97" s="19" t="s">
        <v>1044</v>
      </c>
      <c r="BF97" s="19"/>
    </row>
    <row r="98" spans="1:58" ht="12.75">
      <c r="A98" t="s">
        <v>250</v>
      </c>
      <c r="B98" t="s">
        <v>251</v>
      </c>
      <c r="C98" t="s">
        <v>69</v>
      </c>
      <c r="D98" t="s">
        <v>94</v>
      </c>
      <c r="E98" s="19">
        <v>28</v>
      </c>
      <c r="F98" s="19">
        <v>558</v>
      </c>
      <c r="G98" s="19">
        <v>586</v>
      </c>
      <c r="H98" s="19">
        <v>16</v>
      </c>
      <c r="I98" s="19">
        <v>4</v>
      </c>
      <c r="J98" s="19">
        <v>0</v>
      </c>
      <c r="K98" s="19">
        <v>4</v>
      </c>
      <c r="L98" s="19">
        <v>-34</v>
      </c>
      <c r="M98" s="19">
        <v>0</v>
      </c>
      <c r="N98" s="19">
        <v>85</v>
      </c>
      <c r="O98" s="19">
        <v>51</v>
      </c>
      <c r="P98" s="19">
        <v>570</v>
      </c>
      <c r="Q98" s="19">
        <v>0</v>
      </c>
      <c r="R98" s="19">
        <v>92</v>
      </c>
      <c r="S98" s="19">
        <v>209</v>
      </c>
      <c r="T98" s="19">
        <v>301</v>
      </c>
      <c r="U98" s="19">
        <f t="shared" si="4"/>
        <v>0</v>
      </c>
      <c r="V98" s="19">
        <v>184</v>
      </c>
      <c r="W98" s="19">
        <v>0</v>
      </c>
      <c r="X98" s="19">
        <v>0</v>
      </c>
      <c r="Y98" s="19">
        <v>0</v>
      </c>
      <c r="Z98" s="19">
        <v>29</v>
      </c>
      <c r="AA98" s="19">
        <v>29</v>
      </c>
      <c r="AB98" s="19">
        <v>22</v>
      </c>
      <c r="AC98" s="19">
        <v>16</v>
      </c>
      <c r="AD98" s="19">
        <v>1779</v>
      </c>
      <c r="AE98" s="19">
        <f t="shared" si="3"/>
        <v>1779</v>
      </c>
      <c r="AF98" s="19"/>
      <c r="AG98" s="19"/>
      <c r="AH98" s="19">
        <v>3724</v>
      </c>
      <c r="AI98" s="19">
        <v>-1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-76</v>
      </c>
      <c r="AS98" s="19"/>
      <c r="AT98" s="19">
        <v>5</v>
      </c>
      <c r="AU98" s="19"/>
      <c r="AV98" s="19">
        <v>0</v>
      </c>
      <c r="AW98" s="19">
        <v>5431</v>
      </c>
      <c r="AX98" s="110">
        <f t="shared" si="5"/>
        <v>5431</v>
      </c>
      <c r="AY98" s="19"/>
      <c r="AZ98" s="19"/>
      <c r="BA98" s="19">
        <v>0</v>
      </c>
      <c r="BB98" s="19"/>
      <c r="BC98" s="19">
        <v>0</v>
      </c>
      <c r="BD98" s="19"/>
      <c r="BE98" s="19">
        <v>0</v>
      </c>
      <c r="BF98" s="19"/>
    </row>
    <row r="99" spans="1:58" ht="12.75">
      <c r="A99" t="s">
        <v>252</v>
      </c>
      <c r="B99" t="s">
        <v>253</v>
      </c>
      <c r="C99" t="s">
        <v>69</v>
      </c>
      <c r="D99" t="s">
        <v>94</v>
      </c>
      <c r="E99" s="19">
        <v>-30</v>
      </c>
      <c r="F99" s="19">
        <v>1614</v>
      </c>
      <c r="G99" s="19">
        <v>1584</v>
      </c>
      <c r="H99" s="19">
        <v>3</v>
      </c>
      <c r="I99" s="19">
        <v>1</v>
      </c>
      <c r="J99" s="19">
        <v>0</v>
      </c>
      <c r="K99" s="19">
        <v>1</v>
      </c>
      <c r="L99" s="19">
        <v>-17</v>
      </c>
      <c r="M99" s="19">
        <v>0</v>
      </c>
      <c r="N99" s="19">
        <v>72</v>
      </c>
      <c r="O99" s="19">
        <v>55</v>
      </c>
      <c r="P99" s="19">
        <v>458</v>
      </c>
      <c r="Q99" s="19">
        <v>0</v>
      </c>
      <c r="R99" s="19">
        <v>74</v>
      </c>
      <c r="S99" s="19">
        <v>65</v>
      </c>
      <c r="T99" s="19">
        <v>139</v>
      </c>
      <c r="U99" s="19">
        <f t="shared" si="4"/>
        <v>0</v>
      </c>
      <c r="V99" s="19">
        <v>42</v>
      </c>
      <c r="W99" s="19">
        <v>0</v>
      </c>
      <c r="X99" s="19">
        <v>0</v>
      </c>
      <c r="Y99" s="19">
        <v>0</v>
      </c>
      <c r="Z99" s="19">
        <v>132</v>
      </c>
      <c r="AA99" s="19">
        <v>132</v>
      </c>
      <c r="AB99" s="19">
        <v>0</v>
      </c>
      <c r="AC99" s="19">
        <v>0</v>
      </c>
      <c r="AD99" s="19">
        <v>2414</v>
      </c>
      <c r="AE99" s="19">
        <f t="shared" si="3"/>
        <v>2414</v>
      </c>
      <c r="AF99" s="19"/>
      <c r="AG99" s="19"/>
      <c r="AH99" s="19">
        <v>4096</v>
      </c>
      <c r="AI99" s="19">
        <v>0</v>
      </c>
      <c r="AJ99" s="19">
        <v>0</v>
      </c>
      <c r="AK99" s="19">
        <v>0</v>
      </c>
      <c r="AL99" s="19">
        <v>0</v>
      </c>
      <c r="AM99" s="19">
        <v>1088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/>
      <c r="AT99" s="19">
        <v>0</v>
      </c>
      <c r="AU99" s="19"/>
      <c r="AV99" s="19">
        <v>0</v>
      </c>
      <c r="AW99" s="19">
        <v>7598</v>
      </c>
      <c r="AX99" s="110">
        <f t="shared" si="5"/>
        <v>7598</v>
      </c>
      <c r="AY99" s="19"/>
      <c r="AZ99" s="19"/>
      <c r="BA99" s="19">
        <v>0</v>
      </c>
      <c r="BB99" s="19"/>
      <c r="BC99" s="19">
        <v>0</v>
      </c>
      <c r="BD99" s="19"/>
      <c r="BE99" s="19">
        <v>0</v>
      </c>
      <c r="BF99" s="19"/>
    </row>
    <row r="100" spans="1:58" ht="12.75">
      <c r="A100" t="s">
        <v>254</v>
      </c>
      <c r="B100" t="s">
        <v>255</v>
      </c>
      <c r="C100" t="s">
        <v>69</v>
      </c>
      <c r="D100" t="s">
        <v>94</v>
      </c>
      <c r="E100" s="19">
        <v>-111</v>
      </c>
      <c r="F100" s="19">
        <v>1304</v>
      </c>
      <c r="G100" s="19">
        <v>1193</v>
      </c>
      <c r="H100" s="19">
        <v>22</v>
      </c>
      <c r="I100" s="19">
        <v>37</v>
      </c>
      <c r="J100" s="19">
        <v>0</v>
      </c>
      <c r="K100" s="19">
        <v>37</v>
      </c>
      <c r="L100" s="19">
        <v>59</v>
      </c>
      <c r="M100" s="19">
        <v>0</v>
      </c>
      <c r="N100" s="19">
        <v>371</v>
      </c>
      <c r="O100" s="19">
        <v>430</v>
      </c>
      <c r="P100" s="19">
        <v>636</v>
      </c>
      <c r="Q100" s="19">
        <v>3</v>
      </c>
      <c r="R100" s="19">
        <v>68</v>
      </c>
      <c r="S100" s="19">
        <v>600</v>
      </c>
      <c r="T100" s="19">
        <v>671</v>
      </c>
      <c r="U100" s="19">
        <f t="shared" si="4"/>
        <v>0</v>
      </c>
      <c r="V100" s="19">
        <v>671</v>
      </c>
      <c r="W100" s="19">
        <v>0</v>
      </c>
      <c r="X100" s="19">
        <v>0</v>
      </c>
      <c r="Y100" s="19">
        <v>55</v>
      </c>
      <c r="Z100" s="19">
        <v>492</v>
      </c>
      <c r="AA100" s="19">
        <v>547</v>
      </c>
      <c r="AB100" s="19">
        <v>360</v>
      </c>
      <c r="AC100" s="19">
        <v>48</v>
      </c>
      <c r="AD100" s="19">
        <v>4615</v>
      </c>
      <c r="AE100" s="19">
        <f t="shared" si="3"/>
        <v>4615</v>
      </c>
      <c r="AF100" s="19"/>
      <c r="AG100" s="19"/>
      <c r="AH100" s="19">
        <v>11999</v>
      </c>
      <c r="AI100" s="19">
        <v>0</v>
      </c>
      <c r="AJ100" s="19">
        <v>1889</v>
      </c>
      <c r="AK100" s="19">
        <v>0</v>
      </c>
      <c r="AL100" s="19">
        <v>8</v>
      </c>
      <c r="AM100" s="19">
        <v>712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/>
      <c r="AT100" s="19">
        <v>0</v>
      </c>
      <c r="AU100" s="19"/>
      <c r="AV100" s="19">
        <v>0</v>
      </c>
      <c r="AW100" s="19">
        <v>19223</v>
      </c>
      <c r="AX100" s="110">
        <f t="shared" si="5"/>
        <v>19223</v>
      </c>
      <c r="AY100" s="19"/>
      <c r="AZ100" s="19"/>
      <c r="BA100" s="19">
        <v>0</v>
      </c>
      <c r="BB100" s="19"/>
      <c r="BC100" s="19">
        <v>0</v>
      </c>
      <c r="BD100" s="19"/>
      <c r="BE100" s="19">
        <v>109</v>
      </c>
      <c r="BF100" s="19"/>
    </row>
    <row r="101" spans="1:58" ht="12.75">
      <c r="A101" t="s">
        <v>256</v>
      </c>
      <c r="B101" t="s">
        <v>257</v>
      </c>
      <c r="C101" t="s">
        <v>69</v>
      </c>
      <c r="D101" t="s">
        <v>94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f t="shared" si="4"/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1944</v>
      </c>
      <c r="AD101" s="19">
        <v>1943.5</v>
      </c>
      <c r="AE101" s="19">
        <f t="shared" si="3"/>
        <v>1943.5</v>
      </c>
      <c r="AF101" s="19"/>
      <c r="AG101" s="19"/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1054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/>
      <c r="AT101" s="19">
        <v>0</v>
      </c>
      <c r="AU101" s="19"/>
      <c r="AV101" s="19">
        <v>0</v>
      </c>
      <c r="AW101" s="19">
        <v>2997.5</v>
      </c>
      <c r="AX101" s="110">
        <f t="shared" si="5"/>
        <v>2997.5</v>
      </c>
      <c r="AY101" s="19"/>
      <c r="AZ101" s="19"/>
      <c r="BA101" s="19">
        <v>0</v>
      </c>
      <c r="BB101" s="19"/>
      <c r="BC101" s="19">
        <v>0</v>
      </c>
      <c r="BD101" s="19"/>
      <c r="BE101" s="19">
        <v>0</v>
      </c>
      <c r="BF101" s="19"/>
    </row>
    <row r="102" spans="1:58" ht="12.75">
      <c r="A102" t="s">
        <v>258</v>
      </c>
      <c r="B102" t="s">
        <v>259</v>
      </c>
      <c r="C102" t="s">
        <v>59</v>
      </c>
      <c r="D102" t="s">
        <v>91</v>
      </c>
      <c r="E102" s="19">
        <v>245</v>
      </c>
      <c r="F102" s="19">
        <v>2562</v>
      </c>
      <c r="G102" s="19">
        <v>2807</v>
      </c>
      <c r="H102" s="19">
        <v>46</v>
      </c>
      <c r="I102" s="19">
        <v>688</v>
      </c>
      <c r="J102" s="19">
        <v>4630</v>
      </c>
      <c r="K102" s="19">
        <v>5318</v>
      </c>
      <c r="L102" s="19">
        <v>5993</v>
      </c>
      <c r="M102" s="19">
        <v>0</v>
      </c>
      <c r="N102" s="19">
        <v>1033</v>
      </c>
      <c r="O102" s="19">
        <v>7026</v>
      </c>
      <c r="P102" s="19">
        <v>4794</v>
      </c>
      <c r="Q102" s="19">
        <v>408</v>
      </c>
      <c r="R102" s="19">
        <v>54</v>
      </c>
      <c r="S102" s="19">
        <v>667</v>
      </c>
      <c r="T102" s="19">
        <v>1129</v>
      </c>
      <c r="U102" s="19">
        <f t="shared" si="4"/>
        <v>0</v>
      </c>
      <c r="V102" s="19">
        <v>1681</v>
      </c>
      <c r="W102" s="19">
        <v>86340</v>
      </c>
      <c r="X102" s="19">
        <v>17442.006354382615</v>
      </c>
      <c r="Y102" s="19">
        <v>56845</v>
      </c>
      <c r="Z102" s="19">
        <v>0</v>
      </c>
      <c r="AA102" s="19">
        <v>56845</v>
      </c>
      <c r="AB102" s="19">
        <v>2</v>
      </c>
      <c r="AC102" s="19">
        <v>0</v>
      </c>
      <c r="AD102" s="19">
        <v>165986</v>
      </c>
      <c r="AE102" s="19">
        <f t="shared" si="3"/>
        <v>183428.0063543826</v>
      </c>
      <c r="AF102" s="19"/>
      <c r="AG102" s="19"/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/>
      <c r="AT102" s="19">
        <v>0</v>
      </c>
      <c r="AU102" s="19"/>
      <c r="AV102" s="19">
        <v>0</v>
      </c>
      <c r="AW102" s="19">
        <v>165986</v>
      </c>
      <c r="AX102" s="110">
        <f t="shared" si="5"/>
        <v>183428.0063543826</v>
      </c>
      <c r="AY102" s="19"/>
      <c r="AZ102" s="19"/>
      <c r="BA102" s="19">
        <v>0</v>
      </c>
      <c r="BB102" s="19"/>
      <c r="BC102" s="19">
        <v>0</v>
      </c>
      <c r="BD102" s="19"/>
      <c r="BE102" s="19">
        <v>3361</v>
      </c>
      <c r="BF102" s="19"/>
    </row>
    <row r="103" spans="1:58" ht="12.75">
      <c r="A103" t="s">
        <v>260</v>
      </c>
      <c r="B103" t="s">
        <v>261</v>
      </c>
      <c r="C103" t="s">
        <v>59</v>
      </c>
      <c r="D103" t="s">
        <v>94</v>
      </c>
      <c r="E103" s="19">
        <v>-158</v>
      </c>
      <c r="F103" s="19">
        <v>1122</v>
      </c>
      <c r="G103" s="19">
        <v>964</v>
      </c>
      <c r="H103" s="19">
        <v>57</v>
      </c>
      <c r="I103" s="19">
        <v>102</v>
      </c>
      <c r="J103" s="19">
        <v>0</v>
      </c>
      <c r="K103" s="19">
        <v>102</v>
      </c>
      <c r="L103" s="19">
        <v>-539</v>
      </c>
      <c r="M103" s="19">
        <v>0</v>
      </c>
      <c r="N103" s="19">
        <v>205</v>
      </c>
      <c r="O103" s="19">
        <v>-334</v>
      </c>
      <c r="P103" s="19">
        <v>848</v>
      </c>
      <c r="Q103" s="19">
        <v>0</v>
      </c>
      <c r="R103" s="19">
        <v>338</v>
      </c>
      <c r="S103" s="19">
        <v>476</v>
      </c>
      <c r="T103" s="19">
        <v>814</v>
      </c>
      <c r="U103" s="19">
        <f t="shared" si="4"/>
        <v>0</v>
      </c>
      <c r="V103" s="19">
        <v>1715</v>
      </c>
      <c r="W103" s="19">
        <v>0</v>
      </c>
      <c r="X103" s="19">
        <v>0</v>
      </c>
      <c r="Y103" s="19">
        <v>0</v>
      </c>
      <c r="Z103" s="19">
        <v>-44</v>
      </c>
      <c r="AA103" s="19">
        <v>-44</v>
      </c>
      <c r="AB103" s="19">
        <v>333</v>
      </c>
      <c r="AC103" s="19">
        <v>26</v>
      </c>
      <c r="AD103" s="19">
        <v>4481</v>
      </c>
      <c r="AE103" s="19">
        <f t="shared" si="3"/>
        <v>4481</v>
      </c>
      <c r="AF103" s="19"/>
      <c r="AG103" s="19"/>
      <c r="AH103" s="19">
        <v>4967</v>
      </c>
      <c r="AI103" s="19">
        <v>0</v>
      </c>
      <c r="AJ103" s="19">
        <v>2639</v>
      </c>
      <c r="AK103" s="19">
        <v>21</v>
      </c>
      <c r="AL103" s="19">
        <v>0</v>
      </c>
      <c r="AM103" s="19">
        <v>-41</v>
      </c>
      <c r="AN103" s="19">
        <v>0</v>
      </c>
      <c r="AO103" s="19">
        <v>0</v>
      </c>
      <c r="AP103" s="19">
        <v>0</v>
      </c>
      <c r="AQ103" s="19">
        <v>0</v>
      </c>
      <c r="AR103" s="19">
        <v>-103</v>
      </c>
      <c r="AS103" s="19"/>
      <c r="AT103" s="19">
        <v>3</v>
      </c>
      <c r="AU103" s="19"/>
      <c r="AV103" s="19">
        <v>0</v>
      </c>
      <c r="AW103" s="19">
        <v>11967</v>
      </c>
      <c r="AX103" s="110">
        <f t="shared" si="5"/>
        <v>11967</v>
      </c>
      <c r="AY103" s="19"/>
      <c r="AZ103" s="19"/>
      <c r="BA103" s="19">
        <v>4</v>
      </c>
      <c r="BB103" s="19"/>
      <c r="BC103" s="19">
        <v>0</v>
      </c>
      <c r="BD103" s="19"/>
      <c r="BE103" s="19">
        <v>303</v>
      </c>
      <c r="BF103" s="19"/>
    </row>
    <row r="104" spans="1:58" ht="12.75">
      <c r="A104" t="s">
        <v>262</v>
      </c>
      <c r="B104" t="s">
        <v>263</v>
      </c>
      <c r="C104" t="s">
        <v>59</v>
      </c>
      <c r="D104" t="s">
        <v>94</v>
      </c>
      <c r="E104" s="19">
        <v>42</v>
      </c>
      <c r="F104" s="19">
        <v>862</v>
      </c>
      <c r="G104" s="19">
        <v>904</v>
      </c>
      <c r="H104" s="19">
        <v>12</v>
      </c>
      <c r="I104" s="19">
        <v>33</v>
      </c>
      <c r="J104" s="19">
        <v>0</v>
      </c>
      <c r="K104" s="19">
        <v>33</v>
      </c>
      <c r="L104" s="19">
        <v>-241</v>
      </c>
      <c r="M104" s="19">
        <v>0</v>
      </c>
      <c r="N104" s="19">
        <v>202</v>
      </c>
      <c r="O104" s="19">
        <v>-39</v>
      </c>
      <c r="P104" s="19">
        <v>511</v>
      </c>
      <c r="Q104" s="19">
        <v>0</v>
      </c>
      <c r="R104" s="19">
        <v>125</v>
      </c>
      <c r="S104" s="19">
        <v>706</v>
      </c>
      <c r="T104" s="19">
        <v>831</v>
      </c>
      <c r="U104" s="19">
        <f t="shared" si="4"/>
        <v>0</v>
      </c>
      <c r="V104" s="19">
        <v>212</v>
      </c>
      <c r="W104" s="19">
        <v>0</v>
      </c>
      <c r="X104" s="19">
        <v>0</v>
      </c>
      <c r="Y104" s="19">
        <v>0</v>
      </c>
      <c r="Z104" s="19">
        <v>120</v>
      </c>
      <c r="AA104" s="19">
        <v>120</v>
      </c>
      <c r="AB104" s="19">
        <v>30</v>
      </c>
      <c r="AC104" s="19">
        <v>93</v>
      </c>
      <c r="AD104" s="19">
        <v>2707</v>
      </c>
      <c r="AE104" s="19">
        <f t="shared" si="3"/>
        <v>2707</v>
      </c>
      <c r="AF104" s="19"/>
      <c r="AG104" s="19"/>
      <c r="AH104" s="19">
        <v>4333</v>
      </c>
      <c r="AI104" s="19">
        <v>0</v>
      </c>
      <c r="AJ104" s="19">
        <v>0</v>
      </c>
      <c r="AK104" s="19">
        <v>0</v>
      </c>
      <c r="AL104" s="19">
        <v>0</v>
      </c>
      <c r="AM104" s="19">
        <v>1518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/>
      <c r="AT104" s="19">
        <v>0</v>
      </c>
      <c r="AU104" s="19"/>
      <c r="AV104" s="19">
        <v>0</v>
      </c>
      <c r="AW104" s="19">
        <v>8558</v>
      </c>
      <c r="AX104" s="110">
        <f t="shared" si="5"/>
        <v>8558</v>
      </c>
      <c r="AY104" s="19"/>
      <c r="AZ104" s="19"/>
      <c r="BA104" s="19">
        <v>0</v>
      </c>
      <c r="BB104" s="19"/>
      <c r="BC104" s="19">
        <v>0</v>
      </c>
      <c r="BD104" s="19"/>
      <c r="BE104" s="19">
        <v>0</v>
      </c>
      <c r="BF104" s="19"/>
    </row>
    <row r="105" spans="1:58" ht="12.75">
      <c r="A105" t="s">
        <v>264</v>
      </c>
      <c r="B105" t="s">
        <v>265</v>
      </c>
      <c r="C105" t="s">
        <v>59</v>
      </c>
      <c r="D105" t="s">
        <v>94</v>
      </c>
      <c r="E105" s="19">
        <v>2</v>
      </c>
      <c r="F105" s="19">
        <v>693</v>
      </c>
      <c r="G105" s="19">
        <v>695</v>
      </c>
      <c r="H105" s="19">
        <v>13</v>
      </c>
      <c r="I105" s="19">
        <v>75</v>
      </c>
      <c r="J105" s="19">
        <v>0</v>
      </c>
      <c r="K105" s="19">
        <v>75</v>
      </c>
      <c r="L105" s="19">
        <v>16</v>
      </c>
      <c r="M105" s="19">
        <v>0</v>
      </c>
      <c r="N105" s="19">
        <v>433</v>
      </c>
      <c r="O105" s="19">
        <v>449</v>
      </c>
      <c r="P105" s="19">
        <v>561</v>
      </c>
      <c r="Q105" s="19">
        <v>0</v>
      </c>
      <c r="R105" s="19">
        <v>99</v>
      </c>
      <c r="S105" s="19">
        <v>358</v>
      </c>
      <c r="T105" s="19">
        <v>457</v>
      </c>
      <c r="U105" s="19">
        <f t="shared" si="4"/>
        <v>0</v>
      </c>
      <c r="V105" s="19">
        <v>28</v>
      </c>
      <c r="W105" s="19">
        <v>0</v>
      </c>
      <c r="X105" s="19">
        <v>0</v>
      </c>
      <c r="Y105" s="19">
        <v>0</v>
      </c>
      <c r="Z105" s="19">
        <v>-29</v>
      </c>
      <c r="AA105" s="19">
        <v>-29</v>
      </c>
      <c r="AB105" s="19">
        <v>211</v>
      </c>
      <c r="AC105" s="19">
        <v>315</v>
      </c>
      <c r="AD105" s="19">
        <v>2775</v>
      </c>
      <c r="AE105" s="19">
        <f t="shared" si="3"/>
        <v>2775</v>
      </c>
      <c r="AF105" s="19"/>
      <c r="AG105" s="19"/>
      <c r="AH105" s="19">
        <v>4913</v>
      </c>
      <c r="AI105" s="19">
        <v>0</v>
      </c>
      <c r="AJ105" s="19">
        <v>0</v>
      </c>
      <c r="AK105" s="19">
        <v>0</v>
      </c>
      <c r="AL105" s="19">
        <v>0</v>
      </c>
      <c r="AM105" s="19">
        <v>808</v>
      </c>
      <c r="AN105" s="19">
        <v>0</v>
      </c>
      <c r="AO105" s="19">
        <v>0</v>
      </c>
      <c r="AP105" s="19">
        <v>0</v>
      </c>
      <c r="AQ105" s="19">
        <v>13</v>
      </c>
      <c r="AR105" s="19">
        <v>0</v>
      </c>
      <c r="AS105" s="19"/>
      <c r="AT105" s="19">
        <v>0</v>
      </c>
      <c r="AU105" s="19"/>
      <c r="AV105" s="19">
        <v>0</v>
      </c>
      <c r="AW105" s="19">
        <v>8509</v>
      </c>
      <c r="AX105" s="110">
        <f t="shared" si="5"/>
        <v>8509</v>
      </c>
      <c r="AY105" s="19"/>
      <c r="AZ105" s="19"/>
      <c r="BA105" s="19">
        <v>0</v>
      </c>
      <c r="BB105" s="19"/>
      <c r="BC105" s="19">
        <v>0</v>
      </c>
      <c r="BD105" s="19"/>
      <c r="BE105" s="19">
        <v>0</v>
      </c>
      <c r="BF105" s="19"/>
    </row>
    <row r="106" spans="1:58" ht="12.75">
      <c r="A106" t="s">
        <v>266</v>
      </c>
      <c r="B106" t="s">
        <v>267</v>
      </c>
      <c r="C106" t="s">
        <v>59</v>
      </c>
      <c r="D106" t="s">
        <v>94</v>
      </c>
      <c r="E106" s="19">
        <v>-113</v>
      </c>
      <c r="F106" s="19">
        <v>554</v>
      </c>
      <c r="G106" s="19">
        <v>441</v>
      </c>
      <c r="H106" s="19">
        <v>1</v>
      </c>
      <c r="I106" s="19">
        <v>-67</v>
      </c>
      <c r="J106" s="19">
        <v>0</v>
      </c>
      <c r="K106" s="19">
        <v>-67</v>
      </c>
      <c r="L106" s="19">
        <v>14</v>
      </c>
      <c r="M106" s="19">
        <v>0</v>
      </c>
      <c r="N106" s="19">
        <v>611</v>
      </c>
      <c r="O106" s="19">
        <v>625</v>
      </c>
      <c r="P106" s="19">
        <v>1854</v>
      </c>
      <c r="Q106" s="19">
        <v>1</v>
      </c>
      <c r="R106" s="19">
        <v>244</v>
      </c>
      <c r="S106" s="19">
        <v>276</v>
      </c>
      <c r="T106" s="19">
        <v>521</v>
      </c>
      <c r="U106" s="19">
        <f t="shared" si="4"/>
        <v>0</v>
      </c>
      <c r="V106" s="19">
        <v>600</v>
      </c>
      <c r="W106" s="19">
        <v>0</v>
      </c>
      <c r="X106" s="19">
        <v>0</v>
      </c>
      <c r="Y106" s="19">
        <v>0</v>
      </c>
      <c r="Z106" s="19">
        <v>246</v>
      </c>
      <c r="AA106" s="19">
        <v>246</v>
      </c>
      <c r="AB106" s="19">
        <v>0</v>
      </c>
      <c r="AC106" s="19">
        <v>-7</v>
      </c>
      <c r="AD106" s="19">
        <v>4214</v>
      </c>
      <c r="AE106" s="19">
        <f t="shared" si="3"/>
        <v>4214</v>
      </c>
      <c r="AF106" s="19"/>
      <c r="AG106" s="19"/>
      <c r="AH106" s="19">
        <v>7062</v>
      </c>
      <c r="AI106" s="19">
        <v>0</v>
      </c>
      <c r="AJ106" s="19">
        <v>2657</v>
      </c>
      <c r="AK106" s="19">
        <v>0</v>
      </c>
      <c r="AL106" s="19">
        <v>0</v>
      </c>
      <c r="AM106" s="19">
        <v>202</v>
      </c>
      <c r="AN106" s="19">
        <v>0</v>
      </c>
      <c r="AO106" s="19">
        <v>0</v>
      </c>
      <c r="AP106" s="19">
        <v>0</v>
      </c>
      <c r="AQ106" s="19">
        <v>0</v>
      </c>
      <c r="AR106" s="19">
        <v>-154</v>
      </c>
      <c r="AS106" s="19"/>
      <c r="AT106" s="19">
        <v>0</v>
      </c>
      <c r="AU106" s="19"/>
      <c r="AV106" s="19">
        <v>0</v>
      </c>
      <c r="AW106" s="19">
        <v>13981</v>
      </c>
      <c r="AX106" s="110">
        <f t="shared" si="5"/>
        <v>13981</v>
      </c>
      <c r="AY106" s="19"/>
      <c r="AZ106" s="19"/>
      <c r="BA106" s="19">
        <v>5</v>
      </c>
      <c r="BB106" s="19"/>
      <c r="BC106" s="19">
        <v>0</v>
      </c>
      <c r="BD106" s="19"/>
      <c r="BE106" s="19">
        <v>214</v>
      </c>
      <c r="BF106" s="19"/>
    </row>
    <row r="107" spans="1:58" ht="12.75">
      <c r="A107" t="s">
        <v>268</v>
      </c>
      <c r="B107" t="s">
        <v>269</v>
      </c>
      <c r="C107" t="s">
        <v>59</v>
      </c>
      <c r="D107" t="s">
        <v>94</v>
      </c>
      <c r="E107" s="19">
        <v>37</v>
      </c>
      <c r="F107" s="19">
        <v>2170</v>
      </c>
      <c r="G107" s="19">
        <v>2207</v>
      </c>
      <c r="H107" s="19">
        <v>16</v>
      </c>
      <c r="I107" s="19">
        <v>9</v>
      </c>
      <c r="J107" s="19">
        <v>0</v>
      </c>
      <c r="K107" s="19">
        <v>9</v>
      </c>
      <c r="L107" s="19">
        <v>-84</v>
      </c>
      <c r="M107" s="19">
        <v>0</v>
      </c>
      <c r="N107" s="19">
        <v>25</v>
      </c>
      <c r="O107" s="19">
        <v>-59</v>
      </c>
      <c r="P107" s="19">
        <v>232</v>
      </c>
      <c r="Q107" s="19">
        <v>0</v>
      </c>
      <c r="R107" s="19">
        <v>96</v>
      </c>
      <c r="S107" s="19">
        <v>138</v>
      </c>
      <c r="T107" s="19">
        <v>234</v>
      </c>
      <c r="U107" s="19">
        <f t="shared" si="4"/>
        <v>0</v>
      </c>
      <c r="V107" s="19">
        <v>247</v>
      </c>
      <c r="W107" s="19">
        <v>0</v>
      </c>
      <c r="X107" s="19">
        <v>0</v>
      </c>
      <c r="Y107" s="19">
        <v>0</v>
      </c>
      <c r="Z107" s="19">
        <v>268</v>
      </c>
      <c r="AA107" s="19">
        <v>268</v>
      </c>
      <c r="AB107" s="19">
        <v>1</v>
      </c>
      <c r="AC107" s="19">
        <v>0</v>
      </c>
      <c r="AD107" s="19">
        <v>3155</v>
      </c>
      <c r="AE107" s="19">
        <f t="shared" si="3"/>
        <v>3155</v>
      </c>
      <c r="AF107" s="19"/>
      <c r="AG107" s="19"/>
      <c r="AH107" s="19">
        <v>3181</v>
      </c>
      <c r="AI107" s="19">
        <v>0</v>
      </c>
      <c r="AJ107" s="19">
        <v>0</v>
      </c>
      <c r="AK107" s="19">
        <v>0</v>
      </c>
      <c r="AL107" s="19">
        <v>0</v>
      </c>
      <c r="AM107" s="19">
        <v>1259</v>
      </c>
      <c r="AN107" s="19">
        <v>0</v>
      </c>
      <c r="AO107" s="19">
        <v>0</v>
      </c>
      <c r="AP107" s="19">
        <v>0</v>
      </c>
      <c r="AQ107" s="19">
        <v>46</v>
      </c>
      <c r="AR107" s="19">
        <v>0</v>
      </c>
      <c r="AS107" s="19"/>
      <c r="AT107" s="19">
        <v>0</v>
      </c>
      <c r="AU107" s="19"/>
      <c r="AV107" s="19">
        <v>0</v>
      </c>
      <c r="AW107" s="19">
        <v>7641</v>
      </c>
      <c r="AX107" s="110">
        <f t="shared" si="5"/>
        <v>7641</v>
      </c>
      <c r="AY107" s="19"/>
      <c r="AZ107" s="19"/>
      <c r="BA107" s="19">
        <v>0</v>
      </c>
      <c r="BB107" s="19"/>
      <c r="BC107" s="19">
        <v>0</v>
      </c>
      <c r="BD107" s="19"/>
      <c r="BE107" s="19">
        <v>2</v>
      </c>
      <c r="BF107" s="19"/>
    </row>
    <row r="108" spans="1:58" ht="12.75">
      <c r="A108" t="s">
        <v>270</v>
      </c>
      <c r="B108" t="s">
        <v>271</v>
      </c>
      <c r="C108" t="s">
        <v>59</v>
      </c>
      <c r="D108" t="s">
        <v>94</v>
      </c>
      <c r="E108" s="19">
        <v>19</v>
      </c>
      <c r="F108" s="19">
        <v>947</v>
      </c>
      <c r="G108" s="19">
        <v>966</v>
      </c>
      <c r="H108" s="19">
        <v>7</v>
      </c>
      <c r="I108" s="19">
        <v>22</v>
      </c>
      <c r="J108" s="19">
        <v>0</v>
      </c>
      <c r="K108" s="19">
        <v>22</v>
      </c>
      <c r="L108" s="19">
        <v>8</v>
      </c>
      <c r="M108" s="19">
        <v>0</v>
      </c>
      <c r="N108" s="19">
        <v>233</v>
      </c>
      <c r="O108" s="19">
        <v>241</v>
      </c>
      <c r="P108" s="19">
        <v>384</v>
      </c>
      <c r="Q108" s="19">
        <v>0</v>
      </c>
      <c r="R108" s="19">
        <v>99</v>
      </c>
      <c r="S108" s="19">
        <v>309</v>
      </c>
      <c r="T108" s="19">
        <v>408</v>
      </c>
      <c r="U108" s="19">
        <f t="shared" si="4"/>
        <v>0</v>
      </c>
      <c r="V108" s="19">
        <v>174</v>
      </c>
      <c r="W108" s="19">
        <v>0</v>
      </c>
      <c r="X108" s="19">
        <v>0</v>
      </c>
      <c r="Y108" s="19">
        <v>0</v>
      </c>
      <c r="Z108" s="19">
        <v>136</v>
      </c>
      <c r="AA108" s="19">
        <v>136</v>
      </c>
      <c r="AB108" s="19">
        <v>19</v>
      </c>
      <c r="AC108" s="19">
        <v>0</v>
      </c>
      <c r="AD108" s="19">
        <v>2357</v>
      </c>
      <c r="AE108" s="19">
        <f t="shared" si="3"/>
        <v>2357</v>
      </c>
      <c r="AF108" s="19"/>
      <c r="AG108" s="19"/>
      <c r="AH108" s="19">
        <v>3797</v>
      </c>
      <c r="AI108" s="19">
        <v>0</v>
      </c>
      <c r="AJ108" s="19">
        <v>0</v>
      </c>
      <c r="AK108" s="19">
        <v>0</v>
      </c>
      <c r="AL108" s="19">
        <v>0</v>
      </c>
      <c r="AM108" s="19">
        <v>783</v>
      </c>
      <c r="AN108" s="19">
        <v>0</v>
      </c>
      <c r="AO108" s="19">
        <v>0</v>
      </c>
      <c r="AP108" s="19">
        <v>0</v>
      </c>
      <c r="AQ108" s="19">
        <v>0</v>
      </c>
      <c r="AR108" s="19">
        <v>-31</v>
      </c>
      <c r="AS108" s="19"/>
      <c r="AT108" s="19">
        <v>0</v>
      </c>
      <c r="AU108" s="19"/>
      <c r="AV108" s="19">
        <v>0</v>
      </c>
      <c r="AW108" s="19">
        <v>6906</v>
      </c>
      <c r="AX108" s="110">
        <f t="shared" si="5"/>
        <v>6906</v>
      </c>
      <c r="AY108" s="19"/>
      <c r="AZ108" s="19"/>
      <c r="BA108" s="19">
        <v>0</v>
      </c>
      <c r="BB108" s="19"/>
      <c r="BC108" s="19">
        <v>0</v>
      </c>
      <c r="BD108" s="19"/>
      <c r="BE108" s="19">
        <v>0</v>
      </c>
      <c r="BF108" s="19"/>
    </row>
    <row r="109" spans="1:58" ht="12.75">
      <c r="A109" t="s">
        <v>272</v>
      </c>
      <c r="B109" t="s">
        <v>273</v>
      </c>
      <c r="C109" t="s">
        <v>76</v>
      </c>
      <c r="D109" t="s">
        <v>60</v>
      </c>
      <c r="E109" s="19" t="s">
        <v>1044</v>
      </c>
      <c r="F109" s="19" t="s">
        <v>1044</v>
      </c>
      <c r="G109" s="19" t="s">
        <v>1044</v>
      </c>
      <c r="H109" s="19" t="s">
        <v>1044</v>
      </c>
      <c r="I109" s="19" t="s">
        <v>1044</v>
      </c>
      <c r="J109" s="19" t="s">
        <v>1044</v>
      </c>
      <c r="K109" s="19" t="s">
        <v>1044</v>
      </c>
      <c r="L109" s="19" t="s">
        <v>1044</v>
      </c>
      <c r="M109" s="19" t="s">
        <v>1044</v>
      </c>
      <c r="N109" s="19" t="s">
        <v>1044</v>
      </c>
      <c r="O109" s="19" t="s">
        <v>1044</v>
      </c>
      <c r="P109" s="19" t="s">
        <v>1044</v>
      </c>
      <c r="Q109" s="19" t="s">
        <v>1044</v>
      </c>
      <c r="R109" s="19" t="s">
        <v>1044</v>
      </c>
      <c r="S109" s="19" t="s">
        <v>1044</v>
      </c>
      <c r="T109" s="19" t="s">
        <v>1044</v>
      </c>
      <c r="U109" s="19" t="str">
        <f t="shared" si="4"/>
        <v>…</v>
      </c>
      <c r="V109" s="19" t="s">
        <v>1044</v>
      </c>
      <c r="W109" s="19" t="s">
        <v>1044</v>
      </c>
      <c r="X109" s="19" t="s">
        <v>1045</v>
      </c>
      <c r="Y109" s="19" t="s">
        <v>1044</v>
      </c>
      <c r="Z109" s="19" t="s">
        <v>1044</v>
      </c>
      <c r="AA109" s="19" t="s">
        <v>1044</v>
      </c>
      <c r="AB109" s="19" t="s">
        <v>1044</v>
      </c>
      <c r="AC109" s="19" t="s">
        <v>1044</v>
      </c>
      <c r="AD109" s="19" t="s">
        <v>1044</v>
      </c>
      <c r="AE109" s="19" t="str">
        <f t="shared" si="3"/>
        <v>...</v>
      </c>
      <c r="AF109" s="19"/>
      <c r="AG109" s="19"/>
      <c r="AH109" s="19" t="s">
        <v>1044</v>
      </c>
      <c r="AI109" s="19" t="s">
        <v>1044</v>
      </c>
      <c r="AJ109" s="19" t="s">
        <v>1044</v>
      </c>
      <c r="AK109" s="19" t="s">
        <v>1044</v>
      </c>
      <c r="AL109" s="19" t="s">
        <v>1044</v>
      </c>
      <c r="AM109" s="19" t="s">
        <v>1044</v>
      </c>
      <c r="AN109" s="19" t="s">
        <v>1044</v>
      </c>
      <c r="AO109" s="19" t="s">
        <v>1044</v>
      </c>
      <c r="AP109" s="19" t="s">
        <v>1044</v>
      </c>
      <c r="AQ109" s="19" t="s">
        <v>1044</v>
      </c>
      <c r="AR109" s="19" t="s">
        <v>1044</v>
      </c>
      <c r="AS109" s="19"/>
      <c r="AT109" s="19" t="s">
        <v>1044</v>
      </c>
      <c r="AU109" s="19"/>
      <c r="AV109" s="19" t="s">
        <v>1044</v>
      </c>
      <c r="AW109" s="19" t="s">
        <v>1044</v>
      </c>
      <c r="AX109" s="110" t="str">
        <f t="shared" si="5"/>
        <v>...</v>
      </c>
      <c r="AY109" s="19"/>
      <c r="AZ109" s="19"/>
      <c r="BA109" s="19" t="s">
        <v>1044</v>
      </c>
      <c r="BB109" s="19"/>
      <c r="BC109" s="19" t="s">
        <v>1044</v>
      </c>
      <c r="BD109" s="19"/>
      <c r="BE109" s="19" t="s">
        <v>1044</v>
      </c>
      <c r="BF109" s="19"/>
    </row>
    <row r="110" spans="1:58" ht="12.75">
      <c r="A110" t="s">
        <v>274</v>
      </c>
      <c r="B110" t="s">
        <v>275</v>
      </c>
      <c r="C110" t="s">
        <v>76</v>
      </c>
      <c r="D110" t="s">
        <v>60</v>
      </c>
      <c r="E110" s="19">
        <v>-3</v>
      </c>
      <c r="F110" s="19">
        <v>2984</v>
      </c>
      <c r="G110" s="19">
        <v>2981</v>
      </c>
      <c r="H110" s="19">
        <v>49</v>
      </c>
      <c r="I110" s="19">
        <v>621</v>
      </c>
      <c r="J110" s="19">
        <v>125</v>
      </c>
      <c r="K110" s="19">
        <v>746</v>
      </c>
      <c r="L110" s="19">
        <v>3337</v>
      </c>
      <c r="M110" s="19">
        <v>0</v>
      </c>
      <c r="N110" s="19">
        <v>835</v>
      </c>
      <c r="O110" s="19">
        <v>4172</v>
      </c>
      <c r="P110" s="19">
        <v>4087</v>
      </c>
      <c r="Q110" s="19">
        <v>641</v>
      </c>
      <c r="R110" s="19">
        <v>474</v>
      </c>
      <c r="S110" s="19">
        <v>999</v>
      </c>
      <c r="T110" s="19">
        <v>2114</v>
      </c>
      <c r="U110" s="19">
        <f t="shared" si="4"/>
        <v>0</v>
      </c>
      <c r="V110" s="19">
        <v>3474</v>
      </c>
      <c r="W110" s="19">
        <v>29275</v>
      </c>
      <c r="X110" s="19">
        <v>5246.324614090533</v>
      </c>
      <c r="Y110" s="19">
        <v>25048</v>
      </c>
      <c r="Z110" s="19">
        <v>3233</v>
      </c>
      <c r="AA110" s="19">
        <v>28281</v>
      </c>
      <c r="AB110" s="19">
        <v>1641</v>
      </c>
      <c r="AC110" s="19">
        <v>-137</v>
      </c>
      <c r="AD110" s="19">
        <v>76683</v>
      </c>
      <c r="AE110" s="19">
        <f t="shared" si="3"/>
        <v>81929.32461409054</v>
      </c>
      <c r="AF110" s="19"/>
      <c r="AG110" s="19"/>
      <c r="AH110" s="19">
        <v>13918</v>
      </c>
      <c r="AI110" s="19">
        <v>0</v>
      </c>
      <c r="AJ110" s="19">
        <v>8454</v>
      </c>
      <c r="AK110" s="19">
        <v>0</v>
      </c>
      <c r="AL110" s="19">
        <v>45</v>
      </c>
      <c r="AM110" s="19">
        <v>0</v>
      </c>
      <c r="AN110" s="19">
        <v>0</v>
      </c>
      <c r="AO110" s="19">
        <v>0</v>
      </c>
      <c r="AP110" s="19">
        <v>0</v>
      </c>
      <c r="AQ110" s="19">
        <v>12</v>
      </c>
      <c r="AR110" s="19">
        <v>-1265</v>
      </c>
      <c r="AS110" s="19"/>
      <c r="AT110" s="19">
        <v>0</v>
      </c>
      <c r="AU110" s="19"/>
      <c r="AV110" s="19">
        <v>0</v>
      </c>
      <c r="AW110" s="19">
        <v>97847</v>
      </c>
      <c r="AX110" s="110">
        <f t="shared" si="5"/>
        <v>103093.32461409054</v>
      </c>
      <c r="AY110" s="19"/>
      <c r="AZ110" s="19"/>
      <c r="BA110" s="19">
        <v>0</v>
      </c>
      <c r="BB110" s="19"/>
      <c r="BC110" s="19">
        <v>0</v>
      </c>
      <c r="BD110" s="19"/>
      <c r="BE110" s="19">
        <v>1463</v>
      </c>
      <c r="BF110" s="19"/>
    </row>
    <row r="111" spans="1:58" ht="12.75">
      <c r="A111" t="s">
        <v>276</v>
      </c>
      <c r="B111" t="s">
        <v>277</v>
      </c>
      <c r="C111" t="s">
        <v>76</v>
      </c>
      <c r="D111" t="s">
        <v>91</v>
      </c>
      <c r="E111" s="19">
        <v>319</v>
      </c>
      <c r="F111" s="19">
        <v>4043</v>
      </c>
      <c r="G111" s="19">
        <v>4362</v>
      </c>
      <c r="H111" s="19">
        <v>109</v>
      </c>
      <c r="I111" s="19">
        <v>506</v>
      </c>
      <c r="J111" s="19">
        <v>319</v>
      </c>
      <c r="K111" s="19">
        <v>825</v>
      </c>
      <c r="L111" s="19">
        <v>14143</v>
      </c>
      <c r="M111" s="19">
        <v>0</v>
      </c>
      <c r="N111" s="19">
        <v>1525</v>
      </c>
      <c r="O111" s="19">
        <v>15668</v>
      </c>
      <c r="P111" s="19">
        <v>9195</v>
      </c>
      <c r="Q111" s="19">
        <v>1980</v>
      </c>
      <c r="R111" s="19">
        <v>61</v>
      </c>
      <c r="S111" s="19">
        <v>1458</v>
      </c>
      <c r="T111" s="19">
        <v>3499</v>
      </c>
      <c r="U111" s="19">
        <f t="shared" si="4"/>
        <v>0</v>
      </c>
      <c r="V111" s="19">
        <v>7519</v>
      </c>
      <c r="W111" s="19">
        <v>201997</v>
      </c>
      <c r="X111" s="19">
        <v>44982.27990372653</v>
      </c>
      <c r="Y111" s="19">
        <v>89477</v>
      </c>
      <c r="Z111" s="19">
        <v>6949</v>
      </c>
      <c r="AA111" s="19">
        <v>96426</v>
      </c>
      <c r="AB111" s="19">
        <v>117</v>
      </c>
      <c r="AC111" s="19">
        <v>382</v>
      </c>
      <c r="AD111" s="19">
        <v>340099</v>
      </c>
      <c r="AE111" s="19">
        <f t="shared" si="3"/>
        <v>385081.27990372654</v>
      </c>
      <c r="AF111" s="19"/>
      <c r="AG111" s="19"/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-5</v>
      </c>
      <c r="AS111" s="19"/>
      <c r="AT111" s="19">
        <v>423</v>
      </c>
      <c r="AU111" s="19"/>
      <c r="AV111" s="19">
        <v>0</v>
      </c>
      <c r="AW111" s="19">
        <v>340517</v>
      </c>
      <c r="AX111" s="110">
        <f t="shared" si="5"/>
        <v>385499.27990372654</v>
      </c>
      <c r="AY111" s="19"/>
      <c r="AZ111" s="19"/>
      <c r="BA111" s="19">
        <v>0</v>
      </c>
      <c r="BB111" s="19"/>
      <c r="BC111" s="19">
        <v>0</v>
      </c>
      <c r="BD111" s="19"/>
      <c r="BE111" s="19">
        <v>7376</v>
      </c>
      <c r="BF111" s="19"/>
    </row>
    <row r="112" spans="1:58" ht="12.75">
      <c r="A112" t="s">
        <v>278</v>
      </c>
      <c r="B112" t="s">
        <v>279</v>
      </c>
      <c r="C112" t="s">
        <v>76</v>
      </c>
      <c r="D112" t="s">
        <v>94</v>
      </c>
      <c r="E112" s="19">
        <v>73</v>
      </c>
      <c r="F112" s="19">
        <v>1025</v>
      </c>
      <c r="G112" s="19">
        <v>1098</v>
      </c>
      <c r="H112" s="19">
        <v>21</v>
      </c>
      <c r="I112" s="19">
        <v>214</v>
      </c>
      <c r="J112" s="19">
        <v>0</v>
      </c>
      <c r="K112" s="19">
        <v>214</v>
      </c>
      <c r="L112" s="19">
        <v>135</v>
      </c>
      <c r="M112" s="19">
        <v>0</v>
      </c>
      <c r="N112" s="19">
        <v>253</v>
      </c>
      <c r="O112" s="19">
        <v>388</v>
      </c>
      <c r="P112" s="19">
        <v>1799</v>
      </c>
      <c r="Q112" s="19">
        <v>0</v>
      </c>
      <c r="R112" s="19">
        <v>127</v>
      </c>
      <c r="S112" s="19">
        <v>1143</v>
      </c>
      <c r="T112" s="19">
        <v>1270</v>
      </c>
      <c r="U112" s="19">
        <f t="shared" si="4"/>
        <v>0</v>
      </c>
      <c r="V112" s="19">
        <v>1842</v>
      </c>
      <c r="W112" s="19">
        <v>0</v>
      </c>
      <c r="X112" s="19">
        <v>0</v>
      </c>
      <c r="Y112" s="19">
        <v>0</v>
      </c>
      <c r="Z112" s="19">
        <v>714</v>
      </c>
      <c r="AA112" s="19">
        <v>714</v>
      </c>
      <c r="AB112" s="19">
        <v>335</v>
      </c>
      <c r="AC112" s="19">
        <v>0</v>
      </c>
      <c r="AD112" s="19">
        <v>7681</v>
      </c>
      <c r="AE112" s="19">
        <f t="shared" si="3"/>
        <v>7681</v>
      </c>
      <c r="AF112" s="19"/>
      <c r="AG112" s="19"/>
      <c r="AH112" s="19">
        <v>11356</v>
      </c>
      <c r="AI112" s="19">
        <v>6</v>
      </c>
      <c r="AJ112" s="19">
        <v>0</v>
      </c>
      <c r="AK112" s="19">
        <v>0</v>
      </c>
      <c r="AL112" s="19">
        <v>0</v>
      </c>
      <c r="AM112" s="19">
        <v>267</v>
      </c>
      <c r="AN112" s="19">
        <v>0</v>
      </c>
      <c r="AO112" s="19">
        <v>0</v>
      </c>
      <c r="AP112" s="19">
        <v>0</v>
      </c>
      <c r="AQ112" s="19">
        <v>0</v>
      </c>
      <c r="AR112" s="19">
        <v>-3360</v>
      </c>
      <c r="AS112" s="19"/>
      <c r="AT112" s="19">
        <v>0</v>
      </c>
      <c r="AU112" s="19"/>
      <c r="AV112" s="19">
        <v>0</v>
      </c>
      <c r="AW112" s="19">
        <v>15950</v>
      </c>
      <c r="AX112" s="110">
        <f t="shared" si="5"/>
        <v>15950</v>
      </c>
      <c r="AY112" s="19"/>
      <c r="AZ112" s="19"/>
      <c r="BA112" s="19">
        <v>0</v>
      </c>
      <c r="BB112" s="19"/>
      <c r="BC112" s="19">
        <v>0</v>
      </c>
      <c r="BD112" s="19"/>
      <c r="BE112" s="19">
        <v>5</v>
      </c>
      <c r="BF112" s="19"/>
    </row>
    <row r="113" spans="1:58" ht="12.75">
      <c r="A113" t="s">
        <v>280</v>
      </c>
      <c r="B113" t="s">
        <v>281</v>
      </c>
      <c r="C113" t="s">
        <v>76</v>
      </c>
      <c r="D113" t="s">
        <v>94</v>
      </c>
      <c r="E113" s="19">
        <v>40</v>
      </c>
      <c r="F113" s="19">
        <v>956</v>
      </c>
      <c r="G113" s="19">
        <v>996</v>
      </c>
      <c r="H113" s="19">
        <v>18</v>
      </c>
      <c r="I113" s="19">
        <v>17</v>
      </c>
      <c r="J113" s="19">
        <v>0</v>
      </c>
      <c r="K113" s="19">
        <v>17</v>
      </c>
      <c r="L113" s="19">
        <v>-169</v>
      </c>
      <c r="M113" s="19">
        <v>0</v>
      </c>
      <c r="N113" s="19">
        <v>165</v>
      </c>
      <c r="O113" s="19">
        <v>-4</v>
      </c>
      <c r="P113" s="19">
        <v>969</v>
      </c>
      <c r="Q113" s="19">
        <v>22</v>
      </c>
      <c r="R113" s="19">
        <v>201</v>
      </c>
      <c r="S113" s="19">
        <v>234</v>
      </c>
      <c r="T113" s="19">
        <v>457</v>
      </c>
      <c r="U113" s="19">
        <f t="shared" si="4"/>
        <v>0</v>
      </c>
      <c r="V113" s="19">
        <v>533</v>
      </c>
      <c r="W113" s="19">
        <v>0</v>
      </c>
      <c r="X113" s="19">
        <v>0</v>
      </c>
      <c r="Y113" s="19">
        <v>0</v>
      </c>
      <c r="Z113" s="19">
        <v>201</v>
      </c>
      <c r="AA113" s="19">
        <v>201</v>
      </c>
      <c r="AB113" s="19">
        <v>0</v>
      </c>
      <c r="AC113" s="19">
        <v>-34</v>
      </c>
      <c r="AD113" s="19">
        <v>3153</v>
      </c>
      <c r="AE113" s="19">
        <f t="shared" si="3"/>
        <v>3153</v>
      </c>
      <c r="AF113" s="19"/>
      <c r="AG113" s="19"/>
      <c r="AH113" s="19">
        <v>6016</v>
      </c>
      <c r="AI113" s="19">
        <v>3</v>
      </c>
      <c r="AJ113" s="19">
        <v>0</v>
      </c>
      <c r="AK113" s="19">
        <v>0</v>
      </c>
      <c r="AL113" s="19">
        <v>0</v>
      </c>
      <c r="AM113" s="19">
        <v>675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/>
      <c r="AT113" s="19">
        <v>0</v>
      </c>
      <c r="AU113" s="19"/>
      <c r="AV113" s="19">
        <v>0</v>
      </c>
      <c r="AW113" s="19">
        <v>9847</v>
      </c>
      <c r="AX113" s="110">
        <f t="shared" si="5"/>
        <v>9847</v>
      </c>
      <c r="AY113" s="19"/>
      <c r="AZ113" s="19"/>
      <c r="BA113" s="19">
        <v>0</v>
      </c>
      <c r="BB113" s="19"/>
      <c r="BC113" s="19">
        <v>0</v>
      </c>
      <c r="BD113" s="19"/>
      <c r="BE113" s="19">
        <v>0</v>
      </c>
      <c r="BF113" s="19"/>
    </row>
    <row r="114" spans="1:58" ht="12.75">
      <c r="A114" t="s">
        <v>282</v>
      </c>
      <c r="B114" t="s">
        <v>283</v>
      </c>
      <c r="C114" t="s">
        <v>76</v>
      </c>
      <c r="D114" t="s">
        <v>94</v>
      </c>
      <c r="E114" s="19">
        <v>7</v>
      </c>
      <c r="F114" s="19">
        <v>1070</v>
      </c>
      <c r="G114" s="19">
        <v>1077</v>
      </c>
      <c r="H114" s="19">
        <v>7</v>
      </c>
      <c r="I114" s="19">
        <v>73</v>
      </c>
      <c r="J114" s="19">
        <v>0</v>
      </c>
      <c r="K114" s="19">
        <v>73</v>
      </c>
      <c r="L114" s="19">
        <v>0</v>
      </c>
      <c r="M114" s="19">
        <v>0</v>
      </c>
      <c r="N114" s="19">
        <v>168</v>
      </c>
      <c r="O114" s="19">
        <v>168</v>
      </c>
      <c r="P114" s="19">
        <v>1060</v>
      </c>
      <c r="Q114" s="19">
        <v>1</v>
      </c>
      <c r="R114" s="19">
        <v>74</v>
      </c>
      <c r="S114" s="19">
        <v>416</v>
      </c>
      <c r="T114" s="19">
        <v>491</v>
      </c>
      <c r="U114" s="19">
        <f t="shared" si="4"/>
        <v>0</v>
      </c>
      <c r="V114" s="19">
        <v>481</v>
      </c>
      <c r="W114" s="19">
        <v>0</v>
      </c>
      <c r="X114" s="19">
        <v>0</v>
      </c>
      <c r="Y114" s="19">
        <v>0</v>
      </c>
      <c r="Z114" s="19">
        <v>165</v>
      </c>
      <c r="AA114" s="19">
        <v>165</v>
      </c>
      <c r="AB114" s="19">
        <v>0</v>
      </c>
      <c r="AC114" s="19">
        <v>0</v>
      </c>
      <c r="AD114" s="19">
        <v>3522</v>
      </c>
      <c r="AE114" s="19">
        <f t="shared" si="3"/>
        <v>3522</v>
      </c>
      <c r="AF114" s="19"/>
      <c r="AG114" s="19"/>
      <c r="AH114" s="19">
        <v>6458</v>
      </c>
      <c r="AI114" s="19">
        <v>76</v>
      </c>
      <c r="AJ114" s="19">
        <v>19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-1352</v>
      </c>
      <c r="AS114" s="19"/>
      <c r="AT114" s="19">
        <v>6</v>
      </c>
      <c r="AU114" s="19"/>
      <c r="AV114" s="19">
        <v>0</v>
      </c>
      <c r="AW114" s="19">
        <v>8729</v>
      </c>
      <c r="AX114" s="110">
        <f t="shared" si="5"/>
        <v>8729</v>
      </c>
      <c r="AY114" s="19"/>
      <c r="AZ114" s="19"/>
      <c r="BA114" s="19">
        <v>60</v>
      </c>
      <c r="BB114" s="19"/>
      <c r="BC114" s="19">
        <v>2</v>
      </c>
      <c r="BD114" s="19"/>
      <c r="BE114" s="19">
        <v>213</v>
      </c>
      <c r="BF114" s="19"/>
    </row>
    <row r="115" spans="1:58" ht="12.75">
      <c r="A115" t="s">
        <v>284</v>
      </c>
      <c r="B115" t="s">
        <v>285</v>
      </c>
      <c r="C115" t="s">
        <v>76</v>
      </c>
      <c r="D115" t="s">
        <v>94</v>
      </c>
      <c r="E115" s="19">
        <v>67</v>
      </c>
      <c r="F115" s="19">
        <v>862</v>
      </c>
      <c r="G115" s="19">
        <v>929</v>
      </c>
      <c r="H115" s="19">
        <v>21</v>
      </c>
      <c r="I115" s="19">
        <v>81</v>
      </c>
      <c r="J115" s="19">
        <v>0</v>
      </c>
      <c r="K115" s="19">
        <v>81</v>
      </c>
      <c r="L115" s="19">
        <v>-63</v>
      </c>
      <c r="M115" s="19">
        <v>0</v>
      </c>
      <c r="N115" s="19">
        <v>142</v>
      </c>
      <c r="O115" s="19">
        <v>79</v>
      </c>
      <c r="P115" s="19">
        <v>632</v>
      </c>
      <c r="Q115" s="19">
        <v>1</v>
      </c>
      <c r="R115" s="19">
        <v>192</v>
      </c>
      <c r="S115" s="19">
        <v>260</v>
      </c>
      <c r="T115" s="19">
        <v>453</v>
      </c>
      <c r="U115" s="19">
        <f t="shared" si="4"/>
        <v>0</v>
      </c>
      <c r="V115" s="19">
        <v>304</v>
      </c>
      <c r="W115" s="19">
        <v>0</v>
      </c>
      <c r="X115" s="19">
        <v>0</v>
      </c>
      <c r="Y115" s="19">
        <v>0</v>
      </c>
      <c r="Z115" s="19">
        <v>213</v>
      </c>
      <c r="AA115" s="19">
        <v>213</v>
      </c>
      <c r="AB115" s="19">
        <v>0</v>
      </c>
      <c r="AC115" s="19">
        <v>0</v>
      </c>
      <c r="AD115" s="19">
        <v>2712</v>
      </c>
      <c r="AE115" s="19">
        <f t="shared" si="3"/>
        <v>2712</v>
      </c>
      <c r="AF115" s="19"/>
      <c r="AG115" s="19"/>
      <c r="AH115" s="19">
        <v>2747</v>
      </c>
      <c r="AI115" s="19">
        <v>22</v>
      </c>
      <c r="AJ115" s="19">
        <v>1297</v>
      </c>
      <c r="AK115" s="19">
        <v>0</v>
      </c>
      <c r="AL115" s="19">
        <v>9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-589</v>
      </c>
      <c r="AS115" s="19"/>
      <c r="AT115" s="19">
        <v>-55</v>
      </c>
      <c r="AU115" s="19"/>
      <c r="AV115" s="19">
        <v>0</v>
      </c>
      <c r="AW115" s="19">
        <v>6143</v>
      </c>
      <c r="AX115" s="110">
        <f t="shared" si="5"/>
        <v>6143</v>
      </c>
      <c r="AY115" s="19"/>
      <c r="AZ115" s="19"/>
      <c r="BA115" s="19">
        <v>0</v>
      </c>
      <c r="BB115" s="19"/>
      <c r="BC115" s="19">
        <v>0</v>
      </c>
      <c r="BD115" s="19"/>
      <c r="BE115" s="19">
        <v>0</v>
      </c>
      <c r="BF115" s="19"/>
    </row>
    <row r="116" spans="1:58" ht="12.75">
      <c r="A116" t="s">
        <v>286</v>
      </c>
      <c r="B116" t="s">
        <v>287</v>
      </c>
      <c r="C116" t="s">
        <v>76</v>
      </c>
      <c r="D116" t="s">
        <v>94</v>
      </c>
      <c r="E116" s="19">
        <v>0</v>
      </c>
      <c r="F116" s="19">
        <v>1298</v>
      </c>
      <c r="G116" s="19">
        <v>1298</v>
      </c>
      <c r="H116" s="19">
        <v>17</v>
      </c>
      <c r="I116" s="19">
        <v>94</v>
      </c>
      <c r="J116" s="19">
        <v>0</v>
      </c>
      <c r="K116" s="19">
        <v>94</v>
      </c>
      <c r="L116" s="19">
        <v>0</v>
      </c>
      <c r="M116" s="19">
        <v>0</v>
      </c>
      <c r="N116" s="19">
        <v>187</v>
      </c>
      <c r="O116" s="19">
        <v>187</v>
      </c>
      <c r="P116" s="19">
        <v>296</v>
      </c>
      <c r="Q116" s="19">
        <v>0</v>
      </c>
      <c r="R116" s="19">
        <v>14</v>
      </c>
      <c r="S116" s="19">
        <v>30</v>
      </c>
      <c r="T116" s="19">
        <v>44</v>
      </c>
      <c r="U116" s="19">
        <f t="shared" si="4"/>
        <v>0</v>
      </c>
      <c r="V116" s="19">
        <v>152</v>
      </c>
      <c r="W116" s="19">
        <v>0</v>
      </c>
      <c r="X116" s="19">
        <v>0</v>
      </c>
      <c r="Y116" s="19">
        <v>0</v>
      </c>
      <c r="Z116" s="19">
        <v>7.5</v>
      </c>
      <c r="AA116" s="19">
        <v>7.5</v>
      </c>
      <c r="AB116" s="19">
        <v>0</v>
      </c>
      <c r="AC116" s="19">
        <v>-8</v>
      </c>
      <c r="AD116" s="19">
        <v>2087.5</v>
      </c>
      <c r="AE116" s="19">
        <f t="shared" si="3"/>
        <v>2087.5</v>
      </c>
      <c r="AF116" s="19"/>
      <c r="AG116" s="19"/>
      <c r="AH116" s="19">
        <v>4720</v>
      </c>
      <c r="AI116" s="19">
        <v>34</v>
      </c>
      <c r="AJ116" s="19">
        <v>1598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/>
      <c r="AT116" s="19">
        <v>0</v>
      </c>
      <c r="AU116" s="19"/>
      <c r="AV116" s="19">
        <v>0</v>
      </c>
      <c r="AW116" s="19">
        <v>8439.5</v>
      </c>
      <c r="AX116" s="110">
        <f t="shared" si="5"/>
        <v>8439.5</v>
      </c>
      <c r="AY116" s="19"/>
      <c r="AZ116" s="19"/>
      <c r="BA116" s="19">
        <v>0</v>
      </c>
      <c r="BB116" s="19"/>
      <c r="BC116" s="19">
        <v>0</v>
      </c>
      <c r="BD116" s="19"/>
      <c r="BE116" s="19">
        <v>128</v>
      </c>
      <c r="BF116" s="19"/>
    </row>
    <row r="117" spans="1:58" ht="12.75">
      <c r="A117" t="s">
        <v>288</v>
      </c>
      <c r="B117" t="s">
        <v>289</v>
      </c>
      <c r="C117" t="s">
        <v>76</v>
      </c>
      <c r="D117" t="s">
        <v>94</v>
      </c>
      <c r="E117" s="19">
        <v>2</v>
      </c>
      <c r="F117" s="19">
        <v>1260</v>
      </c>
      <c r="G117" s="19">
        <v>1262</v>
      </c>
      <c r="H117" s="19">
        <v>0</v>
      </c>
      <c r="I117" s="19">
        <v>152</v>
      </c>
      <c r="J117" s="19">
        <v>0</v>
      </c>
      <c r="K117" s="19">
        <v>152</v>
      </c>
      <c r="L117" s="19">
        <v>-90</v>
      </c>
      <c r="M117" s="19">
        <v>0</v>
      </c>
      <c r="N117" s="19">
        <v>23</v>
      </c>
      <c r="O117" s="19">
        <v>-67</v>
      </c>
      <c r="P117" s="19">
        <v>648</v>
      </c>
      <c r="Q117" s="19">
        <v>0</v>
      </c>
      <c r="R117" s="19">
        <v>35</v>
      </c>
      <c r="S117" s="19">
        <v>25</v>
      </c>
      <c r="T117" s="19">
        <v>60</v>
      </c>
      <c r="U117" s="19">
        <f t="shared" si="4"/>
        <v>0</v>
      </c>
      <c r="V117" s="19">
        <v>212</v>
      </c>
      <c r="W117" s="19">
        <v>0</v>
      </c>
      <c r="X117" s="19">
        <v>0</v>
      </c>
      <c r="Y117" s="19">
        <v>-11</v>
      </c>
      <c r="Z117" s="19">
        <v>275</v>
      </c>
      <c r="AA117" s="19">
        <v>264</v>
      </c>
      <c r="AB117" s="19">
        <v>93</v>
      </c>
      <c r="AC117" s="19">
        <v>0</v>
      </c>
      <c r="AD117" s="19">
        <v>2624</v>
      </c>
      <c r="AE117" s="19">
        <f t="shared" si="3"/>
        <v>2624</v>
      </c>
      <c r="AF117" s="19"/>
      <c r="AG117" s="19"/>
      <c r="AH117" s="19">
        <v>3663</v>
      </c>
      <c r="AI117" s="19">
        <v>0</v>
      </c>
      <c r="AJ117" s="19">
        <v>0</v>
      </c>
      <c r="AK117" s="19">
        <v>0</v>
      </c>
      <c r="AL117" s="19">
        <v>0</v>
      </c>
      <c r="AM117" s="19">
        <v>1130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/>
      <c r="AT117" s="19">
        <v>0</v>
      </c>
      <c r="AU117" s="19"/>
      <c r="AV117" s="19">
        <v>0</v>
      </c>
      <c r="AW117" s="19">
        <v>7417</v>
      </c>
      <c r="AX117" s="110">
        <f t="shared" si="5"/>
        <v>7417</v>
      </c>
      <c r="AY117" s="19"/>
      <c r="AZ117" s="19"/>
      <c r="BA117" s="19">
        <v>0</v>
      </c>
      <c r="BB117" s="19"/>
      <c r="BC117" s="19">
        <v>0</v>
      </c>
      <c r="BD117" s="19"/>
      <c r="BE117" s="19">
        <v>0</v>
      </c>
      <c r="BF117" s="19"/>
    </row>
    <row r="118" spans="1:58" ht="12.75">
      <c r="A118" t="s">
        <v>290</v>
      </c>
      <c r="B118" t="s">
        <v>291</v>
      </c>
      <c r="C118" t="s">
        <v>76</v>
      </c>
      <c r="D118" t="s">
        <v>94</v>
      </c>
      <c r="E118" s="19">
        <v>32</v>
      </c>
      <c r="F118" s="19">
        <v>938</v>
      </c>
      <c r="G118" s="19">
        <v>970</v>
      </c>
      <c r="H118" s="19">
        <v>21</v>
      </c>
      <c r="I118" s="19">
        <v>109</v>
      </c>
      <c r="J118" s="19">
        <v>0</v>
      </c>
      <c r="K118" s="19">
        <v>109</v>
      </c>
      <c r="L118" s="19">
        <v>60</v>
      </c>
      <c r="M118" s="19">
        <v>0</v>
      </c>
      <c r="N118" s="19">
        <v>287</v>
      </c>
      <c r="O118" s="19">
        <v>347</v>
      </c>
      <c r="P118" s="19">
        <v>947</v>
      </c>
      <c r="Q118" s="19">
        <v>3</v>
      </c>
      <c r="R118" s="19">
        <v>279</v>
      </c>
      <c r="S118" s="19">
        <v>666</v>
      </c>
      <c r="T118" s="19">
        <v>948</v>
      </c>
      <c r="U118" s="19">
        <f t="shared" si="4"/>
        <v>0</v>
      </c>
      <c r="V118" s="19">
        <v>722</v>
      </c>
      <c r="W118" s="19">
        <v>0</v>
      </c>
      <c r="X118" s="19">
        <v>0</v>
      </c>
      <c r="Y118" s="19">
        <v>6</v>
      </c>
      <c r="Z118" s="19">
        <v>323</v>
      </c>
      <c r="AA118" s="19">
        <v>329</v>
      </c>
      <c r="AB118" s="19">
        <v>136</v>
      </c>
      <c r="AC118" s="19">
        <v>-203</v>
      </c>
      <c r="AD118" s="19">
        <v>4326</v>
      </c>
      <c r="AE118" s="19">
        <f t="shared" si="3"/>
        <v>4326</v>
      </c>
      <c r="AF118" s="19"/>
      <c r="AG118" s="19"/>
      <c r="AH118" s="19">
        <v>7356</v>
      </c>
      <c r="AI118" s="19">
        <v>1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18</v>
      </c>
      <c r="AR118" s="19">
        <v>0</v>
      </c>
      <c r="AS118" s="19"/>
      <c r="AT118" s="19">
        <v>0</v>
      </c>
      <c r="AU118" s="19"/>
      <c r="AV118" s="19">
        <v>0</v>
      </c>
      <c r="AW118" s="19">
        <v>11701</v>
      </c>
      <c r="AX118" s="110">
        <f t="shared" si="5"/>
        <v>11701</v>
      </c>
      <c r="AY118" s="19"/>
      <c r="AZ118" s="19"/>
      <c r="BA118" s="19">
        <v>0</v>
      </c>
      <c r="BB118" s="19"/>
      <c r="BC118" s="19">
        <v>0</v>
      </c>
      <c r="BD118" s="19"/>
      <c r="BE118" s="19">
        <v>1</v>
      </c>
      <c r="BF118" s="19"/>
    </row>
    <row r="119" spans="1:58" ht="12.75">
      <c r="A119" t="s">
        <v>292</v>
      </c>
      <c r="B119" t="s">
        <v>293</v>
      </c>
      <c r="C119" t="s">
        <v>76</v>
      </c>
      <c r="D119" t="s">
        <v>94</v>
      </c>
      <c r="E119" s="19">
        <v>17</v>
      </c>
      <c r="F119" s="19">
        <v>1331</v>
      </c>
      <c r="G119" s="19">
        <v>1348</v>
      </c>
      <c r="H119" s="19">
        <v>29</v>
      </c>
      <c r="I119" s="19">
        <v>171</v>
      </c>
      <c r="J119" s="19">
        <v>0</v>
      </c>
      <c r="K119" s="19">
        <v>171</v>
      </c>
      <c r="L119" s="19">
        <v>-317</v>
      </c>
      <c r="M119" s="19">
        <v>0</v>
      </c>
      <c r="N119" s="19">
        <v>532</v>
      </c>
      <c r="O119" s="19">
        <v>215</v>
      </c>
      <c r="P119" s="19">
        <v>1380</v>
      </c>
      <c r="Q119" s="19">
        <v>-7</v>
      </c>
      <c r="R119" s="19">
        <v>98</v>
      </c>
      <c r="S119" s="19">
        <v>90</v>
      </c>
      <c r="T119" s="19">
        <v>181</v>
      </c>
      <c r="U119" s="19">
        <f t="shared" si="4"/>
        <v>0</v>
      </c>
      <c r="V119" s="19">
        <v>421</v>
      </c>
      <c r="W119" s="19">
        <v>0</v>
      </c>
      <c r="X119" s="19">
        <v>0</v>
      </c>
      <c r="Y119" s="19">
        <v>-207</v>
      </c>
      <c r="Z119" s="19">
        <v>257</v>
      </c>
      <c r="AA119" s="19">
        <v>50</v>
      </c>
      <c r="AB119" s="19">
        <v>-45</v>
      </c>
      <c r="AC119" s="19">
        <v>80</v>
      </c>
      <c r="AD119" s="19">
        <v>3830</v>
      </c>
      <c r="AE119" s="19">
        <f t="shared" si="3"/>
        <v>3830</v>
      </c>
      <c r="AF119" s="19"/>
      <c r="AG119" s="19"/>
      <c r="AH119" s="19">
        <v>7851</v>
      </c>
      <c r="AI119" s="19">
        <v>49</v>
      </c>
      <c r="AJ119" s="19">
        <v>3099</v>
      </c>
      <c r="AK119" s="19">
        <v>-97</v>
      </c>
      <c r="AL119" s="19">
        <v>0</v>
      </c>
      <c r="AM119" s="19">
        <v>2354</v>
      </c>
      <c r="AN119" s="19">
        <v>0</v>
      </c>
      <c r="AO119" s="19">
        <v>0</v>
      </c>
      <c r="AP119" s="19">
        <v>0</v>
      </c>
      <c r="AQ119" s="19">
        <v>0</v>
      </c>
      <c r="AR119" s="19">
        <v>-42</v>
      </c>
      <c r="AS119" s="19"/>
      <c r="AT119" s="19">
        <v>0</v>
      </c>
      <c r="AU119" s="19"/>
      <c r="AV119" s="19">
        <v>0</v>
      </c>
      <c r="AW119" s="19">
        <v>17044</v>
      </c>
      <c r="AX119" s="110">
        <f t="shared" si="5"/>
        <v>17044</v>
      </c>
      <c r="AY119" s="19"/>
      <c r="AZ119" s="19"/>
      <c r="BA119" s="19">
        <v>0</v>
      </c>
      <c r="BB119" s="19"/>
      <c r="BC119" s="19">
        <v>0</v>
      </c>
      <c r="BD119" s="19"/>
      <c r="BE119" s="19">
        <v>0</v>
      </c>
      <c r="BF119" s="19"/>
    </row>
    <row r="120" spans="1:58" ht="12.75">
      <c r="A120" t="s">
        <v>294</v>
      </c>
      <c r="B120" t="s">
        <v>295</v>
      </c>
      <c r="C120" t="s">
        <v>76</v>
      </c>
      <c r="D120" t="s">
        <v>94</v>
      </c>
      <c r="E120" s="19">
        <v>-9</v>
      </c>
      <c r="F120" s="19">
        <v>956</v>
      </c>
      <c r="G120" s="19">
        <v>947</v>
      </c>
      <c r="H120" s="19">
        <v>12</v>
      </c>
      <c r="I120" s="19">
        <v>171</v>
      </c>
      <c r="J120" s="19">
        <v>0</v>
      </c>
      <c r="K120" s="19">
        <v>171</v>
      </c>
      <c r="L120" s="19">
        <v>-420</v>
      </c>
      <c r="M120" s="19">
        <v>0</v>
      </c>
      <c r="N120" s="19">
        <v>317</v>
      </c>
      <c r="O120" s="19">
        <v>-103</v>
      </c>
      <c r="P120" s="19">
        <v>982</v>
      </c>
      <c r="Q120" s="19">
        <v>2</v>
      </c>
      <c r="R120" s="19">
        <v>210</v>
      </c>
      <c r="S120" s="19">
        <v>395</v>
      </c>
      <c r="T120" s="19">
        <v>607</v>
      </c>
      <c r="U120" s="19">
        <f t="shared" si="4"/>
        <v>0</v>
      </c>
      <c r="V120" s="19">
        <v>803</v>
      </c>
      <c r="W120" s="19">
        <v>0</v>
      </c>
      <c r="X120" s="19">
        <v>0</v>
      </c>
      <c r="Y120" s="19">
        <v>6</v>
      </c>
      <c r="Z120" s="19">
        <v>217</v>
      </c>
      <c r="AA120" s="19">
        <v>223</v>
      </c>
      <c r="AB120" s="19">
        <v>0</v>
      </c>
      <c r="AC120" s="19">
        <v>0</v>
      </c>
      <c r="AD120" s="19">
        <v>3642</v>
      </c>
      <c r="AE120" s="19">
        <f t="shared" si="3"/>
        <v>3642</v>
      </c>
      <c r="AF120" s="19"/>
      <c r="AG120" s="19"/>
      <c r="AH120" s="19">
        <v>7199</v>
      </c>
      <c r="AI120" s="19">
        <v>3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-323</v>
      </c>
      <c r="AS120" s="19"/>
      <c r="AT120" s="19">
        <v>-167</v>
      </c>
      <c r="AU120" s="19"/>
      <c r="AV120" s="19">
        <v>0</v>
      </c>
      <c r="AW120" s="19">
        <v>10354</v>
      </c>
      <c r="AX120" s="110">
        <f t="shared" si="5"/>
        <v>10354</v>
      </c>
      <c r="AY120" s="19"/>
      <c r="AZ120" s="19"/>
      <c r="BA120" s="19">
        <v>-6</v>
      </c>
      <c r="BB120" s="19"/>
      <c r="BC120" s="19">
        <v>0</v>
      </c>
      <c r="BD120" s="19"/>
      <c r="BE120" s="19">
        <v>0</v>
      </c>
      <c r="BF120" s="19"/>
    </row>
    <row r="121" spans="1:58" ht="12.75">
      <c r="A121" t="s">
        <v>296</v>
      </c>
      <c r="B121" t="s">
        <v>297</v>
      </c>
      <c r="C121" t="s">
        <v>76</v>
      </c>
      <c r="D121" t="s">
        <v>94</v>
      </c>
      <c r="E121" s="19">
        <v>55</v>
      </c>
      <c r="F121" s="19">
        <v>1399</v>
      </c>
      <c r="G121" s="19">
        <v>1454</v>
      </c>
      <c r="H121" s="19">
        <v>14</v>
      </c>
      <c r="I121" s="19">
        <v>195</v>
      </c>
      <c r="J121" s="19">
        <v>0</v>
      </c>
      <c r="K121" s="19">
        <v>195</v>
      </c>
      <c r="L121" s="19">
        <v>-298</v>
      </c>
      <c r="M121" s="19">
        <v>0</v>
      </c>
      <c r="N121" s="19">
        <v>227</v>
      </c>
      <c r="O121" s="19">
        <v>-71</v>
      </c>
      <c r="P121" s="19">
        <v>437</v>
      </c>
      <c r="Q121" s="19">
        <v>0</v>
      </c>
      <c r="R121" s="19">
        <v>59</v>
      </c>
      <c r="S121" s="19">
        <v>832</v>
      </c>
      <c r="T121" s="19">
        <v>891</v>
      </c>
      <c r="U121" s="19">
        <f t="shared" si="4"/>
        <v>0</v>
      </c>
      <c r="V121" s="19">
        <v>422</v>
      </c>
      <c r="W121" s="19">
        <v>0</v>
      </c>
      <c r="X121" s="19">
        <v>0</v>
      </c>
      <c r="Y121" s="19">
        <v>0</v>
      </c>
      <c r="Z121" s="19">
        <v>180</v>
      </c>
      <c r="AA121" s="19">
        <v>180</v>
      </c>
      <c r="AB121" s="19">
        <v>250</v>
      </c>
      <c r="AC121" s="19">
        <v>0</v>
      </c>
      <c r="AD121" s="19">
        <v>3772</v>
      </c>
      <c r="AE121" s="19">
        <f t="shared" si="3"/>
        <v>3772</v>
      </c>
      <c r="AF121" s="19"/>
      <c r="AG121" s="19"/>
      <c r="AH121" s="19">
        <v>6120</v>
      </c>
      <c r="AI121" s="19">
        <v>0</v>
      </c>
      <c r="AJ121" s="19">
        <v>0</v>
      </c>
      <c r="AK121" s="19">
        <v>0</v>
      </c>
      <c r="AL121" s="19">
        <v>0</v>
      </c>
      <c r="AM121" s="19">
        <v>267</v>
      </c>
      <c r="AN121" s="19">
        <v>0</v>
      </c>
      <c r="AO121" s="19">
        <v>0</v>
      </c>
      <c r="AP121" s="19">
        <v>0</v>
      </c>
      <c r="AQ121" s="19">
        <v>0</v>
      </c>
      <c r="AR121" s="19">
        <v>35</v>
      </c>
      <c r="AS121" s="19"/>
      <c r="AT121" s="19">
        <v>-1684</v>
      </c>
      <c r="AU121" s="19"/>
      <c r="AV121" s="19">
        <v>0</v>
      </c>
      <c r="AW121" s="19">
        <v>8510</v>
      </c>
      <c r="AX121" s="110">
        <f t="shared" si="5"/>
        <v>8510</v>
      </c>
      <c r="AY121" s="19"/>
      <c r="AZ121" s="19"/>
      <c r="BA121" s="19">
        <v>6</v>
      </c>
      <c r="BB121" s="19"/>
      <c r="BC121" s="19">
        <v>0</v>
      </c>
      <c r="BD121" s="19"/>
      <c r="BE121" s="19">
        <v>5</v>
      </c>
      <c r="BF121" s="19"/>
    </row>
    <row r="122" spans="1:58" ht="12.75">
      <c r="A122" t="s">
        <v>298</v>
      </c>
      <c r="B122" t="s">
        <v>299</v>
      </c>
      <c r="C122" t="s">
        <v>76</v>
      </c>
      <c r="D122" t="s">
        <v>94</v>
      </c>
      <c r="E122" s="19">
        <v>69</v>
      </c>
      <c r="F122" s="19">
        <v>1772</v>
      </c>
      <c r="G122" s="19">
        <v>1841</v>
      </c>
      <c r="H122" s="19">
        <v>2</v>
      </c>
      <c r="I122" s="19">
        <v>115</v>
      </c>
      <c r="J122" s="19">
        <v>0</v>
      </c>
      <c r="K122" s="19">
        <v>115</v>
      </c>
      <c r="L122" s="19">
        <v>-190</v>
      </c>
      <c r="M122" s="19">
        <v>0</v>
      </c>
      <c r="N122" s="19">
        <v>293</v>
      </c>
      <c r="O122" s="19">
        <v>103</v>
      </c>
      <c r="P122" s="19">
        <v>1249</v>
      </c>
      <c r="Q122" s="19">
        <v>0</v>
      </c>
      <c r="R122" s="19">
        <v>90</v>
      </c>
      <c r="S122" s="19">
        <v>682</v>
      </c>
      <c r="T122" s="19">
        <v>772</v>
      </c>
      <c r="U122" s="19">
        <f t="shared" si="4"/>
        <v>0</v>
      </c>
      <c r="V122" s="19">
        <v>709</v>
      </c>
      <c r="W122" s="19">
        <v>0</v>
      </c>
      <c r="X122" s="19">
        <v>0</v>
      </c>
      <c r="Y122" s="19">
        <v>0</v>
      </c>
      <c r="Z122" s="19">
        <v>273</v>
      </c>
      <c r="AA122" s="19">
        <v>273</v>
      </c>
      <c r="AB122" s="19">
        <v>17</v>
      </c>
      <c r="AC122" s="19">
        <v>0</v>
      </c>
      <c r="AD122" s="19">
        <v>5081</v>
      </c>
      <c r="AE122" s="19">
        <f t="shared" si="3"/>
        <v>5081</v>
      </c>
      <c r="AF122" s="19"/>
      <c r="AG122" s="19"/>
      <c r="AH122" s="19">
        <v>4263</v>
      </c>
      <c r="AI122" s="19">
        <v>0</v>
      </c>
      <c r="AJ122" s="19">
        <v>2868</v>
      </c>
      <c r="AK122" s="19">
        <v>0</v>
      </c>
      <c r="AL122" s="19">
        <v>0</v>
      </c>
      <c r="AM122" s="19">
        <v>1116</v>
      </c>
      <c r="AN122" s="19">
        <v>0</v>
      </c>
      <c r="AO122" s="19">
        <v>0</v>
      </c>
      <c r="AP122" s="19">
        <v>0</v>
      </c>
      <c r="AQ122" s="19">
        <v>0</v>
      </c>
      <c r="AR122" s="19">
        <v>-869</v>
      </c>
      <c r="AS122" s="19"/>
      <c r="AT122" s="19">
        <v>0</v>
      </c>
      <c r="AU122" s="19"/>
      <c r="AV122" s="19">
        <v>0</v>
      </c>
      <c r="AW122" s="19">
        <v>12459</v>
      </c>
      <c r="AX122" s="110">
        <f t="shared" si="5"/>
        <v>12459</v>
      </c>
      <c r="AY122" s="19"/>
      <c r="AZ122" s="19"/>
      <c r="BA122" s="19">
        <v>0</v>
      </c>
      <c r="BB122" s="19"/>
      <c r="BC122" s="19">
        <v>0</v>
      </c>
      <c r="BD122" s="19"/>
      <c r="BE122" s="19">
        <v>1</v>
      </c>
      <c r="BF122" s="19"/>
    </row>
    <row r="123" spans="1:58" ht="12.75">
      <c r="A123" t="s">
        <v>300</v>
      </c>
      <c r="B123" t="s">
        <v>301</v>
      </c>
      <c r="C123" t="s">
        <v>302</v>
      </c>
      <c r="D123" t="s">
        <v>60</v>
      </c>
      <c r="E123" s="19">
        <v>-25</v>
      </c>
      <c r="F123" s="19">
        <v>3055</v>
      </c>
      <c r="G123" s="19">
        <v>3030</v>
      </c>
      <c r="H123" s="19">
        <v>0</v>
      </c>
      <c r="I123" s="19">
        <v>13</v>
      </c>
      <c r="J123" s="19">
        <v>0</v>
      </c>
      <c r="K123" s="19">
        <v>13</v>
      </c>
      <c r="L123" s="19">
        <v>356</v>
      </c>
      <c r="M123" s="19">
        <v>0</v>
      </c>
      <c r="N123" s="19">
        <v>555</v>
      </c>
      <c r="O123" s="19">
        <v>911</v>
      </c>
      <c r="P123" s="19">
        <v>745</v>
      </c>
      <c r="Q123" s="19">
        <v>110</v>
      </c>
      <c r="R123" s="19">
        <v>138</v>
      </c>
      <c r="S123" s="19">
        <v>665</v>
      </c>
      <c r="T123" s="19">
        <v>913</v>
      </c>
      <c r="U123" s="19">
        <f t="shared" si="4"/>
        <v>0</v>
      </c>
      <c r="V123" s="19">
        <v>1685</v>
      </c>
      <c r="W123" s="19">
        <v>23664</v>
      </c>
      <c r="X123" s="19">
        <v>6438.954568276357</v>
      </c>
      <c r="Y123" s="19">
        <v>16798</v>
      </c>
      <c r="Z123" s="19">
        <v>164</v>
      </c>
      <c r="AA123" s="19">
        <v>16962</v>
      </c>
      <c r="AB123" s="19">
        <v>880</v>
      </c>
      <c r="AC123" s="19">
        <v>0</v>
      </c>
      <c r="AD123" s="19">
        <v>48803</v>
      </c>
      <c r="AE123" s="19">
        <f t="shared" si="3"/>
        <v>55241.95456827636</v>
      </c>
      <c r="AF123" s="19"/>
      <c r="AG123" s="19"/>
      <c r="AH123" s="19">
        <v>10273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-321</v>
      </c>
      <c r="AS123" s="19"/>
      <c r="AT123" s="19">
        <v>0</v>
      </c>
      <c r="AU123" s="19"/>
      <c r="AV123" s="19">
        <v>0</v>
      </c>
      <c r="AW123" s="19">
        <v>58755</v>
      </c>
      <c r="AX123" s="110">
        <f t="shared" si="5"/>
        <v>65193.95456827636</v>
      </c>
      <c r="AY123" s="19"/>
      <c r="AZ123" s="19"/>
      <c r="BA123" s="19">
        <v>0</v>
      </c>
      <c r="BB123" s="19"/>
      <c r="BC123" s="19">
        <v>0</v>
      </c>
      <c r="BD123" s="19"/>
      <c r="BE123" s="19">
        <v>1406</v>
      </c>
      <c r="BF123" s="19"/>
    </row>
    <row r="124" spans="1:58" ht="12.75">
      <c r="A124" t="s">
        <v>303</v>
      </c>
      <c r="B124" t="s">
        <v>304</v>
      </c>
      <c r="C124" t="s">
        <v>302</v>
      </c>
      <c r="D124" t="s">
        <v>91</v>
      </c>
      <c r="E124" s="19">
        <v>207</v>
      </c>
      <c r="F124" s="19">
        <v>2071</v>
      </c>
      <c r="G124" s="19">
        <v>2278</v>
      </c>
      <c r="H124" s="19">
        <v>110</v>
      </c>
      <c r="I124" s="19">
        <v>130</v>
      </c>
      <c r="J124" s="19">
        <v>181</v>
      </c>
      <c r="K124" s="19">
        <v>311</v>
      </c>
      <c r="L124" s="19">
        <v>6981</v>
      </c>
      <c r="M124" s="19">
        <v>0</v>
      </c>
      <c r="N124" s="19">
        <v>932</v>
      </c>
      <c r="O124" s="19">
        <v>7913</v>
      </c>
      <c r="P124" s="19">
        <v>7099</v>
      </c>
      <c r="Q124" s="19">
        <v>939</v>
      </c>
      <c r="R124" s="19">
        <v>7</v>
      </c>
      <c r="S124" s="19">
        <v>349</v>
      </c>
      <c r="T124" s="19">
        <v>1295</v>
      </c>
      <c r="U124" s="19">
        <f t="shared" si="4"/>
        <v>0</v>
      </c>
      <c r="V124" s="19">
        <v>2426</v>
      </c>
      <c r="W124" s="19">
        <v>78706</v>
      </c>
      <c r="X124" s="19">
        <v>18621.729040831404</v>
      </c>
      <c r="Y124" s="19">
        <v>52272</v>
      </c>
      <c r="Z124" s="19">
        <v>1133</v>
      </c>
      <c r="AA124" s="19">
        <v>53405</v>
      </c>
      <c r="AB124" s="19">
        <v>2130</v>
      </c>
      <c r="AC124" s="19">
        <v>33</v>
      </c>
      <c r="AD124" s="19">
        <v>155706</v>
      </c>
      <c r="AE124" s="19">
        <f t="shared" si="3"/>
        <v>174327.72904083141</v>
      </c>
      <c r="AF124" s="19"/>
      <c r="AG124" s="19"/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/>
      <c r="AT124" s="19">
        <v>1569</v>
      </c>
      <c r="AU124" s="19"/>
      <c r="AV124" s="19">
        <v>0</v>
      </c>
      <c r="AW124" s="19">
        <v>157275</v>
      </c>
      <c r="AX124" s="110">
        <f t="shared" si="5"/>
        <v>175896.72904083141</v>
      </c>
      <c r="AY124" s="19"/>
      <c r="AZ124" s="19"/>
      <c r="BA124" s="19">
        <v>0</v>
      </c>
      <c r="BB124" s="19"/>
      <c r="BC124" s="19">
        <v>0</v>
      </c>
      <c r="BD124" s="19"/>
      <c r="BE124" s="19">
        <v>3600</v>
      </c>
      <c r="BF124" s="19"/>
    </row>
    <row r="125" spans="1:58" ht="12.75">
      <c r="A125" t="s">
        <v>305</v>
      </c>
      <c r="B125" t="s">
        <v>306</v>
      </c>
      <c r="C125" t="s">
        <v>302</v>
      </c>
      <c r="D125" t="s">
        <v>94</v>
      </c>
      <c r="E125" s="19">
        <v>40</v>
      </c>
      <c r="F125" s="19">
        <v>1326</v>
      </c>
      <c r="G125" s="19">
        <v>1366</v>
      </c>
      <c r="H125" s="19">
        <v>0</v>
      </c>
      <c r="I125" s="19">
        <v>188</v>
      </c>
      <c r="J125" s="19">
        <v>0</v>
      </c>
      <c r="K125" s="19">
        <v>188</v>
      </c>
      <c r="L125" s="19">
        <v>60</v>
      </c>
      <c r="M125" s="19">
        <v>0</v>
      </c>
      <c r="N125" s="19">
        <v>166</v>
      </c>
      <c r="O125" s="19">
        <v>226</v>
      </c>
      <c r="P125" s="19">
        <v>321</v>
      </c>
      <c r="Q125" s="19">
        <v>0</v>
      </c>
      <c r="R125" s="19">
        <v>161</v>
      </c>
      <c r="S125" s="19">
        <v>153</v>
      </c>
      <c r="T125" s="19">
        <v>314</v>
      </c>
      <c r="U125" s="19">
        <f t="shared" si="4"/>
        <v>0</v>
      </c>
      <c r="V125" s="19">
        <v>490</v>
      </c>
      <c r="W125" s="19">
        <v>0</v>
      </c>
      <c r="X125" s="19">
        <v>0</v>
      </c>
      <c r="Y125" s="19">
        <v>0</v>
      </c>
      <c r="Z125" s="19">
        <v>240</v>
      </c>
      <c r="AA125" s="19">
        <v>240</v>
      </c>
      <c r="AB125" s="19">
        <v>198</v>
      </c>
      <c r="AC125" s="19">
        <v>0</v>
      </c>
      <c r="AD125" s="19">
        <v>3343</v>
      </c>
      <c r="AE125" s="19">
        <f t="shared" si="3"/>
        <v>3343</v>
      </c>
      <c r="AF125" s="19"/>
      <c r="AG125" s="19"/>
      <c r="AH125" s="19">
        <v>4077</v>
      </c>
      <c r="AI125" s="19">
        <v>0</v>
      </c>
      <c r="AJ125" s="19">
        <v>0</v>
      </c>
      <c r="AK125" s="19">
        <v>0</v>
      </c>
      <c r="AL125" s="19">
        <v>0</v>
      </c>
      <c r="AM125" s="19">
        <v>166</v>
      </c>
      <c r="AN125" s="19">
        <v>0</v>
      </c>
      <c r="AO125" s="19">
        <v>0</v>
      </c>
      <c r="AP125" s="19">
        <v>0</v>
      </c>
      <c r="AQ125" s="19">
        <v>0</v>
      </c>
      <c r="AR125" s="19">
        <v>-2</v>
      </c>
      <c r="AS125" s="19"/>
      <c r="AT125" s="19">
        <v>0</v>
      </c>
      <c r="AU125" s="19"/>
      <c r="AV125" s="19">
        <v>0</v>
      </c>
      <c r="AW125" s="19">
        <v>7584</v>
      </c>
      <c r="AX125" s="110">
        <f t="shared" si="5"/>
        <v>7584</v>
      </c>
      <c r="AY125" s="19"/>
      <c r="AZ125" s="19"/>
      <c r="BA125" s="19">
        <v>0</v>
      </c>
      <c r="BB125" s="19"/>
      <c r="BC125" s="19">
        <v>0</v>
      </c>
      <c r="BD125" s="19"/>
      <c r="BE125" s="19">
        <v>0</v>
      </c>
      <c r="BF125" s="19"/>
    </row>
    <row r="126" spans="1:58" ht="12.75">
      <c r="A126" t="s">
        <v>307</v>
      </c>
      <c r="B126" t="s">
        <v>308</v>
      </c>
      <c r="C126" t="s">
        <v>302</v>
      </c>
      <c r="D126" t="s">
        <v>94</v>
      </c>
      <c r="E126" s="19">
        <v>-41</v>
      </c>
      <c r="F126" s="19">
        <v>686</v>
      </c>
      <c r="G126" s="19">
        <v>645</v>
      </c>
      <c r="H126" s="19">
        <v>11</v>
      </c>
      <c r="I126" s="19">
        <v>127</v>
      </c>
      <c r="J126" s="19">
        <v>0</v>
      </c>
      <c r="K126" s="19">
        <v>127</v>
      </c>
      <c r="L126" s="19">
        <v>102</v>
      </c>
      <c r="M126" s="19">
        <v>0</v>
      </c>
      <c r="N126" s="19">
        <v>232</v>
      </c>
      <c r="O126" s="19">
        <v>334</v>
      </c>
      <c r="P126" s="19">
        <v>577</v>
      </c>
      <c r="Q126" s="19">
        <v>7</v>
      </c>
      <c r="R126" s="19">
        <v>31</v>
      </c>
      <c r="S126" s="19">
        <v>238</v>
      </c>
      <c r="T126" s="19">
        <v>276</v>
      </c>
      <c r="U126" s="19">
        <f t="shared" si="4"/>
        <v>0</v>
      </c>
      <c r="V126" s="19">
        <v>769</v>
      </c>
      <c r="W126" s="19">
        <v>0</v>
      </c>
      <c r="X126" s="19">
        <v>0</v>
      </c>
      <c r="Y126" s="19">
        <v>0</v>
      </c>
      <c r="Z126" s="19">
        <v>242</v>
      </c>
      <c r="AA126" s="19">
        <v>242</v>
      </c>
      <c r="AB126" s="19">
        <v>67</v>
      </c>
      <c r="AC126" s="19">
        <v>0</v>
      </c>
      <c r="AD126" s="19">
        <v>3048</v>
      </c>
      <c r="AE126" s="19">
        <f t="shared" si="3"/>
        <v>3048</v>
      </c>
      <c r="AF126" s="19"/>
      <c r="AG126" s="19"/>
      <c r="AH126" s="19">
        <v>2579</v>
      </c>
      <c r="AI126" s="19">
        <v>14</v>
      </c>
      <c r="AJ126" s="19">
        <v>3036</v>
      </c>
      <c r="AK126" s="19">
        <v>0</v>
      </c>
      <c r="AL126" s="19">
        <v>0</v>
      </c>
      <c r="AM126" s="19">
        <v>4</v>
      </c>
      <c r="AN126" s="19">
        <v>0</v>
      </c>
      <c r="AO126" s="19">
        <v>0</v>
      </c>
      <c r="AP126" s="19">
        <v>0</v>
      </c>
      <c r="AQ126" s="19">
        <v>0</v>
      </c>
      <c r="AR126" s="19">
        <v>-65</v>
      </c>
      <c r="AS126" s="19"/>
      <c r="AT126" s="19">
        <v>5</v>
      </c>
      <c r="AU126" s="19"/>
      <c r="AV126" s="19">
        <v>0</v>
      </c>
      <c r="AW126" s="19">
        <v>8621</v>
      </c>
      <c r="AX126" s="110">
        <f t="shared" si="5"/>
        <v>8621</v>
      </c>
      <c r="AY126" s="19"/>
      <c r="AZ126" s="19"/>
      <c r="BA126" s="19">
        <v>0</v>
      </c>
      <c r="BB126" s="19"/>
      <c r="BC126" s="19">
        <v>62</v>
      </c>
      <c r="BD126" s="19"/>
      <c r="BE126" s="19">
        <v>90</v>
      </c>
      <c r="BF126" s="19"/>
    </row>
    <row r="127" spans="1:58" ht="12.75">
      <c r="A127" t="s">
        <v>309</v>
      </c>
      <c r="B127" t="s">
        <v>310</v>
      </c>
      <c r="C127" t="s">
        <v>302</v>
      </c>
      <c r="D127" t="s">
        <v>94</v>
      </c>
      <c r="E127" s="19">
        <v>-176</v>
      </c>
      <c r="F127" s="19">
        <v>919</v>
      </c>
      <c r="G127" s="19">
        <v>743</v>
      </c>
      <c r="H127" s="19">
        <v>7</v>
      </c>
      <c r="I127" s="19">
        <v>9</v>
      </c>
      <c r="J127" s="19">
        <v>0</v>
      </c>
      <c r="K127" s="19">
        <v>9</v>
      </c>
      <c r="L127" s="19">
        <v>-487</v>
      </c>
      <c r="M127" s="19">
        <v>0</v>
      </c>
      <c r="N127" s="19">
        <v>96</v>
      </c>
      <c r="O127" s="19">
        <v>-391</v>
      </c>
      <c r="P127" s="19">
        <v>851</v>
      </c>
      <c r="Q127" s="19">
        <v>0</v>
      </c>
      <c r="R127" s="19">
        <v>216</v>
      </c>
      <c r="S127" s="19">
        <v>408</v>
      </c>
      <c r="T127" s="19">
        <v>624</v>
      </c>
      <c r="U127" s="19">
        <f t="shared" si="4"/>
        <v>0</v>
      </c>
      <c r="V127" s="19">
        <v>860</v>
      </c>
      <c r="W127" s="19">
        <v>0</v>
      </c>
      <c r="X127" s="19">
        <v>0</v>
      </c>
      <c r="Y127" s="19">
        <v>0</v>
      </c>
      <c r="Z127" s="19">
        <v>117</v>
      </c>
      <c r="AA127" s="19">
        <v>117</v>
      </c>
      <c r="AB127" s="19">
        <v>0</v>
      </c>
      <c r="AC127" s="19">
        <v>0</v>
      </c>
      <c r="AD127" s="19">
        <v>2820</v>
      </c>
      <c r="AE127" s="19">
        <f t="shared" si="3"/>
        <v>2820</v>
      </c>
      <c r="AF127" s="19"/>
      <c r="AG127" s="19"/>
      <c r="AH127" s="19">
        <v>6751</v>
      </c>
      <c r="AI127" s="19">
        <v>0</v>
      </c>
      <c r="AJ127" s="19">
        <v>0</v>
      </c>
      <c r="AK127" s="19">
        <v>0</v>
      </c>
      <c r="AL127" s="19">
        <v>0</v>
      </c>
      <c r="AM127" s="19">
        <v>26</v>
      </c>
      <c r="AN127" s="19">
        <v>0</v>
      </c>
      <c r="AO127" s="19">
        <v>0</v>
      </c>
      <c r="AP127" s="19">
        <v>0</v>
      </c>
      <c r="AQ127" s="19">
        <v>0</v>
      </c>
      <c r="AR127" s="19">
        <v>-34</v>
      </c>
      <c r="AS127" s="19"/>
      <c r="AT127" s="19">
        <v>0</v>
      </c>
      <c r="AU127" s="19"/>
      <c r="AV127" s="19">
        <v>0</v>
      </c>
      <c r="AW127" s="19">
        <v>9563</v>
      </c>
      <c r="AX127" s="110">
        <f t="shared" si="5"/>
        <v>9563</v>
      </c>
      <c r="AY127" s="19"/>
      <c r="AZ127" s="19"/>
      <c r="BA127" s="19">
        <v>0</v>
      </c>
      <c r="BB127" s="19"/>
      <c r="BC127" s="19">
        <v>0</v>
      </c>
      <c r="BD127" s="19"/>
      <c r="BE127" s="19">
        <v>104</v>
      </c>
      <c r="BF127" s="19"/>
    </row>
    <row r="128" spans="1:58" ht="12.75">
      <c r="A128" t="s">
        <v>311</v>
      </c>
      <c r="B128" t="s">
        <v>312</v>
      </c>
      <c r="C128" t="s">
        <v>302</v>
      </c>
      <c r="D128" t="s">
        <v>94</v>
      </c>
      <c r="E128" s="19">
        <v>45</v>
      </c>
      <c r="F128" s="19">
        <v>1457</v>
      </c>
      <c r="G128" s="19">
        <v>1502</v>
      </c>
      <c r="H128" s="19">
        <v>10</v>
      </c>
      <c r="I128" s="19">
        <v>202</v>
      </c>
      <c r="J128" s="19">
        <v>0</v>
      </c>
      <c r="K128" s="19">
        <v>202</v>
      </c>
      <c r="L128" s="19">
        <v>-157</v>
      </c>
      <c r="M128" s="19">
        <v>0</v>
      </c>
      <c r="N128" s="19">
        <v>145</v>
      </c>
      <c r="O128" s="19">
        <v>-12</v>
      </c>
      <c r="P128" s="19">
        <v>879</v>
      </c>
      <c r="Q128" s="19">
        <v>0</v>
      </c>
      <c r="R128" s="19">
        <v>104</v>
      </c>
      <c r="S128" s="19">
        <v>200</v>
      </c>
      <c r="T128" s="19">
        <v>304</v>
      </c>
      <c r="U128" s="19">
        <f t="shared" si="4"/>
        <v>0</v>
      </c>
      <c r="V128" s="19">
        <v>570</v>
      </c>
      <c r="W128" s="19">
        <v>0</v>
      </c>
      <c r="X128" s="19">
        <v>0</v>
      </c>
      <c r="Y128" s="19">
        <v>0</v>
      </c>
      <c r="Z128" s="19">
        <v>106</v>
      </c>
      <c r="AA128" s="19">
        <v>106</v>
      </c>
      <c r="AB128" s="19">
        <v>0</v>
      </c>
      <c r="AC128" s="19">
        <v>0</v>
      </c>
      <c r="AD128" s="19">
        <v>3561</v>
      </c>
      <c r="AE128" s="19">
        <f t="shared" si="3"/>
        <v>3561</v>
      </c>
      <c r="AF128" s="19"/>
      <c r="AG128" s="19"/>
      <c r="AH128" s="19">
        <v>5264</v>
      </c>
      <c r="AI128" s="19">
        <v>19</v>
      </c>
      <c r="AJ128" s="19">
        <v>0</v>
      </c>
      <c r="AK128" s="19">
        <v>0</v>
      </c>
      <c r="AL128" s="19">
        <v>0</v>
      </c>
      <c r="AM128" s="19">
        <v>935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/>
      <c r="AT128" s="19">
        <v>0</v>
      </c>
      <c r="AU128" s="19"/>
      <c r="AV128" s="19">
        <v>0</v>
      </c>
      <c r="AW128" s="19">
        <v>9779</v>
      </c>
      <c r="AX128" s="110">
        <f t="shared" si="5"/>
        <v>9779</v>
      </c>
      <c r="AY128" s="19"/>
      <c r="AZ128" s="19"/>
      <c r="BA128" s="19">
        <v>0</v>
      </c>
      <c r="BB128" s="19"/>
      <c r="BC128" s="19">
        <v>0</v>
      </c>
      <c r="BD128" s="19"/>
      <c r="BE128" s="19">
        <v>0</v>
      </c>
      <c r="BF128" s="19"/>
    </row>
    <row r="129" spans="1:58" ht="12.75">
      <c r="A129" t="s">
        <v>313</v>
      </c>
      <c r="B129" t="s">
        <v>314</v>
      </c>
      <c r="C129" t="s">
        <v>302</v>
      </c>
      <c r="D129" t="s">
        <v>94</v>
      </c>
      <c r="E129" s="19">
        <v>50</v>
      </c>
      <c r="F129" s="19">
        <v>1186</v>
      </c>
      <c r="G129" s="19">
        <v>1236</v>
      </c>
      <c r="H129" s="19">
        <v>1</v>
      </c>
      <c r="I129" s="19">
        <v>32</v>
      </c>
      <c r="J129" s="19">
        <v>0</v>
      </c>
      <c r="K129" s="19">
        <v>32</v>
      </c>
      <c r="L129" s="19">
        <v>-52</v>
      </c>
      <c r="M129" s="19">
        <v>0</v>
      </c>
      <c r="N129" s="19">
        <v>211</v>
      </c>
      <c r="O129" s="19">
        <v>159</v>
      </c>
      <c r="P129" s="19">
        <v>616</v>
      </c>
      <c r="Q129" s="19">
        <v>0</v>
      </c>
      <c r="R129" s="19">
        <v>61</v>
      </c>
      <c r="S129" s="19">
        <v>222</v>
      </c>
      <c r="T129" s="19">
        <v>283</v>
      </c>
      <c r="U129" s="19">
        <f t="shared" si="4"/>
        <v>0</v>
      </c>
      <c r="V129" s="19">
        <v>580</v>
      </c>
      <c r="W129" s="19">
        <v>0</v>
      </c>
      <c r="X129" s="19">
        <v>0</v>
      </c>
      <c r="Y129" s="19">
        <v>6</v>
      </c>
      <c r="Z129" s="19">
        <v>261</v>
      </c>
      <c r="AA129" s="19">
        <v>267</v>
      </c>
      <c r="AB129" s="19">
        <v>475</v>
      </c>
      <c r="AC129" s="19">
        <v>18</v>
      </c>
      <c r="AD129" s="19">
        <v>3667</v>
      </c>
      <c r="AE129" s="19">
        <f t="shared" si="3"/>
        <v>3667</v>
      </c>
      <c r="AF129" s="19"/>
      <c r="AG129" s="19"/>
      <c r="AH129" s="19">
        <v>7202</v>
      </c>
      <c r="AI129" s="19">
        <v>7</v>
      </c>
      <c r="AJ129" s="19">
        <v>0</v>
      </c>
      <c r="AK129" s="19">
        <v>0</v>
      </c>
      <c r="AL129" s="19">
        <v>0</v>
      </c>
      <c r="AM129" s="19">
        <v>115</v>
      </c>
      <c r="AN129" s="19">
        <v>0</v>
      </c>
      <c r="AO129" s="19">
        <v>0</v>
      </c>
      <c r="AP129" s="19">
        <v>0</v>
      </c>
      <c r="AQ129" s="19">
        <v>0</v>
      </c>
      <c r="AR129" s="19">
        <v>-61</v>
      </c>
      <c r="AS129" s="19"/>
      <c r="AT129" s="19">
        <v>-72</v>
      </c>
      <c r="AU129" s="19"/>
      <c r="AV129" s="19">
        <v>0</v>
      </c>
      <c r="AW129" s="19">
        <v>10858</v>
      </c>
      <c r="AX129" s="110">
        <f t="shared" si="5"/>
        <v>10858</v>
      </c>
      <c r="AY129" s="19"/>
      <c r="AZ129" s="19"/>
      <c r="BA129" s="19">
        <v>2</v>
      </c>
      <c r="BB129" s="19"/>
      <c r="BC129" s="19">
        <v>83</v>
      </c>
      <c r="BD129" s="19"/>
      <c r="BE129" s="19">
        <v>0</v>
      </c>
      <c r="BF129" s="19"/>
    </row>
    <row r="130" spans="1:58" ht="12.75">
      <c r="A130" t="s">
        <v>315</v>
      </c>
      <c r="B130" t="s">
        <v>316</v>
      </c>
      <c r="C130" t="s">
        <v>302</v>
      </c>
      <c r="D130" t="s">
        <v>94</v>
      </c>
      <c r="E130" s="19">
        <v>7</v>
      </c>
      <c r="F130" s="19">
        <v>441</v>
      </c>
      <c r="G130" s="19">
        <v>448</v>
      </c>
      <c r="H130" s="19">
        <v>-5</v>
      </c>
      <c r="I130" s="19">
        <v>-37</v>
      </c>
      <c r="J130" s="19">
        <v>0</v>
      </c>
      <c r="K130" s="19">
        <v>-37</v>
      </c>
      <c r="L130" s="19">
        <v>-20</v>
      </c>
      <c r="M130" s="19">
        <v>0</v>
      </c>
      <c r="N130" s="19">
        <v>133</v>
      </c>
      <c r="O130" s="19">
        <v>113</v>
      </c>
      <c r="P130" s="19">
        <v>569</v>
      </c>
      <c r="Q130" s="19">
        <v>4</v>
      </c>
      <c r="R130" s="19">
        <v>-12</v>
      </c>
      <c r="S130" s="19">
        <v>169</v>
      </c>
      <c r="T130" s="19">
        <v>161</v>
      </c>
      <c r="U130" s="19">
        <f t="shared" si="4"/>
        <v>0</v>
      </c>
      <c r="V130" s="19">
        <v>133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105</v>
      </c>
      <c r="AC130" s="19">
        <v>-6</v>
      </c>
      <c r="AD130" s="19">
        <v>1481</v>
      </c>
      <c r="AE130" s="19">
        <f t="shared" si="3"/>
        <v>1481</v>
      </c>
      <c r="AF130" s="19"/>
      <c r="AG130" s="19"/>
      <c r="AH130" s="19">
        <v>3939</v>
      </c>
      <c r="AI130" s="19">
        <v>0</v>
      </c>
      <c r="AJ130" s="19">
        <v>0</v>
      </c>
      <c r="AK130" s="19">
        <v>0</v>
      </c>
      <c r="AL130" s="19">
        <v>0</v>
      </c>
      <c r="AM130" s="19">
        <v>744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/>
      <c r="AT130" s="19">
        <v>0</v>
      </c>
      <c r="AU130" s="19"/>
      <c r="AV130" s="19">
        <v>0</v>
      </c>
      <c r="AW130" s="19">
        <v>6164</v>
      </c>
      <c r="AX130" s="110">
        <f t="shared" si="5"/>
        <v>6164</v>
      </c>
      <c r="AY130" s="19"/>
      <c r="AZ130" s="19"/>
      <c r="BA130" s="19">
        <v>0</v>
      </c>
      <c r="BB130" s="19"/>
      <c r="BC130" s="19">
        <v>0</v>
      </c>
      <c r="BD130" s="19"/>
      <c r="BE130" s="19">
        <v>0</v>
      </c>
      <c r="BF130" s="19"/>
    </row>
    <row r="131" spans="1:58" ht="12.75">
      <c r="A131" t="s">
        <v>317</v>
      </c>
      <c r="B131" t="s">
        <v>318</v>
      </c>
      <c r="C131" t="s">
        <v>69</v>
      </c>
      <c r="D131" t="s">
        <v>91</v>
      </c>
      <c r="E131" s="19">
        <v>212</v>
      </c>
      <c r="F131" s="19">
        <v>1598</v>
      </c>
      <c r="G131" s="19">
        <v>1810</v>
      </c>
      <c r="H131" s="19">
        <v>142</v>
      </c>
      <c r="I131" s="19">
        <v>728</v>
      </c>
      <c r="J131" s="19">
        <v>9437</v>
      </c>
      <c r="K131" s="19">
        <v>10165</v>
      </c>
      <c r="L131" s="19">
        <v>15837</v>
      </c>
      <c r="M131" s="19">
        <v>0</v>
      </c>
      <c r="N131" s="19">
        <v>658</v>
      </c>
      <c r="O131" s="19">
        <v>16495</v>
      </c>
      <c r="P131" s="19">
        <v>10118</v>
      </c>
      <c r="Q131" s="19">
        <v>2203</v>
      </c>
      <c r="R131" s="19">
        <v>-49</v>
      </c>
      <c r="S131" s="19">
        <v>726</v>
      </c>
      <c r="T131" s="19">
        <v>2880</v>
      </c>
      <c r="U131" s="19">
        <f t="shared" si="4"/>
        <v>0</v>
      </c>
      <c r="V131" s="19">
        <v>5229</v>
      </c>
      <c r="W131" s="19">
        <v>182613</v>
      </c>
      <c r="X131" s="19">
        <v>45735.6747749789</v>
      </c>
      <c r="Y131" s="19">
        <v>115504</v>
      </c>
      <c r="Z131" s="19">
        <v>5216</v>
      </c>
      <c r="AA131" s="19">
        <v>120720</v>
      </c>
      <c r="AB131" s="19">
        <v>0</v>
      </c>
      <c r="AC131" s="19">
        <v>176</v>
      </c>
      <c r="AD131" s="19">
        <v>350346</v>
      </c>
      <c r="AE131" s="19">
        <f t="shared" si="3"/>
        <v>396081.6747749789</v>
      </c>
      <c r="AF131" s="19"/>
      <c r="AG131" s="19"/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330</v>
      </c>
      <c r="AR131" s="19">
        <v>0</v>
      </c>
      <c r="AS131" s="19"/>
      <c r="AT131" s="19">
        <v>-258</v>
      </c>
      <c r="AU131" s="19"/>
      <c r="AV131" s="19">
        <v>0</v>
      </c>
      <c r="AW131" s="19">
        <v>350418</v>
      </c>
      <c r="AX131" s="110">
        <f t="shared" si="5"/>
        <v>396153.6747749789</v>
      </c>
      <c r="AY131" s="19"/>
      <c r="AZ131" s="19"/>
      <c r="BA131" s="19">
        <v>0</v>
      </c>
      <c r="BB131" s="19"/>
      <c r="BC131" s="19">
        <v>0</v>
      </c>
      <c r="BD131" s="19"/>
      <c r="BE131" s="19">
        <v>3834</v>
      </c>
      <c r="BF131" s="19"/>
    </row>
    <row r="132" spans="1:58" ht="12.75">
      <c r="A132" t="s">
        <v>319</v>
      </c>
      <c r="B132" t="s">
        <v>320</v>
      </c>
      <c r="C132" t="s">
        <v>69</v>
      </c>
      <c r="D132" t="s">
        <v>94</v>
      </c>
      <c r="E132" s="19">
        <v>-92</v>
      </c>
      <c r="F132" s="19">
        <v>1076</v>
      </c>
      <c r="G132" s="19">
        <v>984</v>
      </c>
      <c r="H132" s="19">
        <v>0</v>
      </c>
      <c r="I132" s="19">
        <v>147</v>
      </c>
      <c r="J132" s="19">
        <v>0</v>
      </c>
      <c r="K132" s="19">
        <v>147</v>
      </c>
      <c r="L132" s="19">
        <v>380</v>
      </c>
      <c r="M132" s="19">
        <v>0</v>
      </c>
      <c r="N132" s="19">
        <v>103</v>
      </c>
      <c r="O132" s="19">
        <v>483</v>
      </c>
      <c r="P132" s="19">
        <v>632</v>
      </c>
      <c r="Q132" s="19">
        <v>2</v>
      </c>
      <c r="R132" s="19">
        <v>586</v>
      </c>
      <c r="S132" s="19">
        <v>254</v>
      </c>
      <c r="T132" s="19">
        <v>842</v>
      </c>
      <c r="U132" s="19">
        <f t="shared" si="4"/>
        <v>0</v>
      </c>
      <c r="V132" s="19">
        <v>887</v>
      </c>
      <c r="W132" s="19">
        <v>0</v>
      </c>
      <c r="X132" s="19">
        <v>0</v>
      </c>
      <c r="Y132" s="19">
        <v>126</v>
      </c>
      <c r="Z132" s="19">
        <v>290</v>
      </c>
      <c r="AA132" s="19">
        <v>416</v>
      </c>
      <c r="AB132" s="19">
        <v>0</v>
      </c>
      <c r="AC132" s="19">
        <v>0</v>
      </c>
      <c r="AD132" s="19">
        <v>4391</v>
      </c>
      <c r="AE132" s="19">
        <f t="shared" si="3"/>
        <v>4391</v>
      </c>
      <c r="AF132" s="19"/>
      <c r="AG132" s="19"/>
      <c r="AH132" s="19">
        <v>8034</v>
      </c>
      <c r="AI132" s="19">
        <v>47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-1132</v>
      </c>
      <c r="AS132" s="19"/>
      <c r="AT132" s="19">
        <v>68</v>
      </c>
      <c r="AU132" s="19"/>
      <c r="AV132" s="19">
        <v>0</v>
      </c>
      <c r="AW132" s="19">
        <v>11408</v>
      </c>
      <c r="AX132" s="110">
        <f t="shared" si="5"/>
        <v>11408</v>
      </c>
      <c r="AY132" s="19"/>
      <c r="AZ132" s="19"/>
      <c r="BA132" s="19">
        <v>0</v>
      </c>
      <c r="BB132" s="19"/>
      <c r="BC132" s="19">
        <v>35</v>
      </c>
      <c r="BD132" s="19"/>
      <c r="BE132" s="19">
        <v>0</v>
      </c>
      <c r="BF132" s="19"/>
    </row>
    <row r="133" spans="1:58" ht="12.75">
      <c r="A133" t="s">
        <v>321</v>
      </c>
      <c r="B133" t="s">
        <v>322</v>
      </c>
      <c r="C133" t="s">
        <v>69</v>
      </c>
      <c r="D133" t="s">
        <v>94</v>
      </c>
      <c r="E133" s="19">
        <v>26</v>
      </c>
      <c r="F133" s="19">
        <v>3229</v>
      </c>
      <c r="G133" s="19">
        <v>3255</v>
      </c>
      <c r="H133" s="19">
        <v>21</v>
      </c>
      <c r="I133" s="19">
        <v>126</v>
      </c>
      <c r="J133" s="19">
        <v>0</v>
      </c>
      <c r="K133" s="19">
        <v>126</v>
      </c>
      <c r="L133" s="19">
        <v>-128</v>
      </c>
      <c r="M133" s="19">
        <v>0</v>
      </c>
      <c r="N133" s="19">
        <v>-58</v>
      </c>
      <c r="O133" s="19">
        <v>-186</v>
      </c>
      <c r="P133" s="19">
        <v>1353</v>
      </c>
      <c r="Q133" s="19">
        <v>0</v>
      </c>
      <c r="R133" s="19">
        <v>-398</v>
      </c>
      <c r="S133" s="19">
        <v>282</v>
      </c>
      <c r="T133" s="19">
        <v>-116</v>
      </c>
      <c r="U133" s="19">
        <f t="shared" si="4"/>
        <v>0</v>
      </c>
      <c r="V133" s="19">
        <v>1375</v>
      </c>
      <c r="W133" s="19">
        <v>0</v>
      </c>
      <c r="X133" s="19">
        <v>0</v>
      </c>
      <c r="Y133" s="19">
        <v>0</v>
      </c>
      <c r="Z133" s="19">
        <v>286</v>
      </c>
      <c r="AA133" s="19">
        <v>286</v>
      </c>
      <c r="AB133" s="19">
        <v>211</v>
      </c>
      <c r="AC133" s="19">
        <v>0</v>
      </c>
      <c r="AD133" s="19">
        <v>6325</v>
      </c>
      <c r="AE133" s="19">
        <f t="shared" si="3"/>
        <v>6325</v>
      </c>
      <c r="AF133" s="19"/>
      <c r="AG133" s="19"/>
      <c r="AH133" s="19">
        <v>-6542</v>
      </c>
      <c r="AI133" s="19">
        <v>0</v>
      </c>
      <c r="AJ133" s="19">
        <v>4992</v>
      </c>
      <c r="AK133" s="19">
        <v>0</v>
      </c>
      <c r="AL133" s="19">
        <v>0</v>
      </c>
      <c r="AM133" s="19">
        <v>595</v>
      </c>
      <c r="AN133" s="19">
        <v>0</v>
      </c>
      <c r="AO133" s="19">
        <v>0</v>
      </c>
      <c r="AP133" s="19">
        <v>0</v>
      </c>
      <c r="AQ133" s="19">
        <v>0</v>
      </c>
      <c r="AR133" s="19">
        <v>-1719</v>
      </c>
      <c r="AS133" s="19"/>
      <c r="AT133" s="19">
        <v>0</v>
      </c>
      <c r="AU133" s="19"/>
      <c r="AV133" s="19">
        <v>0</v>
      </c>
      <c r="AW133" s="19">
        <v>3651</v>
      </c>
      <c r="AX133" s="110">
        <f t="shared" si="5"/>
        <v>3651</v>
      </c>
      <c r="AY133" s="19"/>
      <c r="AZ133" s="19"/>
      <c r="BA133" s="19">
        <v>0</v>
      </c>
      <c r="BB133" s="19"/>
      <c r="BC133" s="19">
        <v>0</v>
      </c>
      <c r="BD133" s="19"/>
      <c r="BE133" s="19">
        <v>0</v>
      </c>
      <c r="BF133" s="19"/>
    </row>
    <row r="134" spans="1:58" ht="12.75">
      <c r="A134" t="s">
        <v>323</v>
      </c>
      <c r="B134" t="s">
        <v>324</v>
      </c>
      <c r="C134" t="s">
        <v>69</v>
      </c>
      <c r="D134" t="s">
        <v>94</v>
      </c>
      <c r="E134" s="19">
        <v>26</v>
      </c>
      <c r="F134" s="19">
        <v>1243</v>
      </c>
      <c r="G134" s="19">
        <v>1269</v>
      </c>
      <c r="H134" s="19">
        <v>20</v>
      </c>
      <c r="I134" s="19">
        <v>88</v>
      </c>
      <c r="J134" s="19">
        <v>0</v>
      </c>
      <c r="K134" s="19">
        <v>88</v>
      </c>
      <c r="L134" s="19">
        <v>-125</v>
      </c>
      <c r="M134" s="19">
        <v>0</v>
      </c>
      <c r="N134" s="19">
        <v>297</v>
      </c>
      <c r="O134" s="19">
        <v>172</v>
      </c>
      <c r="P134" s="19">
        <v>1050</v>
      </c>
      <c r="Q134" s="19">
        <v>2</v>
      </c>
      <c r="R134" s="19">
        <v>243</v>
      </c>
      <c r="S134" s="19">
        <v>681</v>
      </c>
      <c r="T134" s="19">
        <v>926</v>
      </c>
      <c r="U134" s="19">
        <f t="shared" si="4"/>
        <v>0</v>
      </c>
      <c r="V134" s="19">
        <v>629</v>
      </c>
      <c r="W134" s="19">
        <v>0</v>
      </c>
      <c r="X134" s="19">
        <v>0</v>
      </c>
      <c r="Y134" s="19">
        <v>17</v>
      </c>
      <c r="Z134" s="19">
        <v>296</v>
      </c>
      <c r="AA134" s="19">
        <v>313</v>
      </c>
      <c r="AB134" s="19">
        <v>0</v>
      </c>
      <c r="AC134" s="19">
        <v>0</v>
      </c>
      <c r="AD134" s="19">
        <v>4467</v>
      </c>
      <c r="AE134" s="19">
        <f aca="true" t="shared" si="6" ref="AE134:AE197">IF(AD134="...","...",AD134+X134)</f>
        <v>4467</v>
      </c>
      <c r="AF134" s="19"/>
      <c r="AG134" s="19"/>
      <c r="AH134" s="19">
        <v>7124</v>
      </c>
      <c r="AI134" s="19">
        <v>0</v>
      </c>
      <c r="AJ134" s="19">
        <v>0</v>
      </c>
      <c r="AK134" s="19">
        <v>0</v>
      </c>
      <c r="AL134" s="19">
        <v>0</v>
      </c>
      <c r="AM134" s="19">
        <v>882</v>
      </c>
      <c r="AN134" s="19">
        <v>0</v>
      </c>
      <c r="AO134" s="19">
        <v>0</v>
      </c>
      <c r="AP134" s="19">
        <v>0</v>
      </c>
      <c r="AQ134" s="19">
        <v>0</v>
      </c>
      <c r="AR134" s="19">
        <v>12</v>
      </c>
      <c r="AS134" s="19"/>
      <c r="AT134" s="19">
        <v>-42</v>
      </c>
      <c r="AU134" s="19"/>
      <c r="AV134" s="19">
        <v>0</v>
      </c>
      <c r="AW134" s="19">
        <v>12443</v>
      </c>
      <c r="AX134" s="110">
        <f t="shared" si="5"/>
        <v>12443</v>
      </c>
      <c r="AY134" s="19"/>
      <c r="AZ134" s="19"/>
      <c r="BA134" s="19">
        <v>5</v>
      </c>
      <c r="BB134" s="19"/>
      <c r="BC134" s="19">
        <v>8</v>
      </c>
      <c r="BD134" s="19"/>
      <c r="BE134" s="19">
        <v>166</v>
      </c>
      <c r="BF134" s="19"/>
    </row>
    <row r="135" spans="1:58" ht="12.75">
      <c r="A135" t="s">
        <v>325</v>
      </c>
      <c r="B135" t="s">
        <v>326</v>
      </c>
      <c r="C135" t="s">
        <v>69</v>
      </c>
      <c r="D135" t="s">
        <v>94</v>
      </c>
      <c r="E135" s="19">
        <v>33</v>
      </c>
      <c r="F135" s="19">
        <v>1296</v>
      </c>
      <c r="G135" s="19">
        <v>1329</v>
      </c>
      <c r="H135" s="19">
        <v>21</v>
      </c>
      <c r="I135" s="19">
        <v>83</v>
      </c>
      <c r="J135" s="19">
        <v>0</v>
      </c>
      <c r="K135" s="19">
        <v>83</v>
      </c>
      <c r="L135" s="19">
        <v>165</v>
      </c>
      <c r="M135" s="19">
        <v>0</v>
      </c>
      <c r="N135" s="19">
        <v>-96</v>
      </c>
      <c r="O135" s="19">
        <v>69</v>
      </c>
      <c r="P135" s="19">
        <v>1054</v>
      </c>
      <c r="Q135" s="19">
        <v>0</v>
      </c>
      <c r="R135" s="19">
        <v>166</v>
      </c>
      <c r="S135" s="19">
        <v>239</v>
      </c>
      <c r="T135" s="19">
        <v>405</v>
      </c>
      <c r="U135" s="19">
        <f aca="true" t="shared" si="7" ref="U135:U198">IF(T135="...","…",0)</f>
        <v>0</v>
      </c>
      <c r="V135" s="19">
        <v>743</v>
      </c>
      <c r="W135" s="19">
        <v>0</v>
      </c>
      <c r="X135" s="19">
        <v>0</v>
      </c>
      <c r="Y135" s="19">
        <v>0</v>
      </c>
      <c r="Z135" s="19">
        <v>288</v>
      </c>
      <c r="AA135" s="19">
        <v>288</v>
      </c>
      <c r="AB135" s="19">
        <v>0</v>
      </c>
      <c r="AC135" s="19">
        <v>0</v>
      </c>
      <c r="AD135" s="19">
        <v>3992</v>
      </c>
      <c r="AE135" s="19">
        <f t="shared" si="6"/>
        <v>3992</v>
      </c>
      <c r="AF135" s="19"/>
      <c r="AG135" s="19"/>
      <c r="AH135" s="19">
        <v>8162</v>
      </c>
      <c r="AI135" s="19">
        <v>0</v>
      </c>
      <c r="AJ135" s="19">
        <v>0</v>
      </c>
      <c r="AK135" s="19">
        <v>0</v>
      </c>
      <c r="AL135" s="19">
        <v>0</v>
      </c>
      <c r="AM135" s="19">
        <v>510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/>
      <c r="AT135" s="19">
        <v>0</v>
      </c>
      <c r="AU135" s="19"/>
      <c r="AV135" s="19">
        <v>0</v>
      </c>
      <c r="AW135" s="19">
        <v>12664</v>
      </c>
      <c r="AX135" s="110">
        <f aca="true" t="shared" si="8" ref="AX135:AX198">IF(AW135="...","...",AW135+X135)</f>
        <v>12664</v>
      </c>
      <c r="AY135" s="19"/>
      <c r="AZ135" s="19"/>
      <c r="BA135" s="19">
        <v>0</v>
      </c>
      <c r="BB135" s="19"/>
      <c r="BC135" s="19">
        <v>0</v>
      </c>
      <c r="BD135" s="19"/>
      <c r="BE135" s="19">
        <v>0</v>
      </c>
      <c r="BF135" s="19"/>
    </row>
    <row r="136" spans="1:58" ht="12.75">
      <c r="A136" t="s">
        <v>327</v>
      </c>
      <c r="B136" t="s">
        <v>328</v>
      </c>
      <c r="C136" t="s">
        <v>69</v>
      </c>
      <c r="D136" t="s">
        <v>94</v>
      </c>
      <c r="E136" s="19">
        <v>0</v>
      </c>
      <c r="F136" s="19">
        <v>3440</v>
      </c>
      <c r="G136" s="19">
        <v>3440</v>
      </c>
      <c r="H136" s="19">
        <v>19</v>
      </c>
      <c r="I136" s="19">
        <v>59</v>
      </c>
      <c r="J136" s="19">
        <v>0</v>
      </c>
      <c r="K136" s="19">
        <v>59</v>
      </c>
      <c r="L136" s="19">
        <v>122</v>
      </c>
      <c r="M136" s="19">
        <v>0</v>
      </c>
      <c r="N136" s="19">
        <v>353</v>
      </c>
      <c r="O136" s="19">
        <v>475</v>
      </c>
      <c r="P136" s="19">
        <v>1453</v>
      </c>
      <c r="Q136" s="19">
        <v>0</v>
      </c>
      <c r="R136" s="19">
        <v>57</v>
      </c>
      <c r="S136" s="19">
        <v>-130</v>
      </c>
      <c r="T136" s="19">
        <v>-73</v>
      </c>
      <c r="U136" s="19">
        <f t="shared" si="7"/>
        <v>0</v>
      </c>
      <c r="V136" s="19">
        <v>799</v>
      </c>
      <c r="W136" s="19">
        <v>0</v>
      </c>
      <c r="X136" s="19">
        <v>0</v>
      </c>
      <c r="Y136" s="19">
        <v>-42</v>
      </c>
      <c r="Z136" s="19">
        <v>338</v>
      </c>
      <c r="AA136" s="19">
        <v>296</v>
      </c>
      <c r="AB136" s="19">
        <v>110</v>
      </c>
      <c r="AC136" s="19">
        <v>1750</v>
      </c>
      <c r="AD136" s="19">
        <v>8328</v>
      </c>
      <c r="AE136" s="19">
        <f t="shared" si="6"/>
        <v>8328</v>
      </c>
      <c r="AF136" s="19"/>
      <c r="AG136" s="19"/>
      <c r="AH136" s="19">
        <v>8169</v>
      </c>
      <c r="AI136" s="19">
        <v>0</v>
      </c>
      <c r="AJ136" s="19">
        <v>0</v>
      </c>
      <c r="AK136" s="19">
        <v>0</v>
      </c>
      <c r="AL136" s="19">
        <v>0</v>
      </c>
      <c r="AM136" s="19">
        <v>224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/>
      <c r="AT136" s="19">
        <v>0</v>
      </c>
      <c r="AU136" s="19"/>
      <c r="AV136" s="19">
        <v>0</v>
      </c>
      <c r="AW136" s="19">
        <v>16721</v>
      </c>
      <c r="AX136" s="110">
        <f t="shared" si="8"/>
        <v>16721</v>
      </c>
      <c r="AY136" s="19"/>
      <c r="AZ136" s="19"/>
      <c r="BA136" s="19">
        <v>0</v>
      </c>
      <c r="BB136" s="19"/>
      <c r="BC136" s="19">
        <v>0</v>
      </c>
      <c r="BD136" s="19"/>
      <c r="BE136" s="19">
        <v>0</v>
      </c>
      <c r="BF136" s="19"/>
    </row>
    <row r="137" spans="1:58" ht="12.75">
      <c r="A137" t="s">
        <v>329</v>
      </c>
      <c r="B137" t="s">
        <v>330</v>
      </c>
      <c r="C137" t="s">
        <v>69</v>
      </c>
      <c r="D137" t="s">
        <v>94</v>
      </c>
      <c r="E137" s="19">
        <v>-18</v>
      </c>
      <c r="F137" s="19">
        <v>234</v>
      </c>
      <c r="G137" s="19">
        <v>216</v>
      </c>
      <c r="H137" s="19">
        <v>0</v>
      </c>
      <c r="I137" s="19">
        <v>160</v>
      </c>
      <c r="J137" s="19">
        <v>0</v>
      </c>
      <c r="K137" s="19">
        <v>160</v>
      </c>
      <c r="L137" s="19">
        <v>-39</v>
      </c>
      <c r="M137" s="19">
        <v>0</v>
      </c>
      <c r="N137" s="19">
        <v>137</v>
      </c>
      <c r="O137" s="19">
        <v>98</v>
      </c>
      <c r="P137" s="19">
        <v>1214</v>
      </c>
      <c r="Q137" s="19">
        <v>0</v>
      </c>
      <c r="R137" s="19">
        <v>67</v>
      </c>
      <c r="S137" s="19">
        <v>-49</v>
      </c>
      <c r="T137" s="19">
        <v>18</v>
      </c>
      <c r="U137" s="19">
        <f t="shared" si="7"/>
        <v>0</v>
      </c>
      <c r="V137" s="19">
        <v>663</v>
      </c>
      <c r="W137" s="19">
        <v>0</v>
      </c>
      <c r="X137" s="19">
        <v>0</v>
      </c>
      <c r="Y137" s="19">
        <v>0</v>
      </c>
      <c r="Z137" s="19">
        <v>-14</v>
      </c>
      <c r="AA137" s="19">
        <v>-14</v>
      </c>
      <c r="AB137" s="19">
        <v>0</v>
      </c>
      <c r="AC137" s="19">
        <v>0</v>
      </c>
      <c r="AD137" s="19">
        <v>2355</v>
      </c>
      <c r="AE137" s="19">
        <f t="shared" si="6"/>
        <v>2355</v>
      </c>
      <c r="AF137" s="19"/>
      <c r="AG137" s="19"/>
      <c r="AH137" s="19">
        <v>3993</v>
      </c>
      <c r="AI137" s="19">
        <v>207</v>
      </c>
      <c r="AJ137" s="19">
        <v>3066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-123</v>
      </c>
      <c r="AS137" s="19"/>
      <c r="AT137" s="19">
        <v>0</v>
      </c>
      <c r="AU137" s="19"/>
      <c r="AV137" s="19">
        <v>0</v>
      </c>
      <c r="AW137" s="19">
        <v>9498</v>
      </c>
      <c r="AX137" s="110">
        <f t="shared" si="8"/>
        <v>9498</v>
      </c>
      <c r="AY137" s="19"/>
      <c r="AZ137" s="19"/>
      <c r="BA137" s="19">
        <v>0</v>
      </c>
      <c r="BB137" s="19"/>
      <c r="BC137" s="19">
        <v>0</v>
      </c>
      <c r="BD137" s="19"/>
      <c r="BE137" s="19">
        <v>0</v>
      </c>
      <c r="BF137" s="19"/>
    </row>
    <row r="138" spans="1:58" ht="12.75">
      <c r="A138" t="s">
        <v>331</v>
      </c>
      <c r="B138" t="s">
        <v>332</v>
      </c>
      <c r="C138" t="s">
        <v>69</v>
      </c>
      <c r="D138" t="s">
        <v>94</v>
      </c>
      <c r="E138" s="19">
        <v>29</v>
      </c>
      <c r="F138" s="19">
        <v>815</v>
      </c>
      <c r="G138" s="19">
        <v>844</v>
      </c>
      <c r="H138" s="19">
        <v>14</v>
      </c>
      <c r="I138" s="19">
        <v>97</v>
      </c>
      <c r="J138" s="19">
        <v>0</v>
      </c>
      <c r="K138" s="19">
        <v>97</v>
      </c>
      <c r="L138" s="19">
        <v>-304</v>
      </c>
      <c r="M138" s="19">
        <v>0</v>
      </c>
      <c r="N138" s="19">
        <v>-14</v>
      </c>
      <c r="O138" s="19">
        <v>-318</v>
      </c>
      <c r="P138" s="19">
        <v>730</v>
      </c>
      <c r="Q138" s="19">
        <v>7</v>
      </c>
      <c r="R138" s="19">
        <v>-434</v>
      </c>
      <c r="S138" s="19">
        <v>258</v>
      </c>
      <c r="T138" s="19">
        <v>-169</v>
      </c>
      <c r="U138" s="19">
        <f t="shared" si="7"/>
        <v>0</v>
      </c>
      <c r="V138" s="19">
        <v>1009</v>
      </c>
      <c r="W138" s="19">
        <v>0</v>
      </c>
      <c r="X138" s="19">
        <v>0</v>
      </c>
      <c r="Y138" s="19">
        <v>231</v>
      </c>
      <c r="Z138" s="19">
        <v>-81</v>
      </c>
      <c r="AA138" s="19">
        <v>150</v>
      </c>
      <c r="AB138" s="19">
        <v>417</v>
      </c>
      <c r="AC138" s="19">
        <v>0</v>
      </c>
      <c r="AD138" s="19">
        <v>2774</v>
      </c>
      <c r="AE138" s="19">
        <f t="shared" si="6"/>
        <v>2774</v>
      </c>
      <c r="AF138" s="19"/>
      <c r="AG138" s="19"/>
      <c r="AH138" s="19">
        <v>3417</v>
      </c>
      <c r="AI138" s="19">
        <v>0</v>
      </c>
      <c r="AJ138" s="19">
        <v>4825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/>
      <c r="AT138" s="19">
        <v>-110</v>
      </c>
      <c r="AU138" s="19"/>
      <c r="AV138" s="19">
        <v>0</v>
      </c>
      <c r="AW138" s="19">
        <v>10906</v>
      </c>
      <c r="AX138" s="110">
        <f t="shared" si="8"/>
        <v>10906</v>
      </c>
      <c r="AY138" s="19"/>
      <c r="AZ138" s="19"/>
      <c r="BA138" s="19">
        <v>0</v>
      </c>
      <c r="BB138" s="19"/>
      <c r="BC138" s="19">
        <v>0</v>
      </c>
      <c r="BD138" s="19"/>
      <c r="BE138" s="19">
        <v>57</v>
      </c>
      <c r="BF138" s="19"/>
    </row>
    <row r="139" spans="1:58" ht="12.75">
      <c r="A139" t="s">
        <v>333</v>
      </c>
      <c r="B139" t="s">
        <v>334</v>
      </c>
      <c r="C139" t="s">
        <v>69</v>
      </c>
      <c r="D139" t="s">
        <v>94</v>
      </c>
      <c r="E139" s="19">
        <v>7</v>
      </c>
      <c r="F139" s="19">
        <v>1839</v>
      </c>
      <c r="G139" s="19">
        <v>1846</v>
      </c>
      <c r="H139" s="19">
        <v>12</v>
      </c>
      <c r="I139" s="19">
        <v>-4</v>
      </c>
      <c r="J139" s="19">
        <v>0</v>
      </c>
      <c r="K139" s="19">
        <v>-4</v>
      </c>
      <c r="L139" s="19">
        <v>120</v>
      </c>
      <c r="M139" s="19">
        <v>0</v>
      </c>
      <c r="N139" s="19">
        <v>5</v>
      </c>
      <c r="O139" s="19">
        <v>125</v>
      </c>
      <c r="P139" s="19">
        <v>671</v>
      </c>
      <c r="Q139" s="19">
        <v>0</v>
      </c>
      <c r="R139" s="19">
        <v>105</v>
      </c>
      <c r="S139" s="19">
        <v>-204</v>
      </c>
      <c r="T139" s="19">
        <v>-99</v>
      </c>
      <c r="U139" s="19">
        <f t="shared" si="7"/>
        <v>0</v>
      </c>
      <c r="V139" s="19">
        <v>304</v>
      </c>
      <c r="W139" s="19">
        <v>0</v>
      </c>
      <c r="X139" s="19">
        <v>0</v>
      </c>
      <c r="Y139" s="19">
        <v>0</v>
      </c>
      <c r="Z139" s="19">
        <v>115</v>
      </c>
      <c r="AA139" s="19">
        <v>115</v>
      </c>
      <c r="AB139" s="19">
        <v>1</v>
      </c>
      <c r="AC139" s="19">
        <v>-506</v>
      </c>
      <c r="AD139" s="19">
        <v>2465</v>
      </c>
      <c r="AE139" s="19">
        <f t="shared" si="6"/>
        <v>2465</v>
      </c>
      <c r="AF139" s="19"/>
      <c r="AG139" s="19"/>
      <c r="AH139" s="19">
        <v>6571</v>
      </c>
      <c r="AI139" s="19">
        <v>0</v>
      </c>
      <c r="AJ139" s="19">
        <v>-1</v>
      </c>
      <c r="AK139" s="19">
        <v>0</v>
      </c>
      <c r="AL139" s="19">
        <v>0</v>
      </c>
      <c r="AM139" s="19">
        <v>713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/>
      <c r="AT139" s="19">
        <v>0</v>
      </c>
      <c r="AU139" s="19"/>
      <c r="AV139" s="19">
        <v>0</v>
      </c>
      <c r="AW139" s="19">
        <v>9748</v>
      </c>
      <c r="AX139" s="110">
        <f t="shared" si="8"/>
        <v>9748</v>
      </c>
      <c r="AY139" s="19"/>
      <c r="AZ139" s="19"/>
      <c r="BA139" s="19">
        <v>0</v>
      </c>
      <c r="BB139" s="19"/>
      <c r="BC139" s="19">
        <v>0</v>
      </c>
      <c r="BD139" s="19"/>
      <c r="BE139" s="19">
        <v>0</v>
      </c>
      <c r="BF139" s="19"/>
    </row>
    <row r="140" spans="1:58" ht="12.75">
      <c r="A140" t="s">
        <v>335</v>
      </c>
      <c r="B140" t="s">
        <v>336</v>
      </c>
      <c r="C140" t="s">
        <v>69</v>
      </c>
      <c r="D140" t="s">
        <v>94</v>
      </c>
      <c r="E140" s="19">
        <v>145</v>
      </c>
      <c r="F140" s="19">
        <v>1814</v>
      </c>
      <c r="G140" s="19">
        <v>1959</v>
      </c>
      <c r="H140" s="19">
        <v>0</v>
      </c>
      <c r="I140" s="19">
        <v>287</v>
      </c>
      <c r="J140" s="19">
        <v>0</v>
      </c>
      <c r="K140" s="19">
        <v>287</v>
      </c>
      <c r="L140" s="19">
        <v>424</v>
      </c>
      <c r="M140" s="19">
        <v>0</v>
      </c>
      <c r="N140" s="19">
        <v>52</v>
      </c>
      <c r="O140" s="19">
        <v>476</v>
      </c>
      <c r="P140" s="19">
        <v>1020</v>
      </c>
      <c r="Q140" s="19">
        <v>0</v>
      </c>
      <c r="R140" s="19">
        <v>68</v>
      </c>
      <c r="S140" s="19">
        <v>344</v>
      </c>
      <c r="T140" s="19">
        <v>412</v>
      </c>
      <c r="U140" s="19">
        <f t="shared" si="7"/>
        <v>0</v>
      </c>
      <c r="V140" s="19">
        <v>1137</v>
      </c>
      <c r="W140" s="19">
        <v>0</v>
      </c>
      <c r="X140" s="19">
        <v>0</v>
      </c>
      <c r="Y140" s="19">
        <v>0</v>
      </c>
      <c r="Z140" s="19">
        <v>473</v>
      </c>
      <c r="AA140" s="19">
        <v>473</v>
      </c>
      <c r="AB140" s="19">
        <v>-16</v>
      </c>
      <c r="AC140" s="19">
        <v>143</v>
      </c>
      <c r="AD140" s="19">
        <v>5891</v>
      </c>
      <c r="AE140" s="19">
        <f t="shared" si="6"/>
        <v>5891</v>
      </c>
      <c r="AF140" s="19"/>
      <c r="AG140" s="19"/>
      <c r="AH140" s="19">
        <v>7896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-1505</v>
      </c>
      <c r="AS140" s="19"/>
      <c r="AT140" s="19">
        <v>0</v>
      </c>
      <c r="AU140" s="19"/>
      <c r="AV140" s="19">
        <v>0</v>
      </c>
      <c r="AW140" s="19">
        <v>12282</v>
      </c>
      <c r="AX140" s="110">
        <f t="shared" si="8"/>
        <v>12282</v>
      </c>
      <c r="AY140" s="19"/>
      <c r="AZ140" s="19"/>
      <c r="BA140" s="19">
        <v>0</v>
      </c>
      <c r="BB140" s="19"/>
      <c r="BC140" s="19">
        <v>0</v>
      </c>
      <c r="BD140" s="19"/>
      <c r="BE140" s="19">
        <v>0</v>
      </c>
      <c r="BF140" s="19"/>
    </row>
    <row r="141" spans="1:58" ht="12.75">
      <c r="A141" t="s">
        <v>337</v>
      </c>
      <c r="B141" t="s">
        <v>338</v>
      </c>
      <c r="C141" t="s">
        <v>69</v>
      </c>
      <c r="D141" t="s">
        <v>94</v>
      </c>
      <c r="E141" s="19">
        <v>21</v>
      </c>
      <c r="F141" s="19">
        <v>800</v>
      </c>
      <c r="G141" s="19">
        <v>821</v>
      </c>
      <c r="H141" s="19">
        <v>49</v>
      </c>
      <c r="I141" s="19">
        <v>-30</v>
      </c>
      <c r="J141" s="19">
        <v>0</v>
      </c>
      <c r="K141" s="19">
        <v>-30</v>
      </c>
      <c r="L141" s="19">
        <v>36</v>
      </c>
      <c r="M141" s="19">
        <v>0</v>
      </c>
      <c r="N141" s="19">
        <v>-577</v>
      </c>
      <c r="O141" s="19">
        <v>-541</v>
      </c>
      <c r="P141" s="19">
        <v>1551</v>
      </c>
      <c r="Q141" s="19">
        <v>0</v>
      </c>
      <c r="R141" s="19">
        <v>267</v>
      </c>
      <c r="S141" s="19">
        <v>438</v>
      </c>
      <c r="T141" s="19">
        <v>705</v>
      </c>
      <c r="U141" s="19">
        <f t="shared" si="7"/>
        <v>0</v>
      </c>
      <c r="V141" s="19">
        <v>795</v>
      </c>
      <c r="W141" s="19">
        <v>0</v>
      </c>
      <c r="X141" s="19">
        <v>0</v>
      </c>
      <c r="Y141" s="19">
        <v>246</v>
      </c>
      <c r="Z141" s="19">
        <v>330</v>
      </c>
      <c r="AA141" s="19">
        <v>576</v>
      </c>
      <c r="AB141" s="19">
        <v>0</v>
      </c>
      <c r="AC141" s="19">
        <v>0</v>
      </c>
      <c r="AD141" s="19">
        <v>3926</v>
      </c>
      <c r="AE141" s="19">
        <f t="shared" si="6"/>
        <v>3926</v>
      </c>
      <c r="AF141" s="19"/>
      <c r="AG141" s="19"/>
      <c r="AH141" s="19">
        <v>3394</v>
      </c>
      <c r="AI141" s="19">
        <v>0</v>
      </c>
      <c r="AJ141" s="19">
        <v>4306</v>
      </c>
      <c r="AK141" s="19">
        <v>0</v>
      </c>
      <c r="AL141" s="19">
        <v>0</v>
      </c>
      <c r="AM141" s="19">
        <v>741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/>
      <c r="AT141" s="19">
        <v>0</v>
      </c>
      <c r="AU141" s="19"/>
      <c r="AV141" s="19">
        <v>0</v>
      </c>
      <c r="AW141" s="19">
        <v>12367</v>
      </c>
      <c r="AX141" s="110">
        <f t="shared" si="8"/>
        <v>12367</v>
      </c>
      <c r="AY141" s="19"/>
      <c r="AZ141" s="19"/>
      <c r="BA141" s="19">
        <v>0</v>
      </c>
      <c r="BB141" s="19"/>
      <c r="BC141" s="19">
        <v>0</v>
      </c>
      <c r="BD141" s="19"/>
      <c r="BE141" s="19">
        <v>0</v>
      </c>
      <c r="BF141" s="19"/>
    </row>
    <row r="142" spans="1:58" ht="12.75">
      <c r="A142" t="s">
        <v>339</v>
      </c>
      <c r="B142" t="s">
        <v>340</v>
      </c>
      <c r="C142" t="s">
        <v>341</v>
      </c>
      <c r="D142" t="s">
        <v>60</v>
      </c>
      <c r="E142" s="19">
        <v>328</v>
      </c>
      <c r="F142" s="19">
        <v>994</v>
      </c>
      <c r="G142" s="19">
        <v>1322</v>
      </c>
      <c r="H142" s="19">
        <v>-30</v>
      </c>
      <c r="I142" s="19">
        <v>249</v>
      </c>
      <c r="J142" s="19">
        <v>151</v>
      </c>
      <c r="K142" s="19">
        <v>400</v>
      </c>
      <c r="L142" s="19">
        <v>5755</v>
      </c>
      <c r="M142" s="19">
        <v>0</v>
      </c>
      <c r="N142" s="19">
        <v>3069</v>
      </c>
      <c r="O142" s="19">
        <v>8824</v>
      </c>
      <c r="P142" s="19">
        <v>7268</v>
      </c>
      <c r="Q142" s="19">
        <v>365</v>
      </c>
      <c r="R142" s="19">
        <v>159</v>
      </c>
      <c r="S142" s="19">
        <v>1424</v>
      </c>
      <c r="T142" s="19">
        <v>1948</v>
      </c>
      <c r="U142" s="19">
        <f t="shared" si="7"/>
        <v>0</v>
      </c>
      <c r="V142" s="19">
        <v>3260</v>
      </c>
      <c r="W142" s="19">
        <v>47634</v>
      </c>
      <c r="X142" s="19">
        <v>14017.639916459866</v>
      </c>
      <c r="Y142" s="19">
        <v>24730</v>
      </c>
      <c r="Z142" s="19">
        <v>1728</v>
      </c>
      <c r="AA142" s="19">
        <v>26458</v>
      </c>
      <c r="AB142" s="19">
        <v>2052</v>
      </c>
      <c r="AC142" s="19">
        <v>34</v>
      </c>
      <c r="AD142" s="19">
        <v>99170</v>
      </c>
      <c r="AE142" s="19">
        <f t="shared" si="6"/>
        <v>113187.63991645987</v>
      </c>
      <c r="AF142" s="19"/>
      <c r="AG142" s="19"/>
      <c r="AH142" s="19">
        <v>9453</v>
      </c>
      <c r="AI142" s="19">
        <v>48</v>
      </c>
      <c r="AJ142" s="19">
        <v>5348</v>
      </c>
      <c r="AK142" s="19">
        <v>0</v>
      </c>
      <c r="AL142" s="19">
        <v>0</v>
      </c>
      <c r="AM142" s="19">
        <v>1193</v>
      </c>
      <c r="AN142" s="19">
        <v>0</v>
      </c>
      <c r="AO142" s="19">
        <v>0</v>
      </c>
      <c r="AP142" s="19">
        <v>0</v>
      </c>
      <c r="AQ142" s="19">
        <v>63</v>
      </c>
      <c r="AR142" s="19">
        <v>371</v>
      </c>
      <c r="AS142" s="19"/>
      <c r="AT142" s="19">
        <v>19</v>
      </c>
      <c r="AU142" s="19"/>
      <c r="AV142" s="19">
        <v>0</v>
      </c>
      <c r="AW142" s="19">
        <v>115665</v>
      </c>
      <c r="AX142" s="110">
        <f t="shared" si="8"/>
        <v>129682.63991645987</v>
      </c>
      <c r="AY142" s="19"/>
      <c r="AZ142" s="19"/>
      <c r="BA142" s="19">
        <v>0</v>
      </c>
      <c r="BB142" s="19"/>
      <c r="BC142" s="19">
        <v>37</v>
      </c>
      <c r="BD142" s="19"/>
      <c r="BE142" s="19">
        <v>2959</v>
      </c>
      <c r="BF142" s="19"/>
    </row>
    <row r="143" spans="1:58" ht="12.75">
      <c r="A143" t="s">
        <v>342</v>
      </c>
      <c r="B143" t="s">
        <v>343</v>
      </c>
      <c r="C143" t="s">
        <v>341</v>
      </c>
      <c r="D143" t="s">
        <v>60</v>
      </c>
      <c r="E143" s="19">
        <v>320</v>
      </c>
      <c r="F143" s="19">
        <v>8676</v>
      </c>
      <c r="G143" s="19">
        <v>8996</v>
      </c>
      <c r="H143" s="19">
        <v>0</v>
      </c>
      <c r="I143" s="19">
        <v>1145</v>
      </c>
      <c r="J143" s="19">
        <v>487</v>
      </c>
      <c r="K143" s="19">
        <v>1632</v>
      </c>
      <c r="L143" s="19">
        <v>2944</v>
      </c>
      <c r="M143" s="19">
        <v>0</v>
      </c>
      <c r="N143" s="19">
        <v>3259</v>
      </c>
      <c r="O143" s="19">
        <v>6203</v>
      </c>
      <c r="P143" s="19">
        <v>4976</v>
      </c>
      <c r="Q143" s="19">
        <v>597</v>
      </c>
      <c r="R143" s="19">
        <v>257</v>
      </c>
      <c r="S143" s="19">
        <v>3501</v>
      </c>
      <c r="T143" s="19">
        <v>4355</v>
      </c>
      <c r="U143" s="19">
        <f t="shared" si="7"/>
        <v>0</v>
      </c>
      <c r="V143" s="19">
        <v>4535</v>
      </c>
      <c r="W143" s="19">
        <v>38773</v>
      </c>
      <c r="X143" s="19">
        <v>8581.872138707417</v>
      </c>
      <c r="Y143" s="19">
        <v>32238</v>
      </c>
      <c r="Z143" s="19">
        <v>3246</v>
      </c>
      <c r="AA143" s="19">
        <v>35484</v>
      </c>
      <c r="AB143" s="19">
        <v>950</v>
      </c>
      <c r="AC143" s="19">
        <v>16806</v>
      </c>
      <c r="AD143" s="19">
        <v>122710</v>
      </c>
      <c r="AE143" s="19">
        <f t="shared" si="6"/>
        <v>131291.8721387074</v>
      </c>
      <c r="AF143" s="19"/>
      <c r="AG143" s="19"/>
      <c r="AH143" s="19">
        <v>18098</v>
      </c>
      <c r="AI143" s="19">
        <v>89</v>
      </c>
      <c r="AJ143" s="19">
        <v>14965</v>
      </c>
      <c r="AK143" s="19">
        <v>0</v>
      </c>
      <c r="AL143" s="19">
        <v>200</v>
      </c>
      <c r="AM143" s="19">
        <v>0</v>
      </c>
      <c r="AN143" s="19">
        <v>0</v>
      </c>
      <c r="AO143" s="19">
        <v>0</v>
      </c>
      <c r="AP143" s="19">
        <v>0</v>
      </c>
      <c r="AQ143" s="19">
        <v>127</v>
      </c>
      <c r="AR143" s="19">
        <v>-1606</v>
      </c>
      <c r="AS143" s="19"/>
      <c r="AT143" s="19">
        <v>454</v>
      </c>
      <c r="AU143" s="19"/>
      <c r="AV143" s="19">
        <v>0</v>
      </c>
      <c r="AW143" s="19">
        <v>155037</v>
      </c>
      <c r="AX143" s="110">
        <f t="shared" si="8"/>
        <v>163618.8721387074</v>
      </c>
      <c r="AY143" s="19"/>
      <c r="AZ143" s="19"/>
      <c r="BA143" s="19">
        <v>0</v>
      </c>
      <c r="BB143" s="19"/>
      <c r="BC143" s="19">
        <v>0</v>
      </c>
      <c r="BD143" s="19"/>
      <c r="BE143" s="19">
        <v>1750</v>
      </c>
      <c r="BF143" s="19"/>
    </row>
    <row r="144" spans="1:58" ht="12.75">
      <c r="A144" t="s">
        <v>344</v>
      </c>
      <c r="B144" t="s">
        <v>345</v>
      </c>
      <c r="C144" t="s">
        <v>341</v>
      </c>
      <c r="D144" t="s">
        <v>60</v>
      </c>
      <c r="E144" s="19">
        <v>-112</v>
      </c>
      <c r="F144" s="19">
        <v>947</v>
      </c>
      <c r="G144" s="19">
        <v>835</v>
      </c>
      <c r="H144" s="19">
        <v>0</v>
      </c>
      <c r="I144" s="19">
        <v>369</v>
      </c>
      <c r="J144" s="19">
        <v>0</v>
      </c>
      <c r="K144" s="19">
        <v>369</v>
      </c>
      <c r="L144" s="19">
        <v>4200</v>
      </c>
      <c r="M144" s="19">
        <v>0</v>
      </c>
      <c r="N144" s="19">
        <v>2183</v>
      </c>
      <c r="O144" s="19">
        <v>6383</v>
      </c>
      <c r="P144" s="19">
        <v>1836</v>
      </c>
      <c r="Q144" s="19">
        <v>13</v>
      </c>
      <c r="R144" s="19">
        <v>70</v>
      </c>
      <c r="S144" s="19">
        <v>43</v>
      </c>
      <c r="T144" s="19">
        <v>126</v>
      </c>
      <c r="U144" s="19">
        <f t="shared" si="7"/>
        <v>0</v>
      </c>
      <c r="V144" s="19">
        <v>1468</v>
      </c>
      <c r="W144" s="19">
        <v>23270</v>
      </c>
      <c r="X144" s="19">
        <v>6763.904586122719</v>
      </c>
      <c r="Y144" s="19">
        <v>20312</v>
      </c>
      <c r="Z144" s="19">
        <v>2180</v>
      </c>
      <c r="AA144" s="19">
        <v>22492</v>
      </c>
      <c r="AB144" s="19">
        <v>255</v>
      </c>
      <c r="AC144" s="19">
        <v>0</v>
      </c>
      <c r="AD144" s="19">
        <v>57034</v>
      </c>
      <c r="AE144" s="19">
        <f t="shared" si="6"/>
        <v>63797.90458612272</v>
      </c>
      <c r="AF144" s="19"/>
      <c r="AG144" s="19"/>
      <c r="AH144" s="19">
        <v>12940</v>
      </c>
      <c r="AI144" s="19">
        <v>0</v>
      </c>
      <c r="AJ144" s="19">
        <v>0</v>
      </c>
      <c r="AK144" s="19">
        <v>0</v>
      </c>
      <c r="AL144" s="19">
        <v>0</v>
      </c>
      <c r="AM144" s="19">
        <v>282</v>
      </c>
      <c r="AN144" s="19">
        <v>0</v>
      </c>
      <c r="AO144" s="19">
        <v>0</v>
      </c>
      <c r="AP144" s="19">
        <v>0</v>
      </c>
      <c r="AQ144" s="19">
        <v>336</v>
      </c>
      <c r="AR144" s="19">
        <v>-87</v>
      </c>
      <c r="AS144" s="19"/>
      <c r="AT144" s="19">
        <v>136</v>
      </c>
      <c r="AU144" s="19"/>
      <c r="AV144" s="19">
        <v>0</v>
      </c>
      <c r="AW144" s="19">
        <v>70641</v>
      </c>
      <c r="AX144" s="110">
        <f t="shared" si="8"/>
        <v>77404.90458612272</v>
      </c>
      <c r="AY144" s="19"/>
      <c r="AZ144" s="19"/>
      <c r="BA144" s="19">
        <v>0</v>
      </c>
      <c r="BB144" s="19"/>
      <c r="BC144" s="19">
        <v>0</v>
      </c>
      <c r="BD144" s="19"/>
      <c r="BE144" s="19">
        <v>674</v>
      </c>
      <c r="BF144" s="19"/>
    </row>
    <row r="145" spans="1:58" ht="12.75">
      <c r="A145" t="s">
        <v>346</v>
      </c>
      <c r="B145" t="s">
        <v>347</v>
      </c>
      <c r="C145" t="s">
        <v>341</v>
      </c>
      <c r="D145" t="s">
        <v>60</v>
      </c>
      <c r="E145" s="19">
        <v>-31</v>
      </c>
      <c r="F145" s="19">
        <v>1291</v>
      </c>
      <c r="G145" s="19">
        <v>1260</v>
      </c>
      <c r="H145" s="19">
        <v>0</v>
      </c>
      <c r="I145" s="19">
        <v>218</v>
      </c>
      <c r="J145" s="19">
        <v>0</v>
      </c>
      <c r="K145" s="19">
        <v>218</v>
      </c>
      <c r="L145" s="19">
        <v>2572</v>
      </c>
      <c r="M145" s="19">
        <v>0</v>
      </c>
      <c r="N145" s="19">
        <v>1065</v>
      </c>
      <c r="O145" s="19">
        <v>3637</v>
      </c>
      <c r="P145" s="19">
        <v>2058</v>
      </c>
      <c r="Q145" s="19">
        <v>460</v>
      </c>
      <c r="R145" s="19">
        <v>235</v>
      </c>
      <c r="S145" s="19">
        <v>1055</v>
      </c>
      <c r="T145" s="19">
        <v>1750</v>
      </c>
      <c r="U145" s="19">
        <f t="shared" si="7"/>
        <v>0</v>
      </c>
      <c r="V145" s="19">
        <v>2317</v>
      </c>
      <c r="W145" s="19">
        <v>26313</v>
      </c>
      <c r="X145" s="19">
        <v>8010.22467691201</v>
      </c>
      <c r="Y145" s="19">
        <v>14148</v>
      </c>
      <c r="Z145" s="19">
        <v>5232</v>
      </c>
      <c r="AA145" s="19">
        <v>19380</v>
      </c>
      <c r="AB145" s="19">
        <v>76</v>
      </c>
      <c r="AC145" s="19">
        <v>0</v>
      </c>
      <c r="AD145" s="19">
        <v>57009</v>
      </c>
      <c r="AE145" s="19">
        <f t="shared" si="6"/>
        <v>65019.22467691201</v>
      </c>
      <c r="AF145" s="19"/>
      <c r="AG145" s="19"/>
      <c r="AH145" s="19">
        <v>9327</v>
      </c>
      <c r="AI145" s="19">
        <v>0</v>
      </c>
      <c r="AJ145" s="19">
        <v>0</v>
      </c>
      <c r="AK145" s="19">
        <v>0</v>
      </c>
      <c r="AL145" s="19">
        <v>0</v>
      </c>
      <c r="AM145" s="19">
        <v>812</v>
      </c>
      <c r="AN145" s="19">
        <v>0</v>
      </c>
      <c r="AO145" s="19">
        <v>0</v>
      </c>
      <c r="AP145" s="19">
        <v>0</v>
      </c>
      <c r="AQ145" s="19">
        <v>607</v>
      </c>
      <c r="AR145" s="19">
        <v>-514</v>
      </c>
      <c r="AS145" s="19"/>
      <c r="AT145" s="19">
        <v>777</v>
      </c>
      <c r="AU145" s="19"/>
      <c r="AV145" s="19">
        <v>0</v>
      </c>
      <c r="AW145" s="19">
        <v>68018</v>
      </c>
      <c r="AX145" s="110">
        <f t="shared" si="8"/>
        <v>76028.22467691201</v>
      </c>
      <c r="AY145" s="19"/>
      <c r="AZ145" s="19"/>
      <c r="BA145" s="19">
        <v>0</v>
      </c>
      <c r="BB145" s="19"/>
      <c r="BC145" s="19">
        <v>0</v>
      </c>
      <c r="BD145" s="19"/>
      <c r="BE145" s="19">
        <v>-36</v>
      </c>
      <c r="BF145" s="19"/>
    </row>
    <row r="146" spans="1:58" ht="12.75">
      <c r="A146" t="s">
        <v>348</v>
      </c>
      <c r="B146" t="s">
        <v>349</v>
      </c>
      <c r="C146" t="s">
        <v>76</v>
      </c>
      <c r="D146" t="s">
        <v>60</v>
      </c>
      <c r="E146" s="19">
        <v>109</v>
      </c>
      <c r="F146" s="19">
        <v>1366</v>
      </c>
      <c r="G146" s="19">
        <v>1475</v>
      </c>
      <c r="H146" s="19">
        <v>40</v>
      </c>
      <c r="I146" s="19">
        <v>254</v>
      </c>
      <c r="J146" s="19">
        <v>1770</v>
      </c>
      <c r="K146" s="19">
        <v>2024</v>
      </c>
      <c r="L146" s="19">
        <v>1631</v>
      </c>
      <c r="M146" s="19">
        <v>0</v>
      </c>
      <c r="N146" s="19">
        <v>815</v>
      </c>
      <c r="O146" s="19">
        <v>2446</v>
      </c>
      <c r="P146" s="19">
        <v>2461</v>
      </c>
      <c r="Q146" s="19">
        <v>58</v>
      </c>
      <c r="R146" s="19">
        <v>15</v>
      </c>
      <c r="S146" s="19">
        <v>239</v>
      </c>
      <c r="T146" s="19">
        <v>312</v>
      </c>
      <c r="U146" s="19">
        <f t="shared" si="7"/>
        <v>0</v>
      </c>
      <c r="V146" s="19">
        <v>1418</v>
      </c>
      <c r="W146" s="19">
        <v>20054</v>
      </c>
      <c r="X146" s="19">
        <v>5170.966274700227</v>
      </c>
      <c r="Y146" s="19">
        <v>17181</v>
      </c>
      <c r="Z146" s="19">
        <v>1636</v>
      </c>
      <c r="AA146" s="19">
        <v>18817</v>
      </c>
      <c r="AB146" s="19">
        <v>282</v>
      </c>
      <c r="AC146" s="19">
        <v>0</v>
      </c>
      <c r="AD146" s="19">
        <v>49329</v>
      </c>
      <c r="AE146" s="19">
        <f t="shared" si="6"/>
        <v>54499.96627470023</v>
      </c>
      <c r="AF146" s="19"/>
      <c r="AG146" s="19"/>
      <c r="AH146" s="19">
        <v>12271</v>
      </c>
      <c r="AI146" s="19">
        <v>172</v>
      </c>
      <c r="AJ146" s="19">
        <v>0</v>
      </c>
      <c r="AK146" s="19">
        <v>0</v>
      </c>
      <c r="AL146" s="19">
        <v>0</v>
      </c>
      <c r="AM146" s="19">
        <v>1686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/>
      <c r="AT146" s="19">
        <v>0</v>
      </c>
      <c r="AU146" s="19"/>
      <c r="AV146" s="19">
        <v>0</v>
      </c>
      <c r="AW146" s="19">
        <v>63458</v>
      </c>
      <c r="AX146" s="110">
        <f t="shared" si="8"/>
        <v>68628.96627470023</v>
      </c>
      <c r="AY146" s="19"/>
      <c r="AZ146" s="19"/>
      <c r="BA146" s="19">
        <v>0</v>
      </c>
      <c r="BB146" s="19"/>
      <c r="BC146" s="19">
        <v>0</v>
      </c>
      <c r="BD146" s="19"/>
      <c r="BE146" s="19">
        <v>1610</v>
      </c>
      <c r="BF146" s="19"/>
    </row>
    <row r="147" spans="1:58" ht="12.75">
      <c r="A147" t="s">
        <v>350</v>
      </c>
      <c r="B147" t="s">
        <v>351</v>
      </c>
      <c r="C147" t="s">
        <v>76</v>
      </c>
      <c r="D147" t="s">
        <v>60</v>
      </c>
      <c r="E147" s="19">
        <v>312</v>
      </c>
      <c r="F147" s="19">
        <v>-542</v>
      </c>
      <c r="G147" s="19">
        <v>-230</v>
      </c>
      <c r="H147" s="19">
        <v>63</v>
      </c>
      <c r="I147" s="19">
        <v>768</v>
      </c>
      <c r="J147" s="19">
        <v>0</v>
      </c>
      <c r="K147" s="19">
        <v>768</v>
      </c>
      <c r="L147" s="19">
        <v>2991</v>
      </c>
      <c r="M147" s="19">
        <v>0</v>
      </c>
      <c r="N147" s="19">
        <v>720</v>
      </c>
      <c r="O147" s="19">
        <v>3711</v>
      </c>
      <c r="P147" s="19">
        <v>1625</v>
      </c>
      <c r="Q147" s="19">
        <v>154</v>
      </c>
      <c r="R147" s="19">
        <v>533</v>
      </c>
      <c r="S147" s="19">
        <v>1440</v>
      </c>
      <c r="T147" s="19">
        <v>2127</v>
      </c>
      <c r="U147" s="19">
        <f t="shared" si="7"/>
        <v>0</v>
      </c>
      <c r="V147" s="19">
        <v>5345</v>
      </c>
      <c r="W147" s="19">
        <v>57540</v>
      </c>
      <c r="X147" s="19">
        <v>9893.064677874247</v>
      </c>
      <c r="Y147" s="19">
        <v>24562</v>
      </c>
      <c r="Z147" s="19">
        <v>1303</v>
      </c>
      <c r="AA147" s="19">
        <v>25865</v>
      </c>
      <c r="AB147" s="19">
        <v>297</v>
      </c>
      <c r="AC147" s="19">
        <v>0</v>
      </c>
      <c r="AD147" s="19">
        <v>97111</v>
      </c>
      <c r="AE147" s="19">
        <f t="shared" si="6"/>
        <v>107004.06467787425</v>
      </c>
      <c r="AF147" s="19"/>
      <c r="AG147" s="19"/>
      <c r="AH147" s="19">
        <v>21135</v>
      </c>
      <c r="AI147" s="19">
        <v>0</v>
      </c>
      <c r="AJ147" s="19">
        <v>0</v>
      </c>
      <c r="AK147" s="19">
        <v>0</v>
      </c>
      <c r="AL147" s="19">
        <v>0</v>
      </c>
      <c r="AM147" s="19">
        <v>341</v>
      </c>
      <c r="AN147" s="19">
        <v>0</v>
      </c>
      <c r="AO147" s="19">
        <v>0</v>
      </c>
      <c r="AP147" s="19">
        <v>0</v>
      </c>
      <c r="AQ147" s="19">
        <v>254</v>
      </c>
      <c r="AR147" s="19">
        <v>0</v>
      </c>
      <c r="AS147" s="19"/>
      <c r="AT147" s="19">
        <v>0</v>
      </c>
      <c r="AU147" s="19"/>
      <c r="AV147" s="19">
        <v>0</v>
      </c>
      <c r="AW147" s="19">
        <v>118841</v>
      </c>
      <c r="AX147" s="110">
        <f t="shared" si="8"/>
        <v>128734.06467787425</v>
      </c>
      <c r="AY147" s="19"/>
      <c r="AZ147" s="19"/>
      <c r="BA147" s="19">
        <v>0</v>
      </c>
      <c r="BB147" s="19"/>
      <c r="BC147" s="19">
        <v>0</v>
      </c>
      <c r="BD147" s="19"/>
      <c r="BE147" s="19">
        <v>1216</v>
      </c>
      <c r="BF147" s="19"/>
    </row>
    <row r="148" spans="1:58" ht="12.75">
      <c r="A148" t="s">
        <v>352</v>
      </c>
      <c r="B148" t="s">
        <v>353</v>
      </c>
      <c r="C148" t="s">
        <v>76</v>
      </c>
      <c r="D148" t="s">
        <v>91</v>
      </c>
      <c r="E148" s="19">
        <v>255</v>
      </c>
      <c r="F148" s="19">
        <v>3100</v>
      </c>
      <c r="G148" s="19">
        <v>3355</v>
      </c>
      <c r="H148" s="19">
        <v>159</v>
      </c>
      <c r="I148" s="19">
        <v>1574</v>
      </c>
      <c r="J148" s="19">
        <v>666</v>
      </c>
      <c r="K148" s="19">
        <v>2240</v>
      </c>
      <c r="L148" s="19">
        <v>20427</v>
      </c>
      <c r="M148" s="19">
        <v>0</v>
      </c>
      <c r="N148" s="19">
        <v>2178</v>
      </c>
      <c r="O148" s="19">
        <v>22605</v>
      </c>
      <c r="P148" s="19">
        <v>18701</v>
      </c>
      <c r="Q148" s="19">
        <v>2285</v>
      </c>
      <c r="R148" s="19">
        <v>250</v>
      </c>
      <c r="S148" s="19">
        <v>1169</v>
      </c>
      <c r="T148" s="19">
        <v>3704</v>
      </c>
      <c r="U148" s="19">
        <f t="shared" si="7"/>
        <v>0</v>
      </c>
      <c r="V148" s="19">
        <v>7756</v>
      </c>
      <c r="W148" s="19">
        <v>203721</v>
      </c>
      <c r="X148" s="19">
        <v>52084.68857351154</v>
      </c>
      <c r="Y148" s="19">
        <v>132237</v>
      </c>
      <c r="Z148" s="19">
        <v>7691</v>
      </c>
      <c r="AA148" s="19">
        <v>139928</v>
      </c>
      <c r="AB148" s="19">
        <v>3300</v>
      </c>
      <c r="AC148" s="19">
        <v>0</v>
      </c>
      <c r="AD148" s="19">
        <v>405469</v>
      </c>
      <c r="AE148" s="19">
        <f t="shared" si="6"/>
        <v>457553.68857351155</v>
      </c>
      <c r="AF148" s="19"/>
      <c r="AG148" s="19"/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97</v>
      </c>
      <c r="AR148" s="19">
        <v>-1750</v>
      </c>
      <c r="AS148" s="19"/>
      <c r="AT148" s="19">
        <v>-200</v>
      </c>
      <c r="AU148" s="19"/>
      <c r="AV148" s="19">
        <v>0</v>
      </c>
      <c r="AW148" s="19">
        <v>403616</v>
      </c>
      <c r="AX148" s="110">
        <f t="shared" si="8"/>
        <v>455700.68857351155</v>
      </c>
      <c r="AY148" s="19"/>
      <c r="AZ148" s="19"/>
      <c r="BA148" s="19">
        <v>-288</v>
      </c>
      <c r="BB148" s="19"/>
      <c r="BC148" s="19">
        <v>-7</v>
      </c>
      <c r="BD148" s="19"/>
      <c r="BE148" s="19">
        <v>14500</v>
      </c>
      <c r="BF148" s="19"/>
    </row>
    <row r="149" spans="1:58" ht="12.75">
      <c r="A149" t="s">
        <v>354</v>
      </c>
      <c r="B149" t="s">
        <v>355</v>
      </c>
      <c r="C149" t="s">
        <v>76</v>
      </c>
      <c r="D149" t="s">
        <v>94</v>
      </c>
      <c r="E149" s="19">
        <v>20</v>
      </c>
      <c r="F149" s="19">
        <v>1172</v>
      </c>
      <c r="G149" s="19">
        <v>1192</v>
      </c>
      <c r="H149" s="19">
        <v>24</v>
      </c>
      <c r="I149" s="19">
        <v>30</v>
      </c>
      <c r="J149" s="19">
        <v>0</v>
      </c>
      <c r="K149" s="19">
        <v>30</v>
      </c>
      <c r="L149" s="19">
        <v>-466</v>
      </c>
      <c r="M149" s="19">
        <v>0</v>
      </c>
      <c r="N149" s="19">
        <v>233</v>
      </c>
      <c r="O149" s="19">
        <v>-233</v>
      </c>
      <c r="P149" s="19">
        <v>484</v>
      </c>
      <c r="Q149" s="19">
        <v>17</v>
      </c>
      <c r="R149" s="19">
        <v>52</v>
      </c>
      <c r="S149" s="19">
        <v>-172</v>
      </c>
      <c r="T149" s="19">
        <v>-103</v>
      </c>
      <c r="U149" s="19">
        <f t="shared" si="7"/>
        <v>0</v>
      </c>
      <c r="V149" s="19">
        <v>469</v>
      </c>
      <c r="W149" s="19">
        <v>0</v>
      </c>
      <c r="X149" s="19">
        <v>0</v>
      </c>
      <c r="Y149" s="19">
        <v>0</v>
      </c>
      <c r="Z149" s="19">
        <v>341</v>
      </c>
      <c r="AA149" s="19">
        <v>341</v>
      </c>
      <c r="AB149" s="19">
        <v>-39</v>
      </c>
      <c r="AC149" s="19">
        <v>0</v>
      </c>
      <c r="AD149" s="19">
        <v>2165</v>
      </c>
      <c r="AE149" s="19">
        <f t="shared" si="6"/>
        <v>2165</v>
      </c>
      <c r="AF149" s="19"/>
      <c r="AG149" s="19"/>
      <c r="AH149" s="19">
        <v>4542</v>
      </c>
      <c r="AI149" s="19">
        <v>250</v>
      </c>
      <c r="AJ149" s="19">
        <v>3079</v>
      </c>
      <c r="AK149" s="19">
        <v>0</v>
      </c>
      <c r="AL149" s="19">
        <v>0</v>
      </c>
      <c r="AM149" s="19">
        <v>204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/>
      <c r="AT149" s="19">
        <v>0</v>
      </c>
      <c r="AU149" s="19"/>
      <c r="AV149" s="19">
        <v>0</v>
      </c>
      <c r="AW149" s="19">
        <v>10240</v>
      </c>
      <c r="AX149" s="110">
        <f t="shared" si="8"/>
        <v>10240</v>
      </c>
      <c r="AY149" s="19"/>
      <c r="AZ149" s="19"/>
      <c r="BA149" s="19">
        <v>0</v>
      </c>
      <c r="BB149" s="19"/>
      <c r="BC149" s="19">
        <v>0</v>
      </c>
      <c r="BD149" s="19"/>
      <c r="BE149" s="19">
        <v>52</v>
      </c>
      <c r="BF149" s="19"/>
    </row>
    <row r="150" spans="1:58" ht="12.75">
      <c r="A150" t="s">
        <v>356</v>
      </c>
      <c r="B150" t="s">
        <v>357</v>
      </c>
      <c r="C150" t="s">
        <v>76</v>
      </c>
      <c r="D150" t="s">
        <v>94</v>
      </c>
      <c r="E150" s="19">
        <v>111</v>
      </c>
      <c r="F150" s="19">
        <v>1317</v>
      </c>
      <c r="G150" s="19">
        <v>1428</v>
      </c>
      <c r="H150" s="19">
        <v>14</v>
      </c>
      <c r="I150" s="19">
        <v>90</v>
      </c>
      <c r="J150" s="19">
        <v>0</v>
      </c>
      <c r="K150" s="19">
        <v>90</v>
      </c>
      <c r="L150" s="19">
        <v>-476</v>
      </c>
      <c r="M150" s="19">
        <v>0</v>
      </c>
      <c r="N150" s="19">
        <v>682</v>
      </c>
      <c r="O150" s="19">
        <v>206</v>
      </c>
      <c r="P150" s="19">
        <v>1575</v>
      </c>
      <c r="Q150" s="19">
        <v>25</v>
      </c>
      <c r="R150" s="19">
        <v>165</v>
      </c>
      <c r="S150" s="19">
        <v>962</v>
      </c>
      <c r="T150" s="19">
        <v>1152</v>
      </c>
      <c r="U150" s="19">
        <f t="shared" si="7"/>
        <v>0</v>
      </c>
      <c r="V150" s="19">
        <v>1212</v>
      </c>
      <c r="W150" s="19">
        <v>0</v>
      </c>
      <c r="X150" s="19">
        <v>0</v>
      </c>
      <c r="Y150" s="19">
        <v>0</v>
      </c>
      <c r="Z150" s="19">
        <v>379</v>
      </c>
      <c r="AA150" s="19">
        <v>379</v>
      </c>
      <c r="AB150" s="19">
        <v>431</v>
      </c>
      <c r="AC150" s="19">
        <v>14</v>
      </c>
      <c r="AD150" s="19">
        <v>6501</v>
      </c>
      <c r="AE150" s="19">
        <f t="shared" si="6"/>
        <v>6501</v>
      </c>
      <c r="AF150" s="19"/>
      <c r="AG150" s="19"/>
      <c r="AH150" s="19">
        <v>6140</v>
      </c>
      <c r="AI150" s="19">
        <v>258</v>
      </c>
      <c r="AJ150" s="19">
        <v>3143</v>
      </c>
      <c r="AK150" s="19">
        <v>0</v>
      </c>
      <c r="AL150" s="19">
        <v>0</v>
      </c>
      <c r="AM150" s="19">
        <v>147</v>
      </c>
      <c r="AN150" s="19">
        <v>0</v>
      </c>
      <c r="AO150" s="19">
        <v>0</v>
      </c>
      <c r="AP150" s="19">
        <v>0</v>
      </c>
      <c r="AQ150" s="19">
        <v>0</v>
      </c>
      <c r="AR150" s="19">
        <v>-880</v>
      </c>
      <c r="AS150" s="19"/>
      <c r="AT150" s="19">
        <v>0</v>
      </c>
      <c r="AU150" s="19"/>
      <c r="AV150" s="19">
        <v>0</v>
      </c>
      <c r="AW150" s="19">
        <v>15309</v>
      </c>
      <c r="AX150" s="110">
        <f t="shared" si="8"/>
        <v>15309</v>
      </c>
      <c r="AY150" s="19"/>
      <c r="AZ150" s="19"/>
      <c r="BA150" s="19">
        <v>-14</v>
      </c>
      <c r="BB150" s="19"/>
      <c r="BC150" s="19">
        <v>0</v>
      </c>
      <c r="BD150" s="19"/>
      <c r="BE150" s="19">
        <v>360</v>
      </c>
      <c r="BF150" s="19"/>
    </row>
    <row r="151" spans="1:58" ht="12.75">
      <c r="A151" t="s">
        <v>358</v>
      </c>
      <c r="B151" t="s">
        <v>359</v>
      </c>
      <c r="C151" t="s">
        <v>76</v>
      </c>
      <c r="D151" t="s">
        <v>94</v>
      </c>
      <c r="E151" s="19">
        <v>40</v>
      </c>
      <c r="F151" s="19">
        <v>842</v>
      </c>
      <c r="G151" s="19">
        <v>882</v>
      </c>
      <c r="H151" s="19">
        <v>25</v>
      </c>
      <c r="I151" s="19">
        <v>190</v>
      </c>
      <c r="J151" s="19">
        <v>0</v>
      </c>
      <c r="K151" s="19">
        <v>190</v>
      </c>
      <c r="L151" s="19">
        <v>65</v>
      </c>
      <c r="M151" s="19">
        <v>0</v>
      </c>
      <c r="N151" s="19">
        <v>269</v>
      </c>
      <c r="O151" s="19">
        <v>334</v>
      </c>
      <c r="P151" s="19">
        <v>931</v>
      </c>
      <c r="Q151" s="19">
        <v>0</v>
      </c>
      <c r="R151" s="19">
        <v>102</v>
      </c>
      <c r="S151" s="19">
        <v>345</v>
      </c>
      <c r="T151" s="19">
        <v>447</v>
      </c>
      <c r="U151" s="19">
        <f t="shared" si="7"/>
        <v>0</v>
      </c>
      <c r="V151" s="19">
        <v>414</v>
      </c>
      <c r="W151" s="19">
        <v>0</v>
      </c>
      <c r="X151" s="19">
        <v>0</v>
      </c>
      <c r="Y151" s="19">
        <v>0</v>
      </c>
      <c r="Z151" s="19">
        <v>553</v>
      </c>
      <c r="AA151" s="19">
        <v>553</v>
      </c>
      <c r="AB151" s="19">
        <v>39</v>
      </c>
      <c r="AC151" s="19">
        <v>-155</v>
      </c>
      <c r="AD151" s="19">
        <v>3660</v>
      </c>
      <c r="AE151" s="19">
        <f t="shared" si="6"/>
        <v>3660</v>
      </c>
      <c r="AF151" s="19"/>
      <c r="AG151" s="19"/>
      <c r="AH151" s="19">
        <v>3142</v>
      </c>
      <c r="AI151" s="19">
        <v>168</v>
      </c>
      <c r="AJ151" s="19">
        <v>2500</v>
      </c>
      <c r="AK151" s="19">
        <v>-86</v>
      </c>
      <c r="AL151" s="19">
        <v>0</v>
      </c>
      <c r="AM151" s="19">
        <v>223</v>
      </c>
      <c r="AN151" s="19">
        <v>0</v>
      </c>
      <c r="AO151" s="19">
        <v>0</v>
      </c>
      <c r="AP151" s="19">
        <v>0</v>
      </c>
      <c r="AQ151" s="19">
        <v>0</v>
      </c>
      <c r="AR151" s="19">
        <v>77</v>
      </c>
      <c r="AS151" s="19"/>
      <c r="AT151" s="19">
        <v>0</v>
      </c>
      <c r="AU151" s="19"/>
      <c r="AV151" s="19">
        <v>0</v>
      </c>
      <c r="AW151" s="19">
        <v>9684</v>
      </c>
      <c r="AX151" s="110">
        <f t="shared" si="8"/>
        <v>9684</v>
      </c>
      <c r="AY151" s="19"/>
      <c r="AZ151" s="19"/>
      <c r="BA151" s="19">
        <v>0</v>
      </c>
      <c r="BB151" s="19"/>
      <c r="BC151" s="19">
        <v>0</v>
      </c>
      <c r="BD151" s="19"/>
      <c r="BE151" s="19">
        <v>0</v>
      </c>
      <c r="BF151" s="19"/>
    </row>
    <row r="152" spans="1:58" ht="12.75">
      <c r="A152" t="s">
        <v>360</v>
      </c>
      <c r="B152" t="s">
        <v>361</v>
      </c>
      <c r="C152" t="s">
        <v>76</v>
      </c>
      <c r="D152" t="s">
        <v>94</v>
      </c>
      <c r="E152" s="19">
        <v>48</v>
      </c>
      <c r="F152" s="19">
        <v>805</v>
      </c>
      <c r="G152" s="19">
        <v>853</v>
      </c>
      <c r="H152" s="19">
        <v>23</v>
      </c>
      <c r="I152" s="19">
        <v>74</v>
      </c>
      <c r="J152" s="19">
        <v>0</v>
      </c>
      <c r="K152" s="19">
        <v>74</v>
      </c>
      <c r="L152" s="19">
        <v>-206</v>
      </c>
      <c r="M152" s="19">
        <v>0</v>
      </c>
      <c r="N152" s="19">
        <v>267</v>
      </c>
      <c r="O152" s="19">
        <v>61</v>
      </c>
      <c r="P152" s="19">
        <v>975</v>
      </c>
      <c r="Q152" s="19">
        <v>0</v>
      </c>
      <c r="R152" s="19">
        <v>127</v>
      </c>
      <c r="S152" s="19">
        <v>209</v>
      </c>
      <c r="T152" s="19">
        <v>336</v>
      </c>
      <c r="U152" s="19">
        <f t="shared" si="7"/>
        <v>0</v>
      </c>
      <c r="V152" s="19">
        <v>426</v>
      </c>
      <c r="W152" s="19">
        <v>0</v>
      </c>
      <c r="X152" s="19">
        <v>0</v>
      </c>
      <c r="Y152" s="19">
        <v>0</v>
      </c>
      <c r="Z152" s="19">
        <v>213</v>
      </c>
      <c r="AA152" s="19">
        <v>213</v>
      </c>
      <c r="AB152" s="19">
        <v>0</v>
      </c>
      <c r="AC152" s="19">
        <v>0</v>
      </c>
      <c r="AD152" s="19">
        <v>2961</v>
      </c>
      <c r="AE152" s="19">
        <f t="shared" si="6"/>
        <v>2961</v>
      </c>
      <c r="AF152" s="19"/>
      <c r="AG152" s="19"/>
      <c r="AH152" s="19">
        <v>5845</v>
      </c>
      <c r="AI152" s="19">
        <v>114</v>
      </c>
      <c r="AJ152" s="19">
        <v>2583</v>
      </c>
      <c r="AK152" s="19">
        <v>0</v>
      </c>
      <c r="AL152" s="19">
        <v>0</v>
      </c>
      <c r="AM152" s="19">
        <v>480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/>
      <c r="AT152" s="19">
        <v>410</v>
      </c>
      <c r="AU152" s="19"/>
      <c r="AV152" s="19">
        <v>0</v>
      </c>
      <c r="AW152" s="19">
        <v>12393</v>
      </c>
      <c r="AX152" s="110">
        <f t="shared" si="8"/>
        <v>12393</v>
      </c>
      <c r="AY152" s="19"/>
      <c r="AZ152" s="19"/>
      <c r="BA152" s="19">
        <v>0</v>
      </c>
      <c r="BB152" s="19"/>
      <c r="BC152" s="19">
        <v>26</v>
      </c>
      <c r="BD152" s="19"/>
      <c r="BE152" s="19">
        <v>101</v>
      </c>
      <c r="BF152" s="19"/>
    </row>
    <row r="153" spans="1:58" ht="12.75">
      <c r="A153" t="s">
        <v>362</v>
      </c>
      <c r="B153" t="s">
        <v>363</v>
      </c>
      <c r="C153" t="s">
        <v>76</v>
      </c>
      <c r="D153" t="s">
        <v>94</v>
      </c>
      <c r="E153" s="19">
        <v>61</v>
      </c>
      <c r="F153" s="19">
        <v>489</v>
      </c>
      <c r="G153" s="19">
        <v>550</v>
      </c>
      <c r="H153" s="19">
        <v>12</v>
      </c>
      <c r="I153" s="19">
        <v>125</v>
      </c>
      <c r="J153" s="19">
        <v>0</v>
      </c>
      <c r="K153" s="19">
        <v>125</v>
      </c>
      <c r="L153" s="19">
        <v>-156</v>
      </c>
      <c r="M153" s="19">
        <v>0</v>
      </c>
      <c r="N153" s="19">
        <v>169</v>
      </c>
      <c r="O153" s="19">
        <v>13</v>
      </c>
      <c r="P153" s="19">
        <v>655</v>
      </c>
      <c r="Q153" s="19">
        <v>5</v>
      </c>
      <c r="R153" s="19">
        <v>79</v>
      </c>
      <c r="S153" s="19">
        <v>423</v>
      </c>
      <c r="T153" s="19">
        <v>507</v>
      </c>
      <c r="U153" s="19">
        <f t="shared" si="7"/>
        <v>0</v>
      </c>
      <c r="V153" s="19">
        <v>416</v>
      </c>
      <c r="W153" s="19">
        <v>0</v>
      </c>
      <c r="X153" s="19">
        <v>0</v>
      </c>
      <c r="Y153" s="19">
        <v>0</v>
      </c>
      <c r="Z153" s="19">
        <v>733</v>
      </c>
      <c r="AA153" s="19">
        <v>733</v>
      </c>
      <c r="AB153" s="19">
        <v>4</v>
      </c>
      <c r="AC153" s="19">
        <v>0</v>
      </c>
      <c r="AD153" s="19">
        <v>3015</v>
      </c>
      <c r="AE153" s="19">
        <f t="shared" si="6"/>
        <v>3015</v>
      </c>
      <c r="AF153" s="19"/>
      <c r="AG153" s="19"/>
      <c r="AH153" s="19">
        <v>4609</v>
      </c>
      <c r="AI153" s="19">
        <v>10</v>
      </c>
      <c r="AJ153" s="19">
        <v>3443</v>
      </c>
      <c r="AK153" s="19">
        <v>0</v>
      </c>
      <c r="AL153" s="19">
        <v>3</v>
      </c>
      <c r="AM153" s="19">
        <v>37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/>
      <c r="AT153" s="19">
        <v>0</v>
      </c>
      <c r="AU153" s="19"/>
      <c r="AV153" s="19">
        <v>0</v>
      </c>
      <c r="AW153" s="19">
        <v>11117</v>
      </c>
      <c r="AX153" s="110">
        <f t="shared" si="8"/>
        <v>11117</v>
      </c>
      <c r="AY153" s="19"/>
      <c r="AZ153" s="19"/>
      <c r="BA153" s="19">
        <v>0</v>
      </c>
      <c r="BB153" s="19"/>
      <c r="BC153" s="19">
        <v>-3</v>
      </c>
      <c r="BD153" s="19"/>
      <c r="BE153" s="19">
        <v>750</v>
      </c>
      <c r="BF153" s="19"/>
    </row>
    <row r="154" spans="1:58" ht="12.75">
      <c r="A154" t="s">
        <v>364</v>
      </c>
      <c r="B154" t="s">
        <v>365</v>
      </c>
      <c r="C154" t="s">
        <v>76</v>
      </c>
      <c r="D154" t="s">
        <v>94</v>
      </c>
      <c r="E154" s="19">
        <v>44</v>
      </c>
      <c r="F154" s="19">
        <v>1360</v>
      </c>
      <c r="G154" s="19">
        <v>1404</v>
      </c>
      <c r="H154" s="19">
        <v>9</v>
      </c>
      <c r="I154" s="19">
        <v>137</v>
      </c>
      <c r="J154" s="19">
        <v>0</v>
      </c>
      <c r="K154" s="19">
        <v>137</v>
      </c>
      <c r="L154" s="19">
        <v>297</v>
      </c>
      <c r="M154" s="19">
        <v>0</v>
      </c>
      <c r="N154" s="19">
        <v>506</v>
      </c>
      <c r="O154" s="19">
        <v>803</v>
      </c>
      <c r="P154" s="19">
        <v>1172</v>
      </c>
      <c r="Q154" s="19">
        <v>0</v>
      </c>
      <c r="R154" s="19">
        <v>260</v>
      </c>
      <c r="S154" s="19">
        <v>722</v>
      </c>
      <c r="T154" s="19">
        <v>982</v>
      </c>
      <c r="U154" s="19">
        <f t="shared" si="7"/>
        <v>0</v>
      </c>
      <c r="V154" s="19">
        <v>918</v>
      </c>
      <c r="W154" s="19">
        <v>0</v>
      </c>
      <c r="X154" s="19">
        <v>0</v>
      </c>
      <c r="Y154" s="19">
        <v>0</v>
      </c>
      <c r="Z154" s="19">
        <v>382</v>
      </c>
      <c r="AA154" s="19">
        <v>382</v>
      </c>
      <c r="AB154" s="19">
        <v>406</v>
      </c>
      <c r="AC154" s="19">
        <v>264</v>
      </c>
      <c r="AD154" s="19">
        <v>6477</v>
      </c>
      <c r="AE154" s="19">
        <f t="shared" si="6"/>
        <v>6477</v>
      </c>
      <c r="AF154" s="19"/>
      <c r="AG154" s="19"/>
      <c r="AH154" s="19">
        <v>9805</v>
      </c>
      <c r="AI154" s="19">
        <v>45</v>
      </c>
      <c r="AJ154" s="19">
        <v>0</v>
      </c>
      <c r="AK154" s="19">
        <v>0</v>
      </c>
      <c r="AL154" s="19">
        <v>0</v>
      </c>
      <c r="AM154" s="19">
        <v>966</v>
      </c>
      <c r="AN154" s="19">
        <v>0</v>
      </c>
      <c r="AO154" s="19">
        <v>0</v>
      </c>
      <c r="AP154" s="19">
        <v>0</v>
      </c>
      <c r="AQ154" s="19">
        <v>0</v>
      </c>
      <c r="AR154" s="19">
        <v>-32</v>
      </c>
      <c r="AS154" s="19"/>
      <c r="AT154" s="19">
        <v>-50</v>
      </c>
      <c r="AU154" s="19"/>
      <c r="AV154" s="19">
        <v>0</v>
      </c>
      <c r="AW154" s="19">
        <v>17211</v>
      </c>
      <c r="AX154" s="110">
        <f t="shared" si="8"/>
        <v>17211</v>
      </c>
      <c r="AY154" s="19"/>
      <c r="AZ154" s="19"/>
      <c r="BA154" s="19">
        <v>0</v>
      </c>
      <c r="BB154" s="19"/>
      <c r="BC154" s="19">
        <v>0</v>
      </c>
      <c r="BD154" s="19"/>
      <c r="BE154" s="19">
        <v>0</v>
      </c>
      <c r="BF154" s="19"/>
    </row>
    <row r="155" spans="1:58" ht="12.75">
      <c r="A155" t="s">
        <v>366</v>
      </c>
      <c r="B155" t="s">
        <v>367</v>
      </c>
      <c r="C155" t="s">
        <v>76</v>
      </c>
      <c r="D155" t="s">
        <v>94</v>
      </c>
      <c r="E155" s="19">
        <v>0</v>
      </c>
      <c r="F155" s="19">
        <v>1063</v>
      </c>
      <c r="G155" s="19">
        <v>1063</v>
      </c>
      <c r="H155" s="19">
        <v>19</v>
      </c>
      <c r="I155" s="19">
        <v>130</v>
      </c>
      <c r="J155" s="19">
        <v>0</v>
      </c>
      <c r="K155" s="19">
        <v>130</v>
      </c>
      <c r="L155" s="19">
        <v>-297</v>
      </c>
      <c r="M155" s="19">
        <v>0</v>
      </c>
      <c r="N155" s="19">
        <v>161</v>
      </c>
      <c r="O155" s="19">
        <v>-136</v>
      </c>
      <c r="P155" s="19">
        <v>1360</v>
      </c>
      <c r="Q155" s="19">
        <v>0</v>
      </c>
      <c r="R155" s="19">
        <v>318</v>
      </c>
      <c r="S155" s="19">
        <v>808</v>
      </c>
      <c r="T155" s="19">
        <v>1126</v>
      </c>
      <c r="U155" s="19">
        <f t="shared" si="7"/>
        <v>0</v>
      </c>
      <c r="V155" s="19">
        <v>245</v>
      </c>
      <c r="W155" s="19">
        <v>0</v>
      </c>
      <c r="X155" s="19">
        <v>0</v>
      </c>
      <c r="Y155" s="19">
        <v>0</v>
      </c>
      <c r="Z155" s="19">
        <v>272</v>
      </c>
      <c r="AA155" s="19">
        <v>272</v>
      </c>
      <c r="AB155" s="19">
        <v>0</v>
      </c>
      <c r="AC155" s="19">
        <v>0</v>
      </c>
      <c r="AD155" s="19">
        <v>4079</v>
      </c>
      <c r="AE155" s="19">
        <f t="shared" si="6"/>
        <v>4079</v>
      </c>
      <c r="AF155" s="19"/>
      <c r="AG155" s="19"/>
      <c r="AH155" s="19">
        <v>5829</v>
      </c>
      <c r="AI155" s="19">
        <v>0</v>
      </c>
      <c r="AJ155" s="19">
        <v>0</v>
      </c>
      <c r="AK155" s="19">
        <v>0</v>
      </c>
      <c r="AL155" s="19">
        <v>0</v>
      </c>
      <c r="AM155" s="19">
        <v>842</v>
      </c>
      <c r="AN155" s="19">
        <v>0</v>
      </c>
      <c r="AO155" s="19">
        <v>0</v>
      </c>
      <c r="AP155" s="19">
        <v>0</v>
      </c>
      <c r="AQ155" s="19">
        <v>0</v>
      </c>
      <c r="AR155" s="19">
        <v>-67</v>
      </c>
      <c r="AS155" s="19"/>
      <c r="AT155" s="19">
        <v>-23</v>
      </c>
      <c r="AU155" s="19"/>
      <c r="AV155" s="19">
        <v>0</v>
      </c>
      <c r="AW155" s="19">
        <v>10660</v>
      </c>
      <c r="AX155" s="110">
        <f t="shared" si="8"/>
        <v>10660</v>
      </c>
      <c r="AY155" s="19"/>
      <c r="AZ155" s="19"/>
      <c r="BA155" s="19">
        <v>0</v>
      </c>
      <c r="BB155" s="19"/>
      <c r="BC155" s="19">
        <v>0</v>
      </c>
      <c r="BD155" s="19"/>
      <c r="BE155" s="19">
        <v>0</v>
      </c>
      <c r="BF155" s="19"/>
    </row>
    <row r="156" spans="1:58" ht="12.75">
      <c r="A156" t="s">
        <v>368</v>
      </c>
      <c r="B156" t="s">
        <v>369</v>
      </c>
      <c r="C156" t="s">
        <v>76</v>
      </c>
      <c r="D156" t="s">
        <v>94</v>
      </c>
      <c r="E156" s="19">
        <v>68</v>
      </c>
      <c r="F156" s="19">
        <v>1280</v>
      </c>
      <c r="G156" s="19">
        <v>1348</v>
      </c>
      <c r="H156" s="19">
        <v>26</v>
      </c>
      <c r="I156" s="19">
        <v>146</v>
      </c>
      <c r="J156" s="19">
        <v>0</v>
      </c>
      <c r="K156" s="19">
        <v>146</v>
      </c>
      <c r="L156" s="19">
        <v>113</v>
      </c>
      <c r="M156" s="19">
        <v>0</v>
      </c>
      <c r="N156" s="19">
        <v>242</v>
      </c>
      <c r="O156" s="19">
        <v>355</v>
      </c>
      <c r="P156" s="19">
        <v>239</v>
      </c>
      <c r="Q156" s="19">
        <v>4</v>
      </c>
      <c r="R156" s="19">
        <v>141</v>
      </c>
      <c r="S156" s="19">
        <v>500</v>
      </c>
      <c r="T156" s="19">
        <v>645</v>
      </c>
      <c r="U156" s="19">
        <f t="shared" si="7"/>
        <v>0</v>
      </c>
      <c r="V156" s="19">
        <v>718</v>
      </c>
      <c r="W156" s="19">
        <v>0</v>
      </c>
      <c r="X156" s="19">
        <v>0</v>
      </c>
      <c r="Y156" s="19">
        <v>0</v>
      </c>
      <c r="Z156" s="19">
        <v>490</v>
      </c>
      <c r="AA156" s="19">
        <v>490</v>
      </c>
      <c r="AB156" s="19">
        <v>67</v>
      </c>
      <c r="AC156" s="19">
        <v>0</v>
      </c>
      <c r="AD156" s="19">
        <v>4034</v>
      </c>
      <c r="AE156" s="19">
        <f t="shared" si="6"/>
        <v>4034</v>
      </c>
      <c r="AF156" s="19"/>
      <c r="AG156" s="19"/>
      <c r="AH156" s="19">
        <v>8665</v>
      </c>
      <c r="AI156" s="19">
        <v>3</v>
      </c>
      <c r="AJ156" s="19">
        <v>2236</v>
      </c>
      <c r="AK156" s="19">
        <v>0</v>
      </c>
      <c r="AL156" s="19">
        <v>0</v>
      </c>
      <c r="AM156" s="19">
        <v>701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/>
      <c r="AT156" s="19">
        <v>0</v>
      </c>
      <c r="AU156" s="19"/>
      <c r="AV156" s="19">
        <v>0</v>
      </c>
      <c r="AW156" s="19">
        <v>15639</v>
      </c>
      <c r="AX156" s="110">
        <f t="shared" si="8"/>
        <v>15639</v>
      </c>
      <c r="AY156" s="19"/>
      <c r="AZ156" s="19"/>
      <c r="BA156" s="19">
        <v>0</v>
      </c>
      <c r="BB156" s="19"/>
      <c r="BC156" s="19">
        <v>0</v>
      </c>
      <c r="BD156" s="19"/>
      <c r="BE156" s="19">
        <v>0</v>
      </c>
      <c r="BF156" s="19"/>
    </row>
    <row r="157" spans="1:58" ht="12.75">
      <c r="A157" t="s">
        <v>370</v>
      </c>
      <c r="B157" t="s">
        <v>371</v>
      </c>
      <c r="C157" t="s">
        <v>76</v>
      </c>
      <c r="D157" t="s">
        <v>94</v>
      </c>
      <c r="E157" s="19">
        <v>42</v>
      </c>
      <c r="F157" s="19">
        <v>971</v>
      </c>
      <c r="G157" s="19">
        <v>1013</v>
      </c>
      <c r="H157" s="19">
        <v>15</v>
      </c>
      <c r="I157" s="19">
        <v>138</v>
      </c>
      <c r="J157" s="19">
        <v>0</v>
      </c>
      <c r="K157" s="19">
        <v>138</v>
      </c>
      <c r="L157" s="19">
        <v>19</v>
      </c>
      <c r="M157" s="19">
        <v>0</v>
      </c>
      <c r="N157" s="19">
        <v>213</v>
      </c>
      <c r="O157" s="19">
        <v>232</v>
      </c>
      <c r="P157" s="19">
        <v>1295</v>
      </c>
      <c r="Q157" s="19">
        <v>0</v>
      </c>
      <c r="R157" s="19">
        <v>678</v>
      </c>
      <c r="S157" s="19">
        <v>346</v>
      </c>
      <c r="T157" s="19">
        <v>1024</v>
      </c>
      <c r="U157" s="19">
        <f t="shared" si="7"/>
        <v>0</v>
      </c>
      <c r="V157" s="19">
        <v>686</v>
      </c>
      <c r="W157" s="19">
        <v>0</v>
      </c>
      <c r="X157" s="19">
        <v>0</v>
      </c>
      <c r="Y157" s="19">
        <v>0</v>
      </c>
      <c r="Z157" s="19">
        <v>615</v>
      </c>
      <c r="AA157" s="19">
        <v>615</v>
      </c>
      <c r="AB157" s="19">
        <v>289</v>
      </c>
      <c r="AC157" s="19">
        <v>-203</v>
      </c>
      <c r="AD157" s="19">
        <v>5104</v>
      </c>
      <c r="AE157" s="19">
        <f t="shared" si="6"/>
        <v>5104</v>
      </c>
      <c r="AF157" s="19"/>
      <c r="AG157" s="19"/>
      <c r="AH157" s="19">
        <v>11825.17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163</v>
      </c>
      <c r="AR157" s="19">
        <v>0</v>
      </c>
      <c r="AS157" s="19"/>
      <c r="AT157" s="19">
        <v>-222</v>
      </c>
      <c r="AU157" s="19"/>
      <c r="AV157" s="19">
        <v>0</v>
      </c>
      <c r="AW157" s="19">
        <v>16870.17</v>
      </c>
      <c r="AX157" s="110">
        <f t="shared" si="8"/>
        <v>16870.17</v>
      </c>
      <c r="AY157" s="19"/>
      <c r="AZ157" s="19"/>
      <c r="BA157" s="19">
        <v>0</v>
      </c>
      <c r="BB157" s="19"/>
      <c r="BC157" s="19">
        <v>0</v>
      </c>
      <c r="BD157" s="19"/>
      <c r="BE157" s="19">
        <v>0</v>
      </c>
      <c r="BF157" s="19"/>
    </row>
    <row r="158" spans="1:58" ht="12.75">
      <c r="A158" t="s">
        <v>372</v>
      </c>
      <c r="B158" t="s">
        <v>373</v>
      </c>
      <c r="C158" t="s">
        <v>76</v>
      </c>
      <c r="D158" t="s">
        <v>94</v>
      </c>
      <c r="E158" s="19">
        <v>-28</v>
      </c>
      <c r="F158" s="19">
        <v>1085</v>
      </c>
      <c r="G158" s="19">
        <v>1057</v>
      </c>
      <c r="H158" s="19">
        <v>20</v>
      </c>
      <c r="I158" s="19">
        <v>370</v>
      </c>
      <c r="J158" s="19">
        <v>0</v>
      </c>
      <c r="K158" s="19">
        <v>370</v>
      </c>
      <c r="L158" s="19">
        <v>-73</v>
      </c>
      <c r="M158" s="19">
        <v>0</v>
      </c>
      <c r="N158" s="19">
        <v>371</v>
      </c>
      <c r="O158" s="19">
        <v>298</v>
      </c>
      <c r="P158" s="19">
        <v>1716</v>
      </c>
      <c r="Q158" s="19">
        <v>0</v>
      </c>
      <c r="R158" s="19">
        <v>226</v>
      </c>
      <c r="S158" s="19">
        <v>241</v>
      </c>
      <c r="T158" s="19">
        <v>467</v>
      </c>
      <c r="U158" s="19">
        <f t="shared" si="7"/>
        <v>0</v>
      </c>
      <c r="V158" s="19">
        <v>1435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636</v>
      </c>
      <c r="AC158" s="19">
        <v>19</v>
      </c>
      <c r="AD158" s="19">
        <v>6018</v>
      </c>
      <c r="AE158" s="19">
        <f t="shared" si="6"/>
        <v>6018</v>
      </c>
      <c r="AF158" s="19"/>
      <c r="AG158" s="19"/>
      <c r="AH158" s="19">
        <v>13151</v>
      </c>
      <c r="AI158" s="19">
        <v>19</v>
      </c>
      <c r="AJ158" s="19">
        <v>1819</v>
      </c>
      <c r="AK158" s="19">
        <v>0</v>
      </c>
      <c r="AL158" s="19">
        <v>0</v>
      </c>
      <c r="AM158" s="19">
        <v>186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/>
      <c r="AT158" s="19">
        <v>13</v>
      </c>
      <c r="AU158" s="19"/>
      <c r="AV158" s="19">
        <v>0</v>
      </c>
      <c r="AW158" s="19">
        <v>21206</v>
      </c>
      <c r="AX158" s="110">
        <f t="shared" si="8"/>
        <v>21206</v>
      </c>
      <c r="AY158" s="19"/>
      <c r="AZ158" s="19"/>
      <c r="BA158" s="19">
        <v>0</v>
      </c>
      <c r="BB158" s="19"/>
      <c r="BC158" s="19">
        <v>219</v>
      </c>
      <c r="BD158" s="19"/>
      <c r="BE158" s="19">
        <v>150</v>
      </c>
      <c r="BF158" s="19"/>
    </row>
    <row r="159" spans="1:58" ht="12.75">
      <c r="A159" t="s">
        <v>374</v>
      </c>
      <c r="B159" t="s">
        <v>375</v>
      </c>
      <c r="C159" t="s">
        <v>76</v>
      </c>
      <c r="D159" t="s">
        <v>94</v>
      </c>
      <c r="E159" s="19">
        <v>78</v>
      </c>
      <c r="F159" s="19">
        <v>1110</v>
      </c>
      <c r="G159" s="19">
        <v>1188</v>
      </c>
      <c r="H159" s="19">
        <v>27</v>
      </c>
      <c r="I159" s="19">
        <v>118</v>
      </c>
      <c r="J159" s="19">
        <v>0</v>
      </c>
      <c r="K159" s="19">
        <v>118</v>
      </c>
      <c r="L159" s="19">
        <v>-50</v>
      </c>
      <c r="M159" s="19">
        <v>0</v>
      </c>
      <c r="N159" s="19">
        <v>367</v>
      </c>
      <c r="O159" s="19">
        <v>317</v>
      </c>
      <c r="P159" s="19">
        <v>740</v>
      </c>
      <c r="Q159" s="19">
        <v>0</v>
      </c>
      <c r="R159" s="19">
        <v>169</v>
      </c>
      <c r="S159" s="19">
        <v>571</v>
      </c>
      <c r="T159" s="19">
        <v>740</v>
      </c>
      <c r="U159" s="19">
        <f t="shared" si="7"/>
        <v>0</v>
      </c>
      <c r="V159" s="19">
        <v>597</v>
      </c>
      <c r="W159" s="19">
        <v>0</v>
      </c>
      <c r="X159" s="19">
        <v>0</v>
      </c>
      <c r="Y159" s="19">
        <v>0</v>
      </c>
      <c r="Z159" s="19">
        <v>197</v>
      </c>
      <c r="AA159" s="19">
        <v>197</v>
      </c>
      <c r="AB159" s="19">
        <v>335</v>
      </c>
      <c r="AC159" s="19">
        <v>133</v>
      </c>
      <c r="AD159" s="19">
        <v>4392</v>
      </c>
      <c r="AE159" s="19">
        <f t="shared" si="6"/>
        <v>4392</v>
      </c>
      <c r="AF159" s="19"/>
      <c r="AG159" s="19"/>
      <c r="AH159" s="19">
        <v>7395</v>
      </c>
      <c r="AI159" s="19">
        <v>0</v>
      </c>
      <c r="AJ159" s="19">
        <v>0</v>
      </c>
      <c r="AK159" s="19">
        <v>0</v>
      </c>
      <c r="AL159" s="19">
        <v>0</v>
      </c>
      <c r="AM159" s="19">
        <v>974</v>
      </c>
      <c r="AN159" s="19">
        <v>0</v>
      </c>
      <c r="AO159" s="19">
        <v>0</v>
      </c>
      <c r="AP159" s="19">
        <v>0</v>
      </c>
      <c r="AQ159" s="19">
        <v>0</v>
      </c>
      <c r="AR159" s="19">
        <v>-73</v>
      </c>
      <c r="AS159" s="19"/>
      <c r="AT159" s="19">
        <v>0</v>
      </c>
      <c r="AU159" s="19"/>
      <c r="AV159" s="19">
        <v>0</v>
      </c>
      <c r="AW159" s="19">
        <v>12688</v>
      </c>
      <c r="AX159" s="110">
        <f t="shared" si="8"/>
        <v>12688</v>
      </c>
      <c r="AY159" s="19"/>
      <c r="AZ159" s="19"/>
      <c r="BA159" s="19">
        <v>0</v>
      </c>
      <c r="BB159" s="19"/>
      <c r="BC159" s="19">
        <v>0</v>
      </c>
      <c r="BD159" s="19"/>
      <c r="BE159" s="19">
        <v>0</v>
      </c>
      <c r="BF159" s="19"/>
    </row>
    <row r="160" spans="1:58" ht="12.75">
      <c r="A160" t="s">
        <v>376</v>
      </c>
      <c r="B160" t="s">
        <v>377</v>
      </c>
      <c r="C160" t="s">
        <v>76</v>
      </c>
      <c r="D160" t="s">
        <v>94</v>
      </c>
      <c r="E160" s="19">
        <v>-76</v>
      </c>
      <c r="F160" s="19">
        <v>2299</v>
      </c>
      <c r="G160" s="19">
        <v>2223</v>
      </c>
      <c r="H160" s="19">
        <v>0</v>
      </c>
      <c r="I160" s="19">
        <v>119</v>
      </c>
      <c r="J160" s="19">
        <v>0</v>
      </c>
      <c r="K160" s="19">
        <v>119</v>
      </c>
      <c r="L160" s="19">
        <v>-289</v>
      </c>
      <c r="M160" s="19">
        <v>0</v>
      </c>
      <c r="N160" s="19">
        <v>-52</v>
      </c>
      <c r="O160" s="19">
        <v>-341</v>
      </c>
      <c r="P160" s="19">
        <v>238</v>
      </c>
      <c r="Q160" s="19">
        <v>-108</v>
      </c>
      <c r="R160" s="19">
        <v>221</v>
      </c>
      <c r="S160" s="19">
        <v>539</v>
      </c>
      <c r="T160" s="19">
        <v>652</v>
      </c>
      <c r="U160" s="19">
        <f t="shared" si="7"/>
        <v>0</v>
      </c>
      <c r="V160" s="19">
        <v>460</v>
      </c>
      <c r="W160" s="19">
        <v>0</v>
      </c>
      <c r="X160" s="19">
        <v>0</v>
      </c>
      <c r="Y160" s="19">
        <v>0</v>
      </c>
      <c r="Z160" s="19">
        <v>132</v>
      </c>
      <c r="AA160" s="19">
        <v>132</v>
      </c>
      <c r="AB160" s="19">
        <v>334</v>
      </c>
      <c r="AC160" s="19">
        <v>0</v>
      </c>
      <c r="AD160" s="19">
        <v>3817</v>
      </c>
      <c r="AE160" s="19">
        <f t="shared" si="6"/>
        <v>3817</v>
      </c>
      <c r="AF160" s="19"/>
      <c r="AG160" s="19"/>
      <c r="AH160" s="19">
        <v>7420</v>
      </c>
      <c r="AI160" s="19">
        <v>31</v>
      </c>
      <c r="AJ160" s="19">
        <v>0</v>
      </c>
      <c r="AK160" s="19">
        <v>0</v>
      </c>
      <c r="AL160" s="19">
        <v>0</v>
      </c>
      <c r="AM160" s="19">
        <v>784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/>
      <c r="AT160" s="19">
        <v>0</v>
      </c>
      <c r="AU160" s="19"/>
      <c r="AV160" s="19">
        <v>0</v>
      </c>
      <c r="AW160" s="19">
        <v>12052</v>
      </c>
      <c r="AX160" s="110">
        <f t="shared" si="8"/>
        <v>12052</v>
      </c>
      <c r="AY160" s="19"/>
      <c r="AZ160" s="19"/>
      <c r="BA160" s="19">
        <v>0</v>
      </c>
      <c r="BB160" s="19"/>
      <c r="BC160" s="19">
        <v>0</v>
      </c>
      <c r="BD160" s="19"/>
      <c r="BE160" s="19">
        <v>125</v>
      </c>
      <c r="BF160" s="19"/>
    </row>
    <row r="161" spans="1:58" ht="12.75">
      <c r="A161" t="s">
        <v>378</v>
      </c>
      <c r="B161" t="s">
        <v>379</v>
      </c>
      <c r="C161" t="s">
        <v>117</v>
      </c>
      <c r="D161" t="s">
        <v>60</v>
      </c>
      <c r="E161" s="19">
        <v>-53</v>
      </c>
      <c r="F161" s="19">
        <v>1595</v>
      </c>
      <c r="G161" s="19">
        <v>1542</v>
      </c>
      <c r="H161" s="19">
        <v>31</v>
      </c>
      <c r="I161" s="19">
        <v>235</v>
      </c>
      <c r="J161" s="19">
        <v>77</v>
      </c>
      <c r="K161" s="19">
        <v>312</v>
      </c>
      <c r="L161" s="19">
        <v>1260</v>
      </c>
      <c r="M161" s="19">
        <v>0</v>
      </c>
      <c r="N161" s="19">
        <v>747</v>
      </c>
      <c r="O161" s="19">
        <v>2007</v>
      </c>
      <c r="P161" s="19">
        <v>1534</v>
      </c>
      <c r="Q161" s="19">
        <v>300</v>
      </c>
      <c r="R161" s="19">
        <v>500</v>
      </c>
      <c r="S161" s="19">
        <v>711</v>
      </c>
      <c r="T161" s="19">
        <v>1511</v>
      </c>
      <c r="U161" s="19">
        <f t="shared" si="7"/>
        <v>0</v>
      </c>
      <c r="V161" s="19">
        <v>2761</v>
      </c>
      <c r="W161" s="19">
        <v>30176</v>
      </c>
      <c r="X161" s="19">
        <v>6092.407198884852</v>
      </c>
      <c r="Y161" s="19">
        <v>15525</v>
      </c>
      <c r="Z161" s="19">
        <v>2186</v>
      </c>
      <c r="AA161" s="19">
        <v>17711</v>
      </c>
      <c r="AB161" s="19">
        <v>118</v>
      </c>
      <c r="AC161" s="19">
        <v>0</v>
      </c>
      <c r="AD161" s="19">
        <v>57703</v>
      </c>
      <c r="AE161" s="19">
        <f t="shared" si="6"/>
        <v>63795.40719888485</v>
      </c>
      <c r="AF161" s="19"/>
      <c r="AG161" s="19"/>
      <c r="AH161" s="19">
        <v>13066</v>
      </c>
      <c r="AI161" s="19">
        <v>0</v>
      </c>
      <c r="AJ161" s="19">
        <v>0</v>
      </c>
      <c r="AK161" s="19">
        <v>0</v>
      </c>
      <c r="AL161" s="19">
        <v>0</v>
      </c>
      <c r="AM161" s="19">
        <v>126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/>
      <c r="AT161" s="19">
        <v>394</v>
      </c>
      <c r="AU161" s="19"/>
      <c r="AV161" s="19">
        <v>0</v>
      </c>
      <c r="AW161" s="19">
        <v>71289</v>
      </c>
      <c r="AX161" s="110">
        <f t="shared" si="8"/>
        <v>77381.40719888484</v>
      </c>
      <c r="AY161" s="19"/>
      <c r="AZ161" s="19"/>
      <c r="BA161" s="19">
        <v>0</v>
      </c>
      <c r="BB161" s="19"/>
      <c r="BC161" s="19">
        <v>0</v>
      </c>
      <c r="BD161" s="19"/>
      <c r="BE161" s="19">
        <v>259</v>
      </c>
      <c r="BF161" s="19"/>
    </row>
    <row r="162" spans="1:58" ht="12.75">
      <c r="A162" t="s">
        <v>380</v>
      </c>
      <c r="B162" t="s">
        <v>381</v>
      </c>
      <c r="C162" t="s">
        <v>117</v>
      </c>
      <c r="D162" t="s">
        <v>60</v>
      </c>
      <c r="E162" s="19">
        <v>-185</v>
      </c>
      <c r="F162" s="19">
        <v>1379</v>
      </c>
      <c r="G162" s="19">
        <v>1194</v>
      </c>
      <c r="H162" s="19">
        <v>0</v>
      </c>
      <c r="I162" s="19">
        <v>118</v>
      </c>
      <c r="J162" s="19">
        <v>60</v>
      </c>
      <c r="K162" s="19">
        <v>178</v>
      </c>
      <c r="L162" s="19">
        <v>1945</v>
      </c>
      <c r="M162" s="19">
        <v>0</v>
      </c>
      <c r="N162" s="19">
        <v>2410</v>
      </c>
      <c r="O162" s="19">
        <v>4355</v>
      </c>
      <c r="P162" s="19">
        <v>7078</v>
      </c>
      <c r="Q162" s="19">
        <v>1448</v>
      </c>
      <c r="R162" s="19">
        <v>507</v>
      </c>
      <c r="S162" s="19">
        <v>540</v>
      </c>
      <c r="T162" s="19">
        <v>2495</v>
      </c>
      <c r="U162" s="19">
        <f t="shared" si="7"/>
        <v>0</v>
      </c>
      <c r="V162" s="19">
        <v>1468</v>
      </c>
      <c r="W162" s="19">
        <v>21601</v>
      </c>
      <c r="X162" s="19">
        <v>3456.7595171593994</v>
      </c>
      <c r="Y162" s="19">
        <v>25059</v>
      </c>
      <c r="Z162" s="19">
        <v>1674</v>
      </c>
      <c r="AA162" s="19">
        <v>26733</v>
      </c>
      <c r="AB162" s="19">
        <v>0</v>
      </c>
      <c r="AC162" s="19">
        <v>-282</v>
      </c>
      <c r="AD162" s="19">
        <v>64820</v>
      </c>
      <c r="AE162" s="19">
        <f t="shared" si="6"/>
        <v>68276.7595171594</v>
      </c>
      <c r="AF162" s="19"/>
      <c r="AG162" s="19"/>
      <c r="AH162" s="19">
        <v>19035</v>
      </c>
      <c r="AI162" s="19">
        <v>30</v>
      </c>
      <c r="AJ162" s="19">
        <v>3577</v>
      </c>
      <c r="AK162" s="19">
        <v>-100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/>
      <c r="AT162" s="19">
        <v>0</v>
      </c>
      <c r="AU162" s="19"/>
      <c r="AV162" s="19">
        <v>0</v>
      </c>
      <c r="AW162" s="19">
        <v>87362</v>
      </c>
      <c r="AX162" s="110">
        <f t="shared" si="8"/>
        <v>90818.7595171594</v>
      </c>
      <c r="AY162" s="19"/>
      <c r="AZ162" s="19"/>
      <c r="BA162" s="19">
        <v>0</v>
      </c>
      <c r="BB162" s="19"/>
      <c r="BC162" s="19">
        <v>0</v>
      </c>
      <c r="BD162" s="19"/>
      <c r="BE162" s="19">
        <v>2106</v>
      </c>
      <c r="BF162" s="19"/>
    </row>
    <row r="163" spans="1:58" ht="12.75">
      <c r="A163" t="s">
        <v>382</v>
      </c>
      <c r="B163" t="s">
        <v>383</v>
      </c>
      <c r="C163" t="s">
        <v>117</v>
      </c>
      <c r="D163" t="s">
        <v>91</v>
      </c>
      <c r="E163" s="19">
        <v>0</v>
      </c>
      <c r="F163" s="19">
        <v>1088</v>
      </c>
      <c r="G163" s="19">
        <v>1088</v>
      </c>
      <c r="H163" s="19">
        <v>139</v>
      </c>
      <c r="I163" s="19">
        <v>0</v>
      </c>
      <c r="J163" s="19">
        <v>544</v>
      </c>
      <c r="K163" s="19">
        <v>544</v>
      </c>
      <c r="L163" s="19">
        <v>22045</v>
      </c>
      <c r="M163" s="19">
        <v>0</v>
      </c>
      <c r="N163" s="19">
        <v>1772</v>
      </c>
      <c r="O163" s="19">
        <v>23817</v>
      </c>
      <c r="P163" s="19">
        <v>26327</v>
      </c>
      <c r="Q163" s="19">
        <v>3783</v>
      </c>
      <c r="R163" s="19">
        <v>39</v>
      </c>
      <c r="S163" s="19">
        <v>743</v>
      </c>
      <c r="T163" s="19">
        <v>4565</v>
      </c>
      <c r="U163" s="19">
        <f t="shared" si="7"/>
        <v>0</v>
      </c>
      <c r="V163" s="19">
        <v>6024</v>
      </c>
      <c r="W163" s="19">
        <v>243176</v>
      </c>
      <c r="X163" s="19">
        <v>49928.21316874673</v>
      </c>
      <c r="Y163" s="19">
        <v>115580</v>
      </c>
      <c r="Z163" s="19">
        <v>0</v>
      </c>
      <c r="AA163" s="19">
        <v>115580</v>
      </c>
      <c r="AB163" s="19">
        <v>586</v>
      </c>
      <c r="AC163" s="19">
        <v>0</v>
      </c>
      <c r="AD163" s="19">
        <v>421846</v>
      </c>
      <c r="AE163" s="19">
        <f t="shared" si="6"/>
        <v>471774.21316874673</v>
      </c>
      <c r="AF163" s="19"/>
      <c r="AG163" s="19"/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195</v>
      </c>
      <c r="AR163" s="19">
        <v>0</v>
      </c>
      <c r="AS163" s="19"/>
      <c r="AT163" s="19">
        <v>-790</v>
      </c>
      <c r="AU163" s="19"/>
      <c r="AV163" s="19">
        <v>0</v>
      </c>
      <c r="AW163" s="19">
        <v>421251</v>
      </c>
      <c r="AX163" s="110">
        <f t="shared" si="8"/>
        <v>471179.21316874673</v>
      </c>
      <c r="AY163" s="19"/>
      <c r="AZ163" s="19"/>
      <c r="BA163" s="19">
        <v>0</v>
      </c>
      <c r="BB163" s="19"/>
      <c r="BC163" s="19">
        <v>0</v>
      </c>
      <c r="BD163" s="19"/>
      <c r="BE163" s="19">
        <v>4077</v>
      </c>
      <c r="BF163" s="19"/>
    </row>
    <row r="164" spans="1:58" ht="12.75">
      <c r="A164" t="s">
        <v>384</v>
      </c>
      <c r="B164" t="s">
        <v>385</v>
      </c>
      <c r="C164" t="s">
        <v>117</v>
      </c>
      <c r="D164" t="s">
        <v>94</v>
      </c>
      <c r="E164" s="19">
        <v>-53</v>
      </c>
      <c r="F164" s="19">
        <v>1072</v>
      </c>
      <c r="G164" s="19">
        <v>1019</v>
      </c>
      <c r="H164" s="19">
        <v>6</v>
      </c>
      <c r="I164" s="19">
        <v>140</v>
      </c>
      <c r="J164" s="19">
        <v>0</v>
      </c>
      <c r="K164" s="19">
        <v>140</v>
      </c>
      <c r="L164" s="19">
        <v>-37</v>
      </c>
      <c r="M164" s="19">
        <v>0</v>
      </c>
      <c r="N164" s="19">
        <v>301</v>
      </c>
      <c r="O164" s="19">
        <v>264</v>
      </c>
      <c r="P164" s="19">
        <v>912</v>
      </c>
      <c r="Q164" s="19">
        <v>15</v>
      </c>
      <c r="R164" s="19">
        <v>282</v>
      </c>
      <c r="S164" s="19">
        <v>284</v>
      </c>
      <c r="T164" s="19">
        <v>581</v>
      </c>
      <c r="U164" s="19">
        <f t="shared" si="7"/>
        <v>0</v>
      </c>
      <c r="V164" s="19">
        <v>1089</v>
      </c>
      <c r="W164" s="19">
        <v>0</v>
      </c>
      <c r="X164" s="19">
        <v>0</v>
      </c>
      <c r="Y164" s="19">
        <v>6</v>
      </c>
      <c r="Z164" s="19">
        <v>290</v>
      </c>
      <c r="AA164" s="19">
        <v>296</v>
      </c>
      <c r="AB164" s="19">
        <v>175</v>
      </c>
      <c r="AC164" s="19">
        <v>0</v>
      </c>
      <c r="AD164" s="19">
        <v>4482</v>
      </c>
      <c r="AE164" s="19">
        <f t="shared" si="6"/>
        <v>4482</v>
      </c>
      <c r="AF164" s="19"/>
      <c r="AG164" s="19"/>
      <c r="AH164" s="19">
        <v>8482</v>
      </c>
      <c r="AI164" s="19">
        <v>11</v>
      </c>
      <c r="AJ164" s="19">
        <v>0</v>
      </c>
      <c r="AK164" s="19">
        <v>0</v>
      </c>
      <c r="AL164" s="19">
        <v>0</v>
      </c>
      <c r="AM164" s="19">
        <v>14</v>
      </c>
      <c r="AN164" s="19">
        <v>0</v>
      </c>
      <c r="AO164" s="19">
        <v>0</v>
      </c>
      <c r="AP164" s="19">
        <v>0</v>
      </c>
      <c r="AQ164" s="19">
        <v>0</v>
      </c>
      <c r="AR164" s="19">
        <v>3</v>
      </c>
      <c r="AS164" s="19"/>
      <c r="AT164" s="19">
        <v>0</v>
      </c>
      <c r="AU164" s="19"/>
      <c r="AV164" s="19">
        <v>0</v>
      </c>
      <c r="AW164" s="19">
        <v>12992</v>
      </c>
      <c r="AX164" s="110">
        <f t="shared" si="8"/>
        <v>12992</v>
      </c>
      <c r="AY164" s="19"/>
      <c r="AZ164" s="19"/>
      <c r="BA164" s="19">
        <v>1</v>
      </c>
      <c r="BB164" s="19"/>
      <c r="BC164" s="19">
        <v>0</v>
      </c>
      <c r="BD164" s="19"/>
      <c r="BE164" s="19">
        <v>263</v>
      </c>
      <c r="BF164" s="19"/>
    </row>
    <row r="165" spans="1:58" ht="12.75">
      <c r="A165" t="s">
        <v>386</v>
      </c>
      <c r="B165" t="s">
        <v>387</v>
      </c>
      <c r="C165" t="s">
        <v>117</v>
      </c>
      <c r="D165" t="s">
        <v>94</v>
      </c>
      <c r="E165" s="19">
        <v>82</v>
      </c>
      <c r="F165" s="19">
        <v>1320</v>
      </c>
      <c r="G165" s="19">
        <v>1402</v>
      </c>
      <c r="H165" s="19">
        <v>1</v>
      </c>
      <c r="I165" s="19">
        <v>121</v>
      </c>
      <c r="J165" s="19">
        <v>0</v>
      </c>
      <c r="K165" s="19">
        <v>121</v>
      </c>
      <c r="L165" s="19">
        <v>-49</v>
      </c>
      <c r="M165" s="19">
        <v>0</v>
      </c>
      <c r="N165" s="19">
        <v>-17</v>
      </c>
      <c r="O165" s="19">
        <v>-66</v>
      </c>
      <c r="P165" s="19">
        <v>940</v>
      </c>
      <c r="Q165" s="19">
        <v>0</v>
      </c>
      <c r="R165" s="19">
        <v>87</v>
      </c>
      <c r="S165" s="19">
        <v>374</v>
      </c>
      <c r="T165" s="19">
        <v>461</v>
      </c>
      <c r="U165" s="19">
        <f t="shared" si="7"/>
        <v>0</v>
      </c>
      <c r="V165" s="19">
        <v>689</v>
      </c>
      <c r="W165" s="19">
        <v>0</v>
      </c>
      <c r="X165" s="19">
        <v>0</v>
      </c>
      <c r="Y165" s="19">
        <v>0</v>
      </c>
      <c r="Z165" s="19">
        <v>220</v>
      </c>
      <c r="AA165" s="19">
        <v>220</v>
      </c>
      <c r="AB165" s="19">
        <v>56</v>
      </c>
      <c r="AC165" s="19">
        <v>0</v>
      </c>
      <c r="AD165" s="19">
        <v>3824</v>
      </c>
      <c r="AE165" s="19">
        <f t="shared" si="6"/>
        <v>3824</v>
      </c>
      <c r="AF165" s="19"/>
      <c r="AG165" s="19"/>
      <c r="AH165" s="19">
        <v>5270</v>
      </c>
      <c r="AI165" s="19">
        <v>0</v>
      </c>
      <c r="AJ165" s="19">
        <v>0</v>
      </c>
      <c r="AK165" s="19">
        <v>0</v>
      </c>
      <c r="AL165" s="19">
        <v>0</v>
      </c>
      <c r="AM165" s="19">
        <v>589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/>
      <c r="AT165" s="19">
        <v>0</v>
      </c>
      <c r="AU165" s="19"/>
      <c r="AV165" s="19">
        <v>0</v>
      </c>
      <c r="AW165" s="19">
        <v>9683</v>
      </c>
      <c r="AX165" s="110">
        <f t="shared" si="8"/>
        <v>9683</v>
      </c>
      <c r="AY165" s="19"/>
      <c r="AZ165" s="19"/>
      <c r="BA165" s="19">
        <v>0</v>
      </c>
      <c r="BB165" s="19"/>
      <c r="BC165" s="19">
        <v>0</v>
      </c>
      <c r="BD165" s="19"/>
      <c r="BE165" s="19">
        <v>8</v>
      </c>
      <c r="BF165" s="19"/>
    </row>
    <row r="166" spans="1:58" ht="12.75">
      <c r="A166" t="s">
        <v>388</v>
      </c>
      <c r="B166" t="s">
        <v>389</v>
      </c>
      <c r="C166" t="s">
        <v>117</v>
      </c>
      <c r="D166" t="s">
        <v>94</v>
      </c>
      <c r="E166" s="19">
        <v>-73</v>
      </c>
      <c r="F166" s="19">
        <v>730</v>
      </c>
      <c r="G166" s="19">
        <v>657</v>
      </c>
      <c r="H166" s="19">
        <v>3</v>
      </c>
      <c r="I166" s="19">
        <v>45</v>
      </c>
      <c r="J166" s="19">
        <v>0</v>
      </c>
      <c r="K166" s="19">
        <v>45</v>
      </c>
      <c r="L166" s="19">
        <v>-14</v>
      </c>
      <c r="M166" s="19">
        <v>0</v>
      </c>
      <c r="N166" s="19">
        <v>136</v>
      </c>
      <c r="O166" s="19">
        <v>122</v>
      </c>
      <c r="P166" s="19">
        <v>859</v>
      </c>
      <c r="Q166" s="19">
        <v>7</v>
      </c>
      <c r="R166" s="19">
        <v>128</v>
      </c>
      <c r="S166" s="19">
        <v>311</v>
      </c>
      <c r="T166" s="19">
        <v>446</v>
      </c>
      <c r="U166" s="19">
        <f t="shared" si="7"/>
        <v>0</v>
      </c>
      <c r="V166" s="19">
        <v>433</v>
      </c>
      <c r="W166" s="19">
        <v>0</v>
      </c>
      <c r="X166" s="19">
        <v>0</v>
      </c>
      <c r="Y166" s="19">
        <v>0</v>
      </c>
      <c r="Z166" s="19">
        <v>131</v>
      </c>
      <c r="AA166" s="19">
        <v>131</v>
      </c>
      <c r="AB166" s="19">
        <v>27</v>
      </c>
      <c r="AC166" s="19">
        <v>-3</v>
      </c>
      <c r="AD166" s="19">
        <v>2720</v>
      </c>
      <c r="AE166" s="19">
        <f t="shared" si="6"/>
        <v>2720</v>
      </c>
      <c r="AF166" s="19"/>
      <c r="AG166" s="19"/>
      <c r="AH166" s="19">
        <v>4249</v>
      </c>
      <c r="AI166" s="19">
        <v>1</v>
      </c>
      <c r="AJ166" s="19">
        <v>0</v>
      </c>
      <c r="AK166" s="19">
        <v>0</v>
      </c>
      <c r="AL166" s="19">
        <v>0</v>
      </c>
      <c r="AM166" s="19">
        <v>141</v>
      </c>
      <c r="AN166" s="19">
        <v>0</v>
      </c>
      <c r="AO166" s="19">
        <v>0</v>
      </c>
      <c r="AP166" s="19">
        <v>0</v>
      </c>
      <c r="AQ166" s="19">
        <v>0</v>
      </c>
      <c r="AR166" s="19">
        <v>0</v>
      </c>
      <c r="AS166" s="19"/>
      <c r="AT166" s="19">
        <v>0</v>
      </c>
      <c r="AU166" s="19"/>
      <c r="AV166" s="19">
        <v>0</v>
      </c>
      <c r="AW166" s="19">
        <v>7111</v>
      </c>
      <c r="AX166" s="110">
        <f t="shared" si="8"/>
        <v>7111</v>
      </c>
      <c r="AY166" s="19"/>
      <c r="AZ166" s="19"/>
      <c r="BA166" s="19">
        <v>0</v>
      </c>
      <c r="BB166" s="19"/>
      <c r="BC166" s="19">
        <v>0</v>
      </c>
      <c r="BD166" s="19"/>
      <c r="BE166" s="19">
        <v>15</v>
      </c>
      <c r="BF166" s="19"/>
    </row>
    <row r="167" spans="1:58" ht="12.75">
      <c r="A167" t="s">
        <v>390</v>
      </c>
      <c r="B167" t="s">
        <v>391</v>
      </c>
      <c r="C167" t="s">
        <v>117</v>
      </c>
      <c r="D167" t="s">
        <v>94</v>
      </c>
      <c r="E167" s="19">
        <v>38</v>
      </c>
      <c r="F167" s="19">
        <v>741</v>
      </c>
      <c r="G167" s="19">
        <v>779</v>
      </c>
      <c r="H167" s="19">
        <v>0</v>
      </c>
      <c r="I167" s="19">
        <v>54</v>
      </c>
      <c r="J167" s="19">
        <v>0</v>
      </c>
      <c r="K167" s="19">
        <v>54</v>
      </c>
      <c r="L167" s="19">
        <v>75</v>
      </c>
      <c r="M167" s="19">
        <v>0</v>
      </c>
      <c r="N167" s="19">
        <v>179</v>
      </c>
      <c r="O167" s="19">
        <v>254</v>
      </c>
      <c r="P167" s="19">
        <v>672</v>
      </c>
      <c r="Q167" s="19">
        <v>5</v>
      </c>
      <c r="R167" s="19">
        <v>336</v>
      </c>
      <c r="S167" s="19">
        <v>218</v>
      </c>
      <c r="T167" s="19">
        <v>559</v>
      </c>
      <c r="U167" s="19">
        <f t="shared" si="7"/>
        <v>0</v>
      </c>
      <c r="V167" s="19">
        <v>547</v>
      </c>
      <c r="W167" s="19">
        <v>0</v>
      </c>
      <c r="X167" s="19">
        <v>0</v>
      </c>
      <c r="Y167" s="19">
        <v>-1</v>
      </c>
      <c r="Z167" s="19">
        <v>319</v>
      </c>
      <c r="AA167" s="19">
        <v>318</v>
      </c>
      <c r="AB167" s="19">
        <v>131</v>
      </c>
      <c r="AC167" s="19">
        <v>0</v>
      </c>
      <c r="AD167" s="19">
        <v>3314</v>
      </c>
      <c r="AE167" s="19">
        <f t="shared" si="6"/>
        <v>3314</v>
      </c>
      <c r="AF167" s="19"/>
      <c r="AG167" s="19"/>
      <c r="AH167" s="19">
        <v>7381</v>
      </c>
      <c r="AI167" s="19">
        <v>0</v>
      </c>
      <c r="AJ167" s="19">
        <v>0</v>
      </c>
      <c r="AK167" s="19">
        <v>0</v>
      </c>
      <c r="AL167" s="19">
        <v>0</v>
      </c>
      <c r="AM167" s="19">
        <v>3</v>
      </c>
      <c r="AN167" s="19">
        <v>0</v>
      </c>
      <c r="AO167" s="19">
        <v>0</v>
      </c>
      <c r="AP167" s="19">
        <v>0</v>
      </c>
      <c r="AQ167" s="19">
        <v>0</v>
      </c>
      <c r="AR167" s="19">
        <v>-37</v>
      </c>
      <c r="AS167" s="19"/>
      <c r="AT167" s="19">
        <v>73</v>
      </c>
      <c r="AU167" s="19"/>
      <c r="AV167" s="19">
        <v>0</v>
      </c>
      <c r="AW167" s="19">
        <v>10734</v>
      </c>
      <c r="AX167" s="110">
        <f t="shared" si="8"/>
        <v>10734</v>
      </c>
      <c r="AY167" s="19"/>
      <c r="AZ167" s="19"/>
      <c r="BA167" s="19">
        <v>-66</v>
      </c>
      <c r="BB167" s="19"/>
      <c r="BC167" s="19">
        <v>-46</v>
      </c>
      <c r="BD167" s="19"/>
      <c r="BE167" s="19">
        <v>120</v>
      </c>
      <c r="BF167" s="19"/>
    </row>
    <row r="168" spans="1:58" ht="12.75">
      <c r="A168" t="s">
        <v>392</v>
      </c>
      <c r="B168" t="s">
        <v>393</v>
      </c>
      <c r="C168" t="s">
        <v>117</v>
      </c>
      <c r="D168" t="s">
        <v>94</v>
      </c>
      <c r="E168" s="19">
        <v>76</v>
      </c>
      <c r="F168" s="19">
        <v>864</v>
      </c>
      <c r="G168" s="19">
        <v>940</v>
      </c>
      <c r="H168" s="19">
        <v>20</v>
      </c>
      <c r="I168" s="19">
        <v>105</v>
      </c>
      <c r="J168" s="19">
        <v>0</v>
      </c>
      <c r="K168" s="19">
        <v>105</v>
      </c>
      <c r="L168" s="19">
        <v>-212</v>
      </c>
      <c r="M168" s="19">
        <v>0</v>
      </c>
      <c r="N168" s="19">
        <v>659</v>
      </c>
      <c r="O168" s="19">
        <v>447</v>
      </c>
      <c r="P168" s="19">
        <v>847</v>
      </c>
      <c r="Q168" s="19">
        <v>2</v>
      </c>
      <c r="R168" s="19">
        <v>144</v>
      </c>
      <c r="S168" s="19">
        <v>428</v>
      </c>
      <c r="T168" s="19">
        <v>574</v>
      </c>
      <c r="U168" s="19">
        <f t="shared" si="7"/>
        <v>0</v>
      </c>
      <c r="V168" s="19">
        <v>1254</v>
      </c>
      <c r="W168" s="19">
        <v>0</v>
      </c>
      <c r="X168" s="19">
        <v>0</v>
      </c>
      <c r="Y168" s="19">
        <v>0</v>
      </c>
      <c r="Z168" s="19">
        <v>593</v>
      </c>
      <c r="AA168" s="19">
        <v>593</v>
      </c>
      <c r="AB168" s="19">
        <v>-2</v>
      </c>
      <c r="AC168" s="19">
        <v>0</v>
      </c>
      <c r="AD168" s="19">
        <v>4778</v>
      </c>
      <c r="AE168" s="19">
        <f t="shared" si="6"/>
        <v>4778</v>
      </c>
      <c r="AF168" s="19"/>
      <c r="AG168" s="19"/>
      <c r="AH168" s="19">
        <v>7122</v>
      </c>
      <c r="AI168" s="19">
        <v>0</v>
      </c>
      <c r="AJ168" s="19">
        <v>2119</v>
      </c>
      <c r="AK168" s="19">
        <v>0</v>
      </c>
      <c r="AL168" s="19">
        <v>0</v>
      </c>
      <c r="AM168" s="19">
        <v>537</v>
      </c>
      <c r="AN168" s="19">
        <v>0</v>
      </c>
      <c r="AO168" s="19">
        <v>0</v>
      </c>
      <c r="AP168" s="19">
        <v>0</v>
      </c>
      <c r="AQ168" s="19">
        <v>0</v>
      </c>
      <c r="AR168" s="19">
        <v>336</v>
      </c>
      <c r="AS168" s="19"/>
      <c r="AT168" s="19">
        <v>261</v>
      </c>
      <c r="AU168" s="19"/>
      <c r="AV168" s="19">
        <v>0</v>
      </c>
      <c r="AW168" s="19">
        <v>15153</v>
      </c>
      <c r="AX168" s="110">
        <f t="shared" si="8"/>
        <v>15153</v>
      </c>
      <c r="AY168" s="19"/>
      <c r="AZ168" s="19"/>
      <c r="BA168" s="19">
        <v>0</v>
      </c>
      <c r="BB168" s="19"/>
      <c r="BC168" s="19">
        <v>0</v>
      </c>
      <c r="BD168" s="19"/>
      <c r="BE168" s="19">
        <v>0</v>
      </c>
      <c r="BF168" s="19"/>
    </row>
    <row r="169" spans="1:58" ht="12.75">
      <c r="A169" t="s">
        <v>394</v>
      </c>
      <c r="B169" t="s">
        <v>395</v>
      </c>
      <c r="C169" t="s">
        <v>117</v>
      </c>
      <c r="D169" t="s">
        <v>94</v>
      </c>
      <c r="E169" s="19">
        <v>106</v>
      </c>
      <c r="F169" s="19">
        <v>1231</v>
      </c>
      <c r="G169" s="19">
        <v>1337</v>
      </c>
      <c r="H169" s="19">
        <v>5</v>
      </c>
      <c r="I169" s="19">
        <v>83</v>
      </c>
      <c r="J169" s="19">
        <v>0</v>
      </c>
      <c r="K169" s="19">
        <v>83</v>
      </c>
      <c r="L169" s="19">
        <v>118</v>
      </c>
      <c r="M169" s="19">
        <v>0</v>
      </c>
      <c r="N169" s="19">
        <v>304</v>
      </c>
      <c r="O169" s="19">
        <v>422</v>
      </c>
      <c r="P169" s="19">
        <v>942</v>
      </c>
      <c r="Q169" s="19">
        <v>0</v>
      </c>
      <c r="R169" s="19">
        <v>138</v>
      </c>
      <c r="S169" s="19">
        <v>482</v>
      </c>
      <c r="T169" s="19">
        <v>620</v>
      </c>
      <c r="U169" s="19">
        <f t="shared" si="7"/>
        <v>0</v>
      </c>
      <c r="V169" s="19">
        <v>1127</v>
      </c>
      <c r="W169" s="19">
        <v>0</v>
      </c>
      <c r="X169" s="19">
        <v>0</v>
      </c>
      <c r="Y169" s="19">
        <v>54</v>
      </c>
      <c r="Z169" s="19">
        <v>73</v>
      </c>
      <c r="AA169" s="19">
        <v>127</v>
      </c>
      <c r="AB169" s="19">
        <v>94</v>
      </c>
      <c r="AC169" s="19">
        <v>30</v>
      </c>
      <c r="AD169" s="19">
        <v>4787</v>
      </c>
      <c r="AE169" s="19">
        <f t="shared" si="6"/>
        <v>4787</v>
      </c>
      <c r="AF169" s="19"/>
      <c r="AG169" s="19"/>
      <c r="AH169" s="19">
        <v>6714</v>
      </c>
      <c r="AI169" s="19">
        <v>18</v>
      </c>
      <c r="AJ169" s="19">
        <v>0</v>
      </c>
      <c r="AK169" s="19">
        <v>0</v>
      </c>
      <c r="AL169" s="19">
        <v>0</v>
      </c>
      <c r="AM169" s="19">
        <v>86</v>
      </c>
      <c r="AN169" s="19">
        <v>0</v>
      </c>
      <c r="AO169" s="19">
        <v>0</v>
      </c>
      <c r="AP169" s="19">
        <v>0</v>
      </c>
      <c r="AQ169" s="19">
        <v>0</v>
      </c>
      <c r="AR169" s="19">
        <v>-4</v>
      </c>
      <c r="AS169" s="19"/>
      <c r="AT169" s="19">
        <v>0</v>
      </c>
      <c r="AU169" s="19"/>
      <c r="AV169" s="19">
        <v>0</v>
      </c>
      <c r="AW169" s="19">
        <v>11601</v>
      </c>
      <c r="AX169" s="110">
        <f t="shared" si="8"/>
        <v>11601</v>
      </c>
      <c r="AY169" s="19"/>
      <c r="AZ169" s="19"/>
      <c r="BA169" s="19">
        <v>19</v>
      </c>
      <c r="BB169" s="19"/>
      <c r="BC169" s="19">
        <v>0</v>
      </c>
      <c r="BD169" s="19"/>
      <c r="BE169" s="19">
        <v>77</v>
      </c>
      <c r="BF169" s="19"/>
    </row>
    <row r="170" spans="1:58" ht="12.75">
      <c r="A170" t="s">
        <v>396</v>
      </c>
      <c r="B170" t="s">
        <v>397</v>
      </c>
      <c r="C170" t="s">
        <v>117</v>
      </c>
      <c r="D170" t="s">
        <v>94</v>
      </c>
      <c r="E170" s="19">
        <v>152</v>
      </c>
      <c r="F170" s="19">
        <v>2001</v>
      </c>
      <c r="G170" s="19">
        <v>2153</v>
      </c>
      <c r="H170" s="19">
        <v>12</v>
      </c>
      <c r="I170" s="19">
        <v>65</v>
      </c>
      <c r="J170" s="19">
        <v>0</v>
      </c>
      <c r="K170" s="19">
        <v>65</v>
      </c>
      <c r="L170" s="19">
        <v>-33</v>
      </c>
      <c r="M170" s="19">
        <v>0</v>
      </c>
      <c r="N170" s="19">
        <v>422</v>
      </c>
      <c r="O170" s="19">
        <v>389</v>
      </c>
      <c r="P170" s="19">
        <v>1124</v>
      </c>
      <c r="Q170" s="19">
        <v>1</v>
      </c>
      <c r="R170" s="19">
        <v>317</v>
      </c>
      <c r="S170" s="19">
        <v>393</v>
      </c>
      <c r="T170" s="19">
        <v>711</v>
      </c>
      <c r="U170" s="19">
        <f t="shared" si="7"/>
        <v>0</v>
      </c>
      <c r="V170" s="19">
        <v>2007</v>
      </c>
      <c r="W170" s="19">
        <v>0</v>
      </c>
      <c r="X170" s="19">
        <v>0</v>
      </c>
      <c r="Y170" s="19">
        <v>0</v>
      </c>
      <c r="Z170" s="19">
        <v>454</v>
      </c>
      <c r="AA170" s="19">
        <v>454</v>
      </c>
      <c r="AB170" s="19">
        <v>103</v>
      </c>
      <c r="AC170" s="19">
        <v>3</v>
      </c>
      <c r="AD170" s="19">
        <v>7021</v>
      </c>
      <c r="AE170" s="19">
        <f t="shared" si="6"/>
        <v>7021</v>
      </c>
      <c r="AF170" s="19"/>
      <c r="AG170" s="19"/>
      <c r="AH170" s="19">
        <v>10365</v>
      </c>
      <c r="AI170" s="19">
        <v>0</v>
      </c>
      <c r="AJ170" s="19">
        <v>0</v>
      </c>
      <c r="AK170" s="19">
        <v>0</v>
      </c>
      <c r="AL170" s="19">
        <v>0</v>
      </c>
      <c r="AM170" s="19">
        <v>27</v>
      </c>
      <c r="AN170" s="19">
        <v>0</v>
      </c>
      <c r="AO170" s="19">
        <v>0</v>
      </c>
      <c r="AP170" s="19">
        <v>0</v>
      </c>
      <c r="AQ170" s="19">
        <v>0</v>
      </c>
      <c r="AR170" s="19">
        <v>-714</v>
      </c>
      <c r="AS170" s="19"/>
      <c r="AT170" s="19">
        <v>69</v>
      </c>
      <c r="AU170" s="19"/>
      <c r="AV170" s="19">
        <v>0</v>
      </c>
      <c r="AW170" s="19">
        <v>16768</v>
      </c>
      <c r="AX170" s="110">
        <f t="shared" si="8"/>
        <v>16768</v>
      </c>
      <c r="AY170" s="19"/>
      <c r="AZ170" s="19"/>
      <c r="BA170" s="19">
        <v>-5</v>
      </c>
      <c r="BB170" s="19"/>
      <c r="BC170" s="19">
        <v>0</v>
      </c>
      <c r="BD170" s="19"/>
      <c r="BE170" s="19">
        <v>71</v>
      </c>
      <c r="BF170" s="19"/>
    </row>
    <row r="171" spans="1:58" ht="12.75">
      <c r="A171" t="s">
        <v>398</v>
      </c>
      <c r="B171" t="s">
        <v>399</v>
      </c>
      <c r="C171" t="s">
        <v>117</v>
      </c>
      <c r="D171" t="s">
        <v>94</v>
      </c>
      <c r="E171" s="19">
        <v>27</v>
      </c>
      <c r="F171" s="19">
        <v>665</v>
      </c>
      <c r="G171" s="19">
        <v>692</v>
      </c>
      <c r="H171" s="19">
        <v>12</v>
      </c>
      <c r="I171" s="19">
        <v>32</v>
      </c>
      <c r="J171" s="19">
        <v>0</v>
      </c>
      <c r="K171" s="19">
        <v>32</v>
      </c>
      <c r="L171" s="19">
        <v>54</v>
      </c>
      <c r="M171" s="19">
        <v>0</v>
      </c>
      <c r="N171" s="19">
        <v>175</v>
      </c>
      <c r="O171" s="19">
        <v>229</v>
      </c>
      <c r="P171" s="19">
        <v>226</v>
      </c>
      <c r="Q171" s="19">
        <v>0</v>
      </c>
      <c r="R171" s="19">
        <v>20</v>
      </c>
      <c r="S171" s="19">
        <v>143</v>
      </c>
      <c r="T171" s="19">
        <v>163</v>
      </c>
      <c r="U171" s="19">
        <f t="shared" si="7"/>
        <v>0</v>
      </c>
      <c r="V171" s="19">
        <v>277</v>
      </c>
      <c r="W171" s="19">
        <v>0</v>
      </c>
      <c r="X171" s="19">
        <v>0</v>
      </c>
      <c r="Y171" s="19">
        <v>16</v>
      </c>
      <c r="Z171" s="19">
        <v>-7</v>
      </c>
      <c r="AA171" s="19">
        <v>9</v>
      </c>
      <c r="AB171" s="19">
        <v>25</v>
      </c>
      <c r="AC171" s="19">
        <v>0</v>
      </c>
      <c r="AD171" s="19">
        <v>1665</v>
      </c>
      <c r="AE171" s="19">
        <f t="shared" si="6"/>
        <v>1665</v>
      </c>
      <c r="AF171" s="19"/>
      <c r="AG171" s="19"/>
      <c r="AH171" s="19">
        <v>1576</v>
      </c>
      <c r="AI171" s="19">
        <v>0</v>
      </c>
      <c r="AJ171" s="19">
        <v>0</v>
      </c>
      <c r="AK171" s="19">
        <v>0</v>
      </c>
      <c r="AL171" s="19">
        <v>0</v>
      </c>
      <c r="AM171" s="19">
        <v>93</v>
      </c>
      <c r="AN171" s="19">
        <v>0</v>
      </c>
      <c r="AO171" s="19">
        <v>0</v>
      </c>
      <c r="AP171" s="19">
        <v>0</v>
      </c>
      <c r="AQ171" s="19">
        <v>0</v>
      </c>
      <c r="AR171" s="19">
        <v>-48</v>
      </c>
      <c r="AS171" s="19"/>
      <c r="AT171" s="19">
        <v>0</v>
      </c>
      <c r="AU171" s="19"/>
      <c r="AV171" s="19">
        <v>0</v>
      </c>
      <c r="AW171" s="19">
        <v>3286</v>
      </c>
      <c r="AX171" s="110">
        <f t="shared" si="8"/>
        <v>3286</v>
      </c>
      <c r="AY171" s="19"/>
      <c r="AZ171" s="19"/>
      <c r="BA171" s="19">
        <v>0</v>
      </c>
      <c r="BB171" s="19"/>
      <c r="BC171" s="19">
        <v>0</v>
      </c>
      <c r="BD171" s="19"/>
      <c r="BE171" s="19">
        <v>0</v>
      </c>
      <c r="BF171" s="19"/>
    </row>
    <row r="172" spans="1:58" ht="12.75">
      <c r="A172" t="s">
        <v>400</v>
      </c>
      <c r="B172" t="s">
        <v>401</v>
      </c>
      <c r="C172" t="s">
        <v>117</v>
      </c>
      <c r="D172" t="s">
        <v>94</v>
      </c>
      <c r="E172" s="19">
        <v>-5</v>
      </c>
      <c r="F172" s="19">
        <v>666</v>
      </c>
      <c r="G172" s="19">
        <v>661</v>
      </c>
      <c r="H172" s="19">
        <v>2</v>
      </c>
      <c r="I172" s="19">
        <v>15</v>
      </c>
      <c r="J172" s="19">
        <v>0</v>
      </c>
      <c r="K172" s="19">
        <v>15</v>
      </c>
      <c r="L172" s="19">
        <v>95</v>
      </c>
      <c r="M172" s="19">
        <v>0</v>
      </c>
      <c r="N172" s="19">
        <v>345</v>
      </c>
      <c r="O172" s="19">
        <v>440</v>
      </c>
      <c r="P172" s="19">
        <v>701</v>
      </c>
      <c r="Q172" s="19">
        <v>0</v>
      </c>
      <c r="R172" s="19">
        <v>52</v>
      </c>
      <c r="S172" s="19">
        <v>396</v>
      </c>
      <c r="T172" s="19">
        <v>448</v>
      </c>
      <c r="U172" s="19">
        <f t="shared" si="7"/>
        <v>0</v>
      </c>
      <c r="V172" s="19">
        <v>1000</v>
      </c>
      <c r="W172" s="19">
        <v>0</v>
      </c>
      <c r="X172" s="19">
        <v>0</v>
      </c>
      <c r="Y172" s="19">
        <v>0</v>
      </c>
      <c r="Z172" s="19">
        <v>124</v>
      </c>
      <c r="AA172" s="19">
        <v>124</v>
      </c>
      <c r="AB172" s="19">
        <v>603</v>
      </c>
      <c r="AC172" s="19">
        <v>546</v>
      </c>
      <c r="AD172" s="19">
        <v>4540</v>
      </c>
      <c r="AE172" s="19">
        <f t="shared" si="6"/>
        <v>4540</v>
      </c>
      <c r="AF172" s="19"/>
      <c r="AG172" s="19"/>
      <c r="AH172" s="19">
        <v>4276</v>
      </c>
      <c r="AI172" s="19">
        <v>0</v>
      </c>
      <c r="AJ172" s="19">
        <v>0</v>
      </c>
      <c r="AK172" s="19">
        <v>0</v>
      </c>
      <c r="AL172" s="19">
        <v>0</v>
      </c>
      <c r="AM172" s="19">
        <v>27</v>
      </c>
      <c r="AN172" s="19">
        <v>0</v>
      </c>
      <c r="AO172" s="19">
        <v>0</v>
      </c>
      <c r="AP172" s="19">
        <v>0</v>
      </c>
      <c r="AQ172" s="19">
        <v>0</v>
      </c>
      <c r="AR172" s="19">
        <v>39</v>
      </c>
      <c r="AS172" s="19"/>
      <c r="AT172" s="19">
        <v>0</v>
      </c>
      <c r="AU172" s="19"/>
      <c r="AV172" s="19">
        <v>0</v>
      </c>
      <c r="AW172" s="19">
        <v>8882</v>
      </c>
      <c r="AX172" s="110">
        <f t="shared" si="8"/>
        <v>8882</v>
      </c>
      <c r="AY172" s="19"/>
      <c r="AZ172" s="19"/>
      <c r="BA172" s="19">
        <v>0</v>
      </c>
      <c r="BB172" s="19"/>
      <c r="BC172" s="19">
        <v>0</v>
      </c>
      <c r="BD172" s="19"/>
      <c r="BE172" s="19">
        <v>0</v>
      </c>
      <c r="BF172" s="19"/>
    </row>
    <row r="173" spans="1:58" ht="12.75">
      <c r="A173" t="s">
        <v>402</v>
      </c>
      <c r="B173" t="s">
        <v>403</v>
      </c>
      <c r="C173" t="s">
        <v>117</v>
      </c>
      <c r="D173" t="s">
        <v>94</v>
      </c>
      <c r="E173" s="19">
        <v>19</v>
      </c>
      <c r="F173" s="19">
        <v>2841</v>
      </c>
      <c r="G173" s="19">
        <v>2860</v>
      </c>
      <c r="H173" s="19">
        <v>0</v>
      </c>
      <c r="I173" s="19">
        <v>52</v>
      </c>
      <c r="J173" s="19">
        <v>0</v>
      </c>
      <c r="K173" s="19">
        <v>52</v>
      </c>
      <c r="L173" s="19">
        <v>127</v>
      </c>
      <c r="M173" s="19">
        <v>0</v>
      </c>
      <c r="N173" s="19">
        <v>78</v>
      </c>
      <c r="O173" s="19">
        <v>205</v>
      </c>
      <c r="P173" s="19">
        <v>703</v>
      </c>
      <c r="Q173" s="19">
        <v>0</v>
      </c>
      <c r="R173" s="19">
        <v>127</v>
      </c>
      <c r="S173" s="19">
        <v>389</v>
      </c>
      <c r="T173" s="19">
        <v>516</v>
      </c>
      <c r="U173" s="19">
        <f t="shared" si="7"/>
        <v>0</v>
      </c>
      <c r="V173" s="19">
        <v>813</v>
      </c>
      <c r="W173" s="19">
        <v>0</v>
      </c>
      <c r="X173" s="19">
        <v>0</v>
      </c>
      <c r="Y173" s="19">
        <v>0</v>
      </c>
      <c r="Z173" s="19">
        <v>69</v>
      </c>
      <c r="AA173" s="19">
        <v>69</v>
      </c>
      <c r="AB173" s="19">
        <v>0</v>
      </c>
      <c r="AC173" s="19">
        <v>-248</v>
      </c>
      <c r="AD173" s="19">
        <v>4970</v>
      </c>
      <c r="AE173" s="19">
        <f t="shared" si="6"/>
        <v>4970</v>
      </c>
      <c r="AF173" s="19"/>
      <c r="AG173" s="19"/>
      <c r="AH173" s="19">
        <v>4893</v>
      </c>
      <c r="AI173" s="19">
        <v>0</v>
      </c>
      <c r="AJ173" s="19">
        <v>0</v>
      </c>
      <c r="AK173" s="19">
        <v>0</v>
      </c>
      <c r="AL173" s="19">
        <v>0</v>
      </c>
      <c r="AM173" s="19">
        <v>241</v>
      </c>
      <c r="AN173" s="19">
        <v>0</v>
      </c>
      <c r="AO173" s="19">
        <v>0</v>
      </c>
      <c r="AP173" s="19">
        <v>0</v>
      </c>
      <c r="AQ173" s="19">
        <v>0</v>
      </c>
      <c r="AR173" s="19">
        <v>-359</v>
      </c>
      <c r="AS173" s="19"/>
      <c r="AT173" s="19">
        <v>0</v>
      </c>
      <c r="AU173" s="19"/>
      <c r="AV173" s="19">
        <v>0</v>
      </c>
      <c r="AW173" s="19">
        <v>9745</v>
      </c>
      <c r="AX173" s="110">
        <f t="shared" si="8"/>
        <v>9745</v>
      </c>
      <c r="AY173" s="19"/>
      <c r="AZ173" s="19"/>
      <c r="BA173" s="19">
        <v>1</v>
      </c>
      <c r="BB173" s="19"/>
      <c r="BC173" s="19">
        <v>0</v>
      </c>
      <c r="BD173" s="19"/>
      <c r="BE173" s="19">
        <v>0</v>
      </c>
      <c r="BF173" s="19"/>
    </row>
    <row r="174" spans="1:58" ht="12.75">
      <c r="A174" t="s">
        <v>404</v>
      </c>
      <c r="B174" t="s">
        <v>405</v>
      </c>
      <c r="C174" t="s">
        <v>117</v>
      </c>
      <c r="D174" t="s">
        <v>94</v>
      </c>
      <c r="E174" s="19">
        <v>9</v>
      </c>
      <c r="F174" s="19">
        <v>1033</v>
      </c>
      <c r="G174" s="19">
        <v>1042</v>
      </c>
      <c r="H174" s="19">
        <v>5</v>
      </c>
      <c r="I174" s="19">
        <v>87</v>
      </c>
      <c r="J174" s="19">
        <v>0</v>
      </c>
      <c r="K174" s="19">
        <v>87</v>
      </c>
      <c r="L174" s="19">
        <v>38</v>
      </c>
      <c r="M174" s="19">
        <v>0</v>
      </c>
      <c r="N174" s="19">
        <v>191</v>
      </c>
      <c r="O174" s="19">
        <v>229</v>
      </c>
      <c r="P174" s="19">
        <v>1085</v>
      </c>
      <c r="Q174" s="19">
        <v>0</v>
      </c>
      <c r="R174" s="19">
        <v>116</v>
      </c>
      <c r="S174" s="19">
        <v>422</v>
      </c>
      <c r="T174" s="19">
        <v>538</v>
      </c>
      <c r="U174" s="19">
        <f t="shared" si="7"/>
        <v>0</v>
      </c>
      <c r="V174" s="19">
        <v>627</v>
      </c>
      <c r="W174" s="19">
        <v>0</v>
      </c>
      <c r="X174" s="19">
        <v>0</v>
      </c>
      <c r="Y174" s="19">
        <v>0</v>
      </c>
      <c r="Z174" s="19">
        <v>146</v>
      </c>
      <c r="AA174" s="19">
        <v>146</v>
      </c>
      <c r="AB174" s="19">
        <v>39</v>
      </c>
      <c r="AC174" s="19">
        <v>0</v>
      </c>
      <c r="AD174" s="19">
        <v>3798</v>
      </c>
      <c r="AE174" s="19">
        <f t="shared" si="6"/>
        <v>3798</v>
      </c>
      <c r="AF174" s="19"/>
      <c r="AG174" s="19"/>
      <c r="AH174" s="19">
        <v>3436</v>
      </c>
      <c r="AI174" s="19">
        <v>0</v>
      </c>
      <c r="AJ174" s="19">
        <v>3329</v>
      </c>
      <c r="AK174" s="19">
        <v>0</v>
      </c>
      <c r="AL174" s="19">
        <v>0</v>
      </c>
      <c r="AM174" s="19">
        <v>126</v>
      </c>
      <c r="AN174" s="19">
        <v>0</v>
      </c>
      <c r="AO174" s="19">
        <v>0</v>
      </c>
      <c r="AP174" s="19">
        <v>0</v>
      </c>
      <c r="AQ174" s="19">
        <v>0</v>
      </c>
      <c r="AR174" s="19">
        <v>-286</v>
      </c>
      <c r="AS174" s="19"/>
      <c r="AT174" s="19">
        <v>0</v>
      </c>
      <c r="AU174" s="19"/>
      <c r="AV174" s="19">
        <v>0</v>
      </c>
      <c r="AW174" s="19">
        <v>10403</v>
      </c>
      <c r="AX174" s="110">
        <f t="shared" si="8"/>
        <v>10403</v>
      </c>
      <c r="AY174" s="19"/>
      <c r="AZ174" s="19"/>
      <c r="BA174" s="19">
        <v>11</v>
      </c>
      <c r="BB174" s="19"/>
      <c r="BC174" s="19">
        <v>85</v>
      </c>
      <c r="BD174" s="19"/>
      <c r="BE174" s="19">
        <v>30</v>
      </c>
      <c r="BF174" s="19"/>
    </row>
    <row r="175" spans="1:58" ht="12.75">
      <c r="A175" t="s">
        <v>406</v>
      </c>
      <c r="B175" t="s">
        <v>407</v>
      </c>
      <c r="C175" t="s">
        <v>117</v>
      </c>
      <c r="D175" t="s">
        <v>94</v>
      </c>
      <c r="E175" s="19">
        <v>26</v>
      </c>
      <c r="F175" s="19">
        <v>827</v>
      </c>
      <c r="G175" s="19">
        <v>853</v>
      </c>
      <c r="H175" s="19">
        <v>28</v>
      </c>
      <c r="I175" s="19">
        <v>67</v>
      </c>
      <c r="J175" s="19">
        <v>0</v>
      </c>
      <c r="K175" s="19">
        <v>67</v>
      </c>
      <c r="L175" s="19">
        <v>121</v>
      </c>
      <c r="M175" s="19">
        <v>0</v>
      </c>
      <c r="N175" s="19">
        <v>380</v>
      </c>
      <c r="O175" s="19">
        <v>501</v>
      </c>
      <c r="P175" s="19">
        <v>1381</v>
      </c>
      <c r="Q175" s="19">
        <v>7</v>
      </c>
      <c r="R175" s="19">
        <v>20</v>
      </c>
      <c r="S175" s="19">
        <v>335</v>
      </c>
      <c r="T175" s="19">
        <v>362</v>
      </c>
      <c r="U175" s="19">
        <f t="shared" si="7"/>
        <v>0</v>
      </c>
      <c r="V175" s="19">
        <v>1023</v>
      </c>
      <c r="W175" s="19">
        <v>0</v>
      </c>
      <c r="X175" s="19">
        <v>0</v>
      </c>
      <c r="Y175" s="19">
        <v>0</v>
      </c>
      <c r="Z175" s="19">
        <v>147</v>
      </c>
      <c r="AA175" s="19">
        <v>147</v>
      </c>
      <c r="AB175" s="19">
        <v>55</v>
      </c>
      <c r="AC175" s="19">
        <v>0</v>
      </c>
      <c r="AD175" s="19">
        <v>4417</v>
      </c>
      <c r="AE175" s="19">
        <f t="shared" si="6"/>
        <v>4417</v>
      </c>
      <c r="AF175" s="19"/>
      <c r="AG175" s="19"/>
      <c r="AH175" s="19">
        <v>6861</v>
      </c>
      <c r="AI175" s="19">
        <v>0</v>
      </c>
      <c r="AJ175" s="19">
        <v>0</v>
      </c>
      <c r="AK175" s="19">
        <v>0</v>
      </c>
      <c r="AL175" s="19">
        <v>0</v>
      </c>
      <c r="AM175" s="19">
        <v>346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/>
      <c r="AT175" s="19">
        <v>0</v>
      </c>
      <c r="AU175" s="19"/>
      <c r="AV175" s="19">
        <v>0</v>
      </c>
      <c r="AW175" s="19">
        <v>11624</v>
      </c>
      <c r="AX175" s="110">
        <f t="shared" si="8"/>
        <v>11624</v>
      </c>
      <c r="AY175" s="19"/>
      <c r="AZ175" s="19"/>
      <c r="BA175" s="19">
        <v>0</v>
      </c>
      <c r="BB175" s="19"/>
      <c r="BC175" s="19">
        <v>0</v>
      </c>
      <c r="BD175" s="19"/>
      <c r="BE175" s="19">
        <v>0</v>
      </c>
      <c r="BF175" s="19"/>
    </row>
    <row r="176" spans="1:58" ht="12.75">
      <c r="A176" t="s">
        <v>408</v>
      </c>
      <c r="B176" t="s">
        <v>409</v>
      </c>
      <c r="C176" t="s">
        <v>151</v>
      </c>
      <c r="D176" t="s">
        <v>60</v>
      </c>
      <c r="E176" s="19">
        <v>-153</v>
      </c>
      <c r="F176" s="19">
        <v>2542</v>
      </c>
      <c r="G176" s="19">
        <v>2389</v>
      </c>
      <c r="H176" s="19">
        <v>17</v>
      </c>
      <c r="I176" s="19">
        <v>290</v>
      </c>
      <c r="J176" s="19">
        <v>496</v>
      </c>
      <c r="K176" s="19">
        <v>786</v>
      </c>
      <c r="L176" s="19">
        <v>4013</v>
      </c>
      <c r="M176" s="19">
        <v>0</v>
      </c>
      <c r="N176" s="19">
        <v>2714</v>
      </c>
      <c r="O176" s="19">
        <v>6727</v>
      </c>
      <c r="P176" s="19">
        <v>4270</v>
      </c>
      <c r="Q176" s="19">
        <v>530</v>
      </c>
      <c r="R176" s="19">
        <v>70</v>
      </c>
      <c r="S176" s="19">
        <v>389</v>
      </c>
      <c r="T176" s="19">
        <v>989</v>
      </c>
      <c r="U176" s="19">
        <f t="shared" si="7"/>
        <v>0</v>
      </c>
      <c r="V176" s="19">
        <v>7896</v>
      </c>
      <c r="W176" s="19">
        <v>75887</v>
      </c>
      <c r="X176" s="19">
        <v>20215.51251649358</v>
      </c>
      <c r="Y176" s="19">
        <v>36071</v>
      </c>
      <c r="Z176" s="19">
        <v>3635</v>
      </c>
      <c r="AA176" s="19">
        <v>39706</v>
      </c>
      <c r="AB176" s="19">
        <v>0</v>
      </c>
      <c r="AC176" s="19">
        <v>458</v>
      </c>
      <c r="AD176" s="19">
        <v>139125</v>
      </c>
      <c r="AE176" s="19">
        <f t="shared" si="6"/>
        <v>159340.5125164936</v>
      </c>
      <c r="AF176" s="19"/>
      <c r="AG176" s="19"/>
      <c r="AH176" s="19">
        <v>19140</v>
      </c>
      <c r="AI176" s="19">
        <v>857</v>
      </c>
      <c r="AJ176" s="19">
        <v>12166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-1500</v>
      </c>
      <c r="AS176" s="19"/>
      <c r="AT176" s="19">
        <v>1219</v>
      </c>
      <c r="AU176" s="19"/>
      <c r="AV176" s="19">
        <v>0</v>
      </c>
      <c r="AW176" s="19">
        <v>171007</v>
      </c>
      <c r="AX176" s="110">
        <f t="shared" si="8"/>
        <v>191222.5125164936</v>
      </c>
      <c r="AY176" s="19"/>
      <c r="AZ176" s="19"/>
      <c r="BA176" s="19">
        <v>0</v>
      </c>
      <c r="BB176" s="19"/>
      <c r="BC176" s="19">
        <v>0</v>
      </c>
      <c r="BD176" s="19"/>
      <c r="BE176" s="19">
        <v>3389</v>
      </c>
      <c r="BF176" s="19"/>
    </row>
    <row r="177" spans="1:58" ht="12.75">
      <c r="A177" t="s">
        <v>410</v>
      </c>
      <c r="B177" t="s">
        <v>411</v>
      </c>
      <c r="C177" t="s">
        <v>151</v>
      </c>
      <c r="D177" t="s">
        <v>60</v>
      </c>
      <c r="E177" s="19">
        <v>6</v>
      </c>
      <c r="F177" s="19">
        <v>607</v>
      </c>
      <c r="G177" s="19">
        <v>613</v>
      </c>
      <c r="H177" s="19">
        <v>19</v>
      </c>
      <c r="I177" s="19">
        <v>3</v>
      </c>
      <c r="J177" s="19">
        <v>0</v>
      </c>
      <c r="K177" s="19">
        <v>3</v>
      </c>
      <c r="L177" s="19">
        <v>758</v>
      </c>
      <c r="M177" s="19">
        <v>0</v>
      </c>
      <c r="N177" s="19">
        <v>9</v>
      </c>
      <c r="O177" s="19">
        <v>767</v>
      </c>
      <c r="P177" s="19">
        <v>393</v>
      </c>
      <c r="Q177" s="19">
        <v>22</v>
      </c>
      <c r="R177" s="19">
        <v>0</v>
      </c>
      <c r="S177" s="19">
        <v>263</v>
      </c>
      <c r="T177" s="19">
        <v>285</v>
      </c>
      <c r="U177" s="19">
        <f t="shared" si="7"/>
        <v>0</v>
      </c>
      <c r="V177" s="19">
        <v>137</v>
      </c>
      <c r="W177" s="19">
        <v>3853</v>
      </c>
      <c r="X177" s="19">
        <v>1088.1997634903767</v>
      </c>
      <c r="Y177" s="19">
        <v>2613</v>
      </c>
      <c r="Z177" s="19">
        <v>219</v>
      </c>
      <c r="AA177" s="19">
        <v>2832</v>
      </c>
      <c r="AB177" s="19">
        <v>9</v>
      </c>
      <c r="AC177" s="19">
        <v>0</v>
      </c>
      <c r="AD177" s="19">
        <v>8911</v>
      </c>
      <c r="AE177" s="19">
        <f t="shared" si="6"/>
        <v>9999.199763490376</v>
      </c>
      <c r="AF177" s="19"/>
      <c r="AG177" s="19"/>
      <c r="AH177" s="19">
        <v>1255</v>
      </c>
      <c r="AI177" s="19">
        <v>0</v>
      </c>
      <c r="AJ177" s="19">
        <v>0</v>
      </c>
      <c r="AK177" s="19">
        <v>0</v>
      </c>
      <c r="AL177" s="19">
        <v>0</v>
      </c>
      <c r="AM177" s="19">
        <v>404</v>
      </c>
      <c r="AN177" s="19">
        <v>0</v>
      </c>
      <c r="AO177" s="19">
        <v>0</v>
      </c>
      <c r="AP177" s="19">
        <v>0</v>
      </c>
      <c r="AQ177" s="19">
        <v>18</v>
      </c>
      <c r="AR177" s="19">
        <v>0</v>
      </c>
      <c r="AS177" s="19"/>
      <c r="AT177" s="19">
        <v>0</v>
      </c>
      <c r="AU177" s="19"/>
      <c r="AV177" s="19">
        <v>0</v>
      </c>
      <c r="AW177" s="19">
        <v>10588</v>
      </c>
      <c r="AX177" s="110">
        <f t="shared" si="8"/>
        <v>11676.199763490376</v>
      </c>
      <c r="AY177" s="19"/>
      <c r="AZ177" s="19"/>
      <c r="BA177" s="19">
        <v>0</v>
      </c>
      <c r="BB177" s="19"/>
      <c r="BC177" s="19">
        <v>0</v>
      </c>
      <c r="BD177" s="19"/>
      <c r="BE177" s="19">
        <v>168</v>
      </c>
      <c r="BF177" s="19"/>
    </row>
    <row r="178" spans="1:58" ht="12.75">
      <c r="A178" t="s">
        <v>412</v>
      </c>
      <c r="B178" t="s">
        <v>413</v>
      </c>
      <c r="C178" t="s">
        <v>151</v>
      </c>
      <c r="D178" t="s">
        <v>91</v>
      </c>
      <c r="E178" s="19">
        <v>74</v>
      </c>
      <c r="F178" s="19">
        <v>2668</v>
      </c>
      <c r="G178" s="19">
        <v>2742</v>
      </c>
      <c r="H178" s="19">
        <v>3</v>
      </c>
      <c r="I178" s="19">
        <v>633</v>
      </c>
      <c r="J178" s="19">
        <v>35</v>
      </c>
      <c r="K178" s="19">
        <v>668</v>
      </c>
      <c r="L178" s="19">
        <v>10181</v>
      </c>
      <c r="M178" s="19">
        <v>0</v>
      </c>
      <c r="N178" s="19">
        <v>601</v>
      </c>
      <c r="O178" s="19">
        <v>10782</v>
      </c>
      <c r="P178" s="19">
        <v>6464</v>
      </c>
      <c r="Q178" s="19">
        <v>633</v>
      </c>
      <c r="R178" s="19">
        <v>-44</v>
      </c>
      <c r="S178" s="19">
        <v>1503</v>
      </c>
      <c r="T178" s="19">
        <v>2092</v>
      </c>
      <c r="U178" s="19">
        <f t="shared" si="7"/>
        <v>0</v>
      </c>
      <c r="V178" s="19">
        <v>3057</v>
      </c>
      <c r="W178" s="19">
        <v>102128</v>
      </c>
      <c r="X178" s="19">
        <v>21588.124054128166</v>
      </c>
      <c r="Y178" s="19">
        <v>38863</v>
      </c>
      <c r="Z178" s="19">
        <v>0</v>
      </c>
      <c r="AA178" s="19">
        <v>38863</v>
      </c>
      <c r="AB178" s="19">
        <v>765</v>
      </c>
      <c r="AC178" s="19">
        <v>0</v>
      </c>
      <c r="AD178" s="19">
        <v>167564</v>
      </c>
      <c r="AE178" s="19">
        <f t="shared" si="6"/>
        <v>189152.12405412816</v>
      </c>
      <c r="AF178" s="19"/>
      <c r="AG178" s="19"/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64</v>
      </c>
      <c r="AR178" s="19">
        <v>3383</v>
      </c>
      <c r="AS178" s="19"/>
      <c r="AT178" s="19">
        <v>138</v>
      </c>
      <c r="AU178" s="19"/>
      <c r="AV178" s="19">
        <v>0</v>
      </c>
      <c r="AW178" s="19">
        <v>171149</v>
      </c>
      <c r="AX178" s="110">
        <f t="shared" si="8"/>
        <v>192737.12405412816</v>
      </c>
      <c r="AY178" s="19"/>
      <c r="AZ178" s="19"/>
      <c r="BA178" s="19">
        <v>0</v>
      </c>
      <c r="BB178" s="19"/>
      <c r="BC178" s="19">
        <v>0</v>
      </c>
      <c r="BD178" s="19"/>
      <c r="BE178" s="19">
        <v>3733</v>
      </c>
      <c r="BF178" s="19"/>
    </row>
    <row r="179" spans="1:58" ht="12.75">
      <c r="A179" t="s">
        <v>414</v>
      </c>
      <c r="B179" t="s">
        <v>415</v>
      </c>
      <c r="C179" t="s">
        <v>151</v>
      </c>
      <c r="D179" t="s">
        <v>94</v>
      </c>
      <c r="E179" s="19">
        <v>23</v>
      </c>
      <c r="F179" s="19">
        <v>737</v>
      </c>
      <c r="G179" s="19">
        <v>760</v>
      </c>
      <c r="H179" s="19">
        <v>8</v>
      </c>
      <c r="I179" s="19">
        <v>-13</v>
      </c>
      <c r="J179" s="19">
        <v>0</v>
      </c>
      <c r="K179" s="19">
        <v>-13</v>
      </c>
      <c r="L179" s="19">
        <v>56</v>
      </c>
      <c r="M179" s="19">
        <v>0</v>
      </c>
      <c r="N179" s="19">
        <v>92</v>
      </c>
      <c r="O179" s="19">
        <v>148</v>
      </c>
      <c r="P179" s="19">
        <v>134</v>
      </c>
      <c r="Q179" s="19">
        <v>0</v>
      </c>
      <c r="R179" s="19">
        <v>407</v>
      </c>
      <c r="S179" s="19">
        <v>-40</v>
      </c>
      <c r="T179" s="19">
        <v>367</v>
      </c>
      <c r="U179" s="19">
        <f t="shared" si="7"/>
        <v>0</v>
      </c>
      <c r="V179" s="19">
        <v>97</v>
      </c>
      <c r="W179" s="19">
        <v>0</v>
      </c>
      <c r="X179" s="19">
        <v>0</v>
      </c>
      <c r="Y179" s="19">
        <v>0</v>
      </c>
      <c r="Z179" s="19">
        <v>149</v>
      </c>
      <c r="AA179" s="19">
        <v>149</v>
      </c>
      <c r="AB179" s="19">
        <v>0</v>
      </c>
      <c r="AC179" s="19">
        <v>-57</v>
      </c>
      <c r="AD179" s="19">
        <v>1593</v>
      </c>
      <c r="AE179" s="19">
        <f t="shared" si="6"/>
        <v>1593</v>
      </c>
      <c r="AF179" s="19"/>
      <c r="AG179" s="19"/>
      <c r="AH179" s="19">
        <v>2954</v>
      </c>
      <c r="AI179" s="19">
        <v>0</v>
      </c>
      <c r="AJ179" s="19">
        <v>0</v>
      </c>
      <c r="AK179" s="19">
        <v>0</v>
      </c>
      <c r="AL179" s="19">
        <v>0</v>
      </c>
      <c r="AM179" s="19">
        <v>1145</v>
      </c>
      <c r="AN179" s="19">
        <v>0</v>
      </c>
      <c r="AO179" s="19">
        <v>0</v>
      </c>
      <c r="AP179" s="19">
        <v>0</v>
      </c>
      <c r="AQ179" s="19">
        <v>0</v>
      </c>
      <c r="AR179" s="19">
        <v>50</v>
      </c>
      <c r="AS179" s="19"/>
      <c r="AT179" s="19">
        <v>0</v>
      </c>
      <c r="AU179" s="19"/>
      <c r="AV179" s="19">
        <v>0</v>
      </c>
      <c r="AW179" s="19">
        <v>5742</v>
      </c>
      <c r="AX179" s="110">
        <f t="shared" si="8"/>
        <v>5742</v>
      </c>
      <c r="AY179" s="19"/>
      <c r="AZ179" s="19"/>
      <c r="BA179" s="19">
        <v>0</v>
      </c>
      <c r="BB179" s="19"/>
      <c r="BC179" s="19">
        <v>0</v>
      </c>
      <c r="BD179" s="19"/>
      <c r="BE179" s="19">
        <v>-3</v>
      </c>
      <c r="BF179" s="19"/>
    </row>
    <row r="180" spans="1:58" ht="12.75">
      <c r="A180" t="s">
        <v>416</v>
      </c>
      <c r="B180" t="s">
        <v>417</v>
      </c>
      <c r="C180" t="s">
        <v>151</v>
      </c>
      <c r="D180" t="s">
        <v>94</v>
      </c>
      <c r="E180" s="19">
        <v>13</v>
      </c>
      <c r="F180" s="19">
        <v>2843</v>
      </c>
      <c r="G180" s="19">
        <v>2856</v>
      </c>
      <c r="H180" s="19">
        <v>0</v>
      </c>
      <c r="I180" s="19">
        <v>111</v>
      </c>
      <c r="J180" s="19">
        <v>0</v>
      </c>
      <c r="K180" s="19">
        <v>111</v>
      </c>
      <c r="L180" s="19">
        <v>-111</v>
      </c>
      <c r="M180" s="19">
        <v>0</v>
      </c>
      <c r="N180" s="19">
        <v>-17</v>
      </c>
      <c r="O180" s="19">
        <v>-128</v>
      </c>
      <c r="P180" s="19">
        <v>849</v>
      </c>
      <c r="Q180" s="19">
        <v>2</v>
      </c>
      <c r="R180" s="19">
        <v>134</v>
      </c>
      <c r="S180" s="19">
        <v>-144</v>
      </c>
      <c r="T180" s="19">
        <v>-8</v>
      </c>
      <c r="U180" s="19">
        <f t="shared" si="7"/>
        <v>0</v>
      </c>
      <c r="V180" s="19">
        <v>405</v>
      </c>
      <c r="W180" s="19">
        <v>0</v>
      </c>
      <c r="X180" s="19">
        <v>0</v>
      </c>
      <c r="Y180" s="19">
        <v>13</v>
      </c>
      <c r="Z180" s="19">
        <v>836</v>
      </c>
      <c r="AA180" s="19">
        <v>849</v>
      </c>
      <c r="AB180" s="19">
        <v>-42</v>
      </c>
      <c r="AC180" s="19">
        <v>0</v>
      </c>
      <c r="AD180" s="19">
        <v>4892</v>
      </c>
      <c r="AE180" s="19">
        <f t="shared" si="6"/>
        <v>4892</v>
      </c>
      <c r="AF180" s="19"/>
      <c r="AG180" s="19"/>
      <c r="AH180" s="19">
        <v>4103</v>
      </c>
      <c r="AI180" s="19">
        <v>0</v>
      </c>
      <c r="AJ180" s="19">
        <v>3047</v>
      </c>
      <c r="AK180" s="19">
        <v>0</v>
      </c>
      <c r="AL180" s="19">
        <v>0</v>
      </c>
      <c r="AM180" s="19">
        <v>1320.7</v>
      </c>
      <c r="AN180" s="19">
        <v>0</v>
      </c>
      <c r="AO180" s="19">
        <v>0</v>
      </c>
      <c r="AP180" s="19">
        <v>0</v>
      </c>
      <c r="AQ180" s="19">
        <v>0</v>
      </c>
      <c r="AR180" s="19">
        <v>-62</v>
      </c>
      <c r="AS180" s="19"/>
      <c r="AT180" s="19">
        <v>0</v>
      </c>
      <c r="AU180" s="19"/>
      <c r="AV180" s="19">
        <v>0</v>
      </c>
      <c r="AW180" s="19">
        <v>13300.7</v>
      </c>
      <c r="AX180" s="110">
        <f t="shared" si="8"/>
        <v>13300.7</v>
      </c>
      <c r="AY180" s="19"/>
      <c r="AZ180" s="19"/>
      <c r="BA180" s="19">
        <v>0</v>
      </c>
      <c r="BB180" s="19"/>
      <c r="BC180" s="19">
        <v>0</v>
      </c>
      <c r="BD180" s="19"/>
      <c r="BE180" s="19">
        <v>58.75</v>
      </c>
      <c r="BF180" s="19"/>
    </row>
    <row r="181" spans="1:58" ht="12.75">
      <c r="A181" t="s">
        <v>418</v>
      </c>
      <c r="B181" t="s">
        <v>419</v>
      </c>
      <c r="C181" t="s">
        <v>151</v>
      </c>
      <c r="D181" t="s">
        <v>94</v>
      </c>
      <c r="E181" s="19">
        <v>27</v>
      </c>
      <c r="F181" s="19">
        <v>963</v>
      </c>
      <c r="G181" s="19">
        <v>990</v>
      </c>
      <c r="H181" s="19">
        <v>5</v>
      </c>
      <c r="I181" s="19">
        <v>58</v>
      </c>
      <c r="J181" s="19">
        <v>0</v>
      </c>
      <c r="K181" s="19">
        <v>58</v>
      </c>
      <c r="L181" s="19">
        <v>94</v>
      </c>
      <c r="M181" s="19">
        <v>0</v>
      </c>
      <c r="N181" s="19">
        <v>158</v>
      </c>
      <c r="O181" s="19">
        <v>252</v>
      </c>
      <c r="P181" s="19">
        <v>-161</v>
      </c>
      <c r="Q181" s="19">
        <v>0</v>
      </c>
      <c r="R181" s="19">
        <v>28</v>
      </c>
      <c r="S181" s="19">
        <v>266</v>
      </c>
      <c r="T181" s="19">
        <v>294</v>
      </c>
      <c r="U181" s="19">
        <f t="shared" si="7"/>
        <v>0</v>
      </c>
      <c r="V181" s="19">
        <v>369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-226</v>
      </c>
      <c r="AC181" s="19">
        <v>0</v>
      </c>
      <c r="AD181" s="19">
        <v>1581</v>
      </c>
      <c r="AE181" s="19">
        <f t="shared" si="6"/>
        <v>1581</v>
      </c>
      <c r="AF181" s="19"/>
      <c r="AG181" s="19"/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/>
      <c r="AT181" s="19">
        <v>0</v>
      </c>
      <c r="AU181" s="19"/>
      <c r="AV181" s="19">
        <v>0</v>
      </c>
      <c r="AW181" s="19">
        <v>1581</v>
      </c>
      <c r="AX181" s="110">
        <f t="shared" si="8"/>
        <v>1581</v>
      </c>
      <c r="AY181" s="19"/>
      <c r="AZ181" s="19"/>
      <c r="BA181" s="19">
        <v>0</v>
      </c>
      <c r="BB181" s="19"/>
      <c r="BC181" s="19">
        <v>0</v>
      </c>
      <c r="BD181" s="19"/>
      <c r="BE181" s="19">
        <v>0</v>
      </c>
      <c r="BF181" s="19"/>
    </row>
    <row r="182" spans="1:58" ht="12.75">
      <c r="A182" t="s">
        <v>420</v>
      </c>
      <c r="B182" t="s">
        <v>421</v>
      </c>
      <c r="C182" t="s">
        <v>151</v>
      </c>
      <c r="D182" t="s">
        <v>94</v>
      </c>
      <c r="E182" s="19">
        <v>48</v>
      </c>
      <c r="F182" s="19">
        <v>880</v>
      </c>
      <c r="G182" s="19">
        <v>928</v>
      </c>
      <c r="H182" s="19">
        <v>4</v>
      </c>
      <c r="I182" s="19">
        <v>125</v>
      </c>
      <c r="J182" s="19">
        <v>0</v>
      </c>
      <c r="K182" s="19">
        <v>125</v>
      </c>
      <c r="L182" s="19">
        <v>30</v>
      </c>
      <c r="M182" s="19">
        <v>0</v>
      </c>
      <c r="N182" s="19">
        <v>102</v>
      </c>
      <c r="O182" s="19">
        <v>132</v>
      </c>
      <c r="P182" s="19">
        <v>669</v>
      </c>
      <c r="Q182" s="19">
        <v>0</v>
      </c>
      <c r="R182" s="19">
        <v>60</v>
      </c>
      <c r="S182" s="19">
        <v>173</v>
      </c>
      <c r="T182" s="19">
        <v>233</v>
      </c>
      <c r="U182" s="19">
        <f t="shared" si="7"/>
        <v>0</v>
      </c>
      <c r="V182" s="19">
        <v>223</v>
      </c>
      <c r="W182" s="19">
        <v>0</v>
      </c>
      <c r="X182" s="19">
        <v>0</v>
      </c>
      <c r="Y182" s="19">
        <v>0</v>
      </c>
      <c r="Z182" s="19">
        <v>50</v>
      </c>
      <c r="AA182" s="19">
        <v>50</v>
      </c>
      <c r="AB182" s="19">
        <v>10</v>
      </c>
      <c r="AC182" s="19">
        <v>67</v>
      </c>
      <c r="AD182" s="19">
        <v>2441</v>
      </c>
      <c r="AE182" s="19">
        <f t="shared" si="6"/>
        <v>2441</v>
      </c>
      <c r="AF182" s="19"/>
      <c r="AG182" s="19"/>
      <c r="AH182" s="19">
        <v>2590</v>
      </c>
      <c r="AI182" s="19">
        <v>0</v>
      </c>
      <c r="AJ182" s="19">
        <v>1405</v>
      </c>
      <c r="AK182" s="19">
        <v>0</v>
      </c>
      <c r="AL182" s="19">
        <v>5</v>
      </c>
      <c r="AM182" s="19">
        <v>367</v>
      </c>
      <c r="AN182" s="19">
        <v>0</v>
      </c>
      <c r="AO182" s="19">
        <v>0</v>
      </c>
      <c r="AP182" s="19">
        <v>0</v>
      </c>
      <c r="AQ182" s="19">
        <v>0</v>
      </c>
      <c r="AR182" s="19">
        <v>-63</v>
      </c>
      <c r="AS182" s="19"/>
      <c r="AT182" s="19">
        <v>-7</v>
      </c>
      <c r="AU182" s="19"/>
      <c r="AV182" s="19">
        <v>0</v>
      </c>
      <c r="AW182" s="19">
        <v>6738</v>
      </c>
      <c r="AX182" s="110">
        <f t="shared" si="8"/>
        <v>6738</v>
      </c>
      <c r="AY182" s="19"/>
      <c r="AZ182" s="19"/>
      <c r="BA182" s="19">
        <v>0</v>
      </c>
      <c r="BB182" s="19"/>
      <c r="BC182" s="19">
        <v>28</v>
      </c>
      <c r="BD182" s="19"/>
      <c r="BE182" s="19">
        <v>0</v>
      </c>
      <c r="BF182" s="19"/>
    </row>
    <row r="183" spans="1:58" ht="12.75">
      <c r="A183" t="s">
        <v>422</v>
      </c>
      <c r="B183" t="s">
        <v>423</v>
      </c>
      <c r="C183" t="s">
        <v>151</v>
      </c>
      <c r="D183" t="s">
        <v>94</v>
      </c>
      <c r="E183" s="19">
        <v>33</v>
      </c>
      <c r="F183" s="19">
        <v>307</v>
      </c>
      <c r="G183" s="19">
        <v>340</v>
      </c>
      <c r="H183" s="19">
        <v>13</v>
      </c>
      <c r="I183" s="19">
        <v>38</v>
      </c>
      <c r="J183" s="19">
        <v>0</v>
      </c>
      <c r="K183" s="19">
        <v>38</v>
      </c>
      <c r="L183" s="19">
        <v>-55</v>
      </c>
      <c r="M183" s="19">
        <v>0</v>
      </c>
      <c r="N183" s="19">
        <v>106</v>
      </c>
      <c r="O183" s="19">
        <v>51</v>
      </c>
      <c r="P183" s="19">
        <v>391</v>
      </c>
      <c r="Q183" s="19">
        <v>0</v>
      </c>
      <c r="R183" s="19">
        <v>32</v>
      </c>
      <c r="S183" s="19">
        <v>108</v>
      </c>
      <c r="T183" s="19">
        <v>140</v>
      </c>
      <c r="U183" s="19">
        <f t="shared" si="7"/>
        <v>0</v>
      </c>
      <c r="V183" s="19">
        <v>138</v>
      </c>
      <c r="W183" s="19">
        <v>0</v>
      </c>
      <c r="X183" s="19">
        <v>0</v>
      </c>
      <c r="Y183" s="19">
        <v>0</v>
      </c>
      <c r="Z183" s="19">
        <v>61</v>
      </c>
      <c r="AA183" s="19">
        <v>61</v>
      </c>
      <c r="AB183" s="19">
        <v>0</v>
      </c>
      <c r="AC183" s="19">
        <v>0</v>
      </c>
      <c r="AD183" s="19">
        <v>1172</v>
      </c>
      <c r="AE183" s="19">
        <f t="shared" si="6"/>
        <v>1172</v>
      </c>
      <c r="AF183" s="19"/>
      <c r="AG183" s="19"/>
      <c r="AH183" s="19">
        <v>1164</v>
      </c>
      <c r="AI183" s="19">
        <v>16</v>
      </c>
      <c r="AJ183" s="19">
        <v>848</v>
      </c>
      <c r="AK183" s="19">
        <v>0</v>
      </c>
      <c r="AL183" s="19">
        <v>0</v>
      </c>
      <c r="AM183" s="19">
        <v>214</v>
      </c>
      <c r="AN183" s="19">
        <v>0</v>
      </c>
      <c r="AO183" s="19">
        <v>0</v>
      </c>
      <c r="AP183" s="19">
        <v>0</v>
      </c>
      <c r="AQ183" s="19">
        <v>0</v>
      </c>
      <c r="AR183" s="19">
        <v>-19</v>
      </c>
      <c r="AS183" s="19"/>
      <c r="AT183" s="19">
        <v>0</v>
      </c>
      <c r="AU183" s="19"/>
      <c r="AV183" s="19">
        <v>0</v>
      </c>
      <c r="AW183" s="19">
        <v>3395</v>
      </c>
      <c r="AX183" s="110">
        <f t="shared" si="8"/>
        <v>3395</v>
      </c>
      <c r="AY183" s="19"/>
      <c r="AZ183" s="19"/>
      <c r="BA183" s="19">
        <v>0</v>
      </c>
      <c r="BB183" s="19"/>
      <c r="BC183" s="19">
        <v>0</v>
      </c>
      <c r="BD183" s="19"/>
      <c r="BE183" s="19">
        <v>161</v>
      </c>
      <c r="BF183" s="19"/>
    </row>
    <row r="184" spans="1:58" ht="12.75">
      <c r="A184" t="s">
        <v>424</v>
      </c>
      <c r="B184" t="s">
        <v>425</v>
      </c>
      <c r="C184" t="s">
        <v>151</v>
      </c>
      <c r="D184" t="s">
        <v>94</v>
      </c>
      <c r="E184" s="19">
        <v>0</v>
      </c>
      <c r="F184" s="19">
        <v>0</v>
      </c>
      <c r="G184" s="19">
        <v>0</v>
      </c>
      <c r="H184" s="19">
        <v>0</v>
      </c>
      <c r="I184" s="19">
        <v>180</v>
      </c>
      <c r="J184" s="19">
        <v>0</v>
      </c>
      <c r="K184" s="19">
        <v>180</v>
      </c>
      <c r="L184" s="19">
        <v>0</v>
      </c>
      <c r="M184" s="19">
        <v>0</v>
      </c>
      <c r="N184" s="19">
        <v>396</v>
      </c>
      <c r="O184" s="19">
        <v>396</v>
      </c>
      <c r="P184" s="19">
        <v>1516</v>
      </c>
      <c r="Q184" s="19">
        <v>0</v>
      </c>
      <c r="R184" s="19">
        <v>156</v>
      </c>
      <c r="S184" s="19">
        <v>-80</v>
      </c>
      <c r="T184" s="19">
        <v>76</v>
      </c>
      <c r="U184" s="19">
        <f t="shared" si="7"/>
        <v>0</v>
      </c>
      <c r="V184" s="19">
        <v>-4</v>
      </c>
      <c r="W184" s="19">
        <v>0</v>
      </c>
      <c r="X184" s="19">
        <v>0</v>
      </c>
      <c r="Y184" s="19">
        <v>0</v>
      </c>
      <c r="Z184" s="19">
        <v>-108</v>
      </c>
      <c r="AA184" s="19">
        <v>-108</v>
      </c>
      <c r="AB184" s="19">
        <v>0</v>
      </c>
      <c r="AC184" s="19">
        <v>0</v>
      </c>
      <c r="AD184" s="19">
        <v>2056</v>
      </c>
      <c r="AE184" s="19">
        <f t="shared" si="6"/>
        <v>2056</v>
      </c>
      <c r="AF184" s="19"/>
      <c r="AG184" s="19"/>
      <c r="AH184" s="19">
        <v>2349</v>
      </c>
      <c r="AI184" s="19">
        <v>20</v>
      </c>
      <c r="AJ184" s="19">
        <v>2076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/>
      <c r="AT184" s="19">
        <v>0</v>
      </c>
      <c r="AU184" s="19"/>
      <c r="AV184" s="19">
        <v>0</v>
      </c>
      <c r="AW184" s="19">
        <v>6501</v>
      </c>
      <c r="AX184" s="110">
        <f t="shared" si="8"/>
        <v>6501</v>
      </c>
      <c r="AY184" s="19"/>
      <c r="AZ184" s="19"/>
      <c r="BA184" s="19">
        <v>0</v>
      </c>
      <c r="BB184" s="19"/>
      <c r="BC184" s="19">
        <v>0</v>
      </c>
      <c r="BD184" s="19"/>
      <c r="BE184" s="19">
        <v>27</v>
      </c>
      <c r="BF184" s="19"/>
    </row>
    <row r="185" spans="1:58" ht="12.75">
      <c r="A185" t="s">
        <v>426</v>
      </c>
      <c r="B185" t="s">
        <v>427</v>
      </c>
      <c r="C185" t="s">
        <v>151</v>
      </c>
      <c r="D185" t="s">
        <v>94</v>
      </c>
      <c r="E185" s="19">
        <v>32</v>
      </c>
      <c r="F185" s="19">
        <v>603</v>
      </c>
      <c r="G185" s="19">
        <v>635</v>
      </c>
      <c r="H185" s="19">
        <v>0</v>
      </c>
      <c r="I185" s="19">
        <v>6</v>
      </c>
      <c r="J185" s="19">
        <v>0</v>
      </c>
      <c r="K185" s="19">
        <v>6</v>
      </c>
      <c r="L185" s="19">
        <v>83</v>
      </c>
      <c r="M185" s="19">
        <v>0</v>
      </c>
      <c r="N185" s="19">
        <v>60</v>
      </c>
      <c r="O185" s="19">
        <v>143</v>
      </c>
      <c r="P185" s="19">
        <v>516</v>
      </c>
      <c r="Q185" s="19">
        <v>0</v>
      </c>
      <c r="R185" s="19">
        <v>35</v>
      </c>
      <c r="S185" s="19">
        <v>197</v>
      </c>
      <c r="T185" s="19">
        <v>232</v>
      </c>
      <c r="U185" s="19">
        <f t="shared" si="7"/>
        <v>0</v>
      </c>
      <c r="V185" s="19">
        <v>306</v>
      </c>
      <c r="W185" s="19">
        <v>0</v>
      </c>
      <c r="X185" s="19">
        <v>0</v>
      </c>
      <c r="Y185" s="19">
        <v>0</v>
      </c>
      <c r="Z185" s="19">
        <v>70</v>
      </c>
      <c r="AA185" s="19">
        <v>70</v>
      </c>
      <c r="AB185" s="19">
        <v>0</v>
      </c>
      <c r="AC185" s="19">
        <v>0</v>
      </c>
      <c r="AD185" s="19">
        <v>1908</v>
      </c>
      <c r="AE185" s="19">
        <f t="shared" si="6"/>
        <v>1908</v>
      </c>
      <c r="AF185" s="19"/>
      <c r="AG185" s="19"/>
      <c r="AH185" s="19">
        <v>1507</v>
      </c>
      <c r="AI185" s="19">
        <v>7</v>
      </c>
      <c r="AJ185" s="19">
        <v>660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/>
      <c r="AT185" s="19">
        <v>0</v>
      </c>
      <c r="AU185" s="19"/>
      <c r="AV185" s="19">
        <v>0</v>
      </c>
      <c r="AW185" s="19">
        <v>4082</v>
      </c>
      <c r="AX185" s="110">
        <f t="shared" si="8"/>
        <v>4082</v>
      </c>
      <c r="AY185" s="19"/>
      <c r="AZ185" s="19"/>
      <c r="BA185" s="19">
        <v>0</v>
      </c>
      <c r="BB185" s="19"/>
      <c r="BC185" s="19">
        <v>0</v>
      </c>
      <c r="BD185" s="19"/>
      <c r="BE185" s="19">
        <v>12</v>
      </c>
      <c r="BF185" s="19"/>
    </row>
    <row r="186" spans="1:58" ht="12.75">
      <c r="A186" t="s">
        <v>428</v>
      </c>
      <c r="B186" t="s">
        <v>429</v>
      </c>
      <c r="C186" t="s">
        <v>151</v>
      </c>
      <c r="D186" t="s">
        <v>91</v>
      </c>
      <c r="E186" s="19">
        <v>184</v>
      </c>
      <c r="F186" s="19">
        <v>1298</v>
      </c>
      <c r="G186" s="19">
        <v>1482</v>
      </c>
      <c r="H186" s="19">
        <v>0</v>
      </c>
      <c r="I186" s="19">
        <v>365</v>
      </c>
      <c r="J186" s="19">
        <v>9119</v>
      </c>
      <c r="K186" s="19">
        <v>9484</v>
      </c>
      <c r="L186" s="19">
        <v>10609</v>
      </c>
      <c r="M186" s="19">
        <v>0</v>
      </c>
      <c r="N186" s="19">
        <v>3102</v>
      </c>
      <c r="O186" s="19">
        <v>13711</v>
      </c>
      <c r="P186" s="19">
        <v>4512</v>
      </c>
      <c r="Q186" s="19">
        <v>1695</v>
      </c>
      <c r="R186" s="19">
        <v>51</v>
      </c>
      <c r="S186" s="19">
        <v>389</v>
      </c>
      <c r="T186" s="19">
        <v>2135</v>
      </c>
      <c r="U186" s="19">
        <f t="shared" si="7"/>
        <v>0</v>
      </c>
      <c r="V186" s="19">
        <v>4064</v>
      </c>
      <c r="W186" s="19">
        <v>80046</v>
      </c>
      <c r="X186" s="19">
        <v>28717.86252275361</v>
      </c>
      <c r="Y186" s="19">
        <v>49993</v>
      </c>
      <c r="Z186" s="19">
        <v>0</v>
      </c>
      <c r="AA186" s="19">
        <v>49993</v>
      </c>
      <c r="AB186" s="19">
        <v>0</v>
      </c>
      <c r="AC186" s="19">
        <v>0</v>
      </c>
      <c r="AD186" s="19">
        <v>165427</v>
      </c>
      <c r="AE186" s="19">
        <f t="shared" si="6"/>
        <v>194144.8625227536</v>
      </c>
      <c r="AF186" s="19"/>
      <c r="AG186" s="19"/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809</v>
      </c>
      <c r="AR186" s="19">
        <v>0</v>
      </c>
      <c r="AS186" s="19"/>
      <c r="AT186" s="19">
        <v>339</v>
      </c>
      <c r="AU186" s="19"/>
      <c r="AV186" s="19">
        <v>0</v>
      </c>
      <c r="AW186" s="19">
        <v>166575</v>
      </c>
      <c r="AX186" s="110">
        <f t="shared" si="8"/>
        <v>195292.8625227536</v>
      </c>
      <c r="AY186" s="19"/>
      <c r="AZ186" s="19"/>
      <c r="BA186" s="19">
        <v>0</v>
      </c>
      <c r="BB186" s="19"/>
      <c r="BC186" s="19">
        <v>0</v>
      </c>
      <c r="BD186" s="19"/>
      <c r="BE186" s="19">
        <v>3433</v>
      </c>
      <c r="BF186" s="19"/>
    </row>
    <row r="187" spans="1:58" ht="12.75">
      <c r="A187" t="s">
        <v>430</v>
      </c>
      <c r="B187" t="s">
        <v>431</v>
      </c>
      <c r="C187" t="s">
        <v>151</v>
      </c>
      <c r="D187" t="s">
        <v>94</v>
      </c>
      <c r="E187" s="19">
        <v>8</v>
      </c>
      <c r="F187" s="19">
        <v>596</v>
      </c>
      <c r="G187" s="19">
        <v>604</v>
      </c>
      <c r="H187" s="19">
        <v>16</v>
      </c>
      <c r="I187" s="19">
        <v>98</v>
      </c>
      <c r="J187" s="19">
        <v>0</v>
      </c>
      <c r="K187" s="19">
        <v>98</v>
      </c>
      <c r="L187" s="19">
        <v>-177</v>
      </c>
      <c r="M187" s="19">
        <v>0</v>
      </c>
      <c r="N187" s="19">
        <v>1001</v>
      </c>
      <c r="O187" s="19">
        <v>824</v>
      </c>
      <c r="P187" s="19">
        <v>484</v>
      </c>
      <c r="Q187" s="19">
        <v>19</v>
      </c>
      <c r="R187" s="19">
        <v>58</v>
      </c>
      <c r="S187" s="19">
        <v>262</v>
      </c>
      <c r="T187" s="19">
        <v>339</v>
      </c>
      <c r="U187" s="19">
        <f t="shared" si="7"/>
        <v>0</v>
      </c>
      <c r="V187" s="19">
        <v>346</v>
      </c>
      <c r="W187" s="19">
        <v>0</v>
      </c>
      <c r="X187" s="19">
        <v>0</v>
      </c>
      <c r="Y187" s="19">
        <v>0</v>
      </c>
      <c r="Z187" s="19">
        <v>274</v>
      </c>
      <c r="AA187" s="19">
        <v>274</v>
      </c>
      <c r="AB187" s="19">
        <v>6</v>
      </c>
      <c r="AC187" s="19">
        <v>56</v>
      </c>
      <c r="AD187" s="19">
        <v>3047</v>
      </c>
      <c r="AE187" s="19">
        <f t="shared" si="6"/>
        <v>3047</v>
      </c>
      <c r="AF187" s="19"/>
      <c r="AG187" s="19"/>
      <c r="AH187" s="19">
        <v>4988</v>
      </c>
      <c r="AI187" s="19">
        <v>0</v>
      </c>
      <c r="AJ187" s="19">
        <v>0</v>
      </c>
      <c r="AK187" s="19">
        <v>0</v>
      </c>
      <c r="AL187" s="19">
        <v>0</v>
      </c>
      <c r="AM187" s="19">
        <v>193</v>
      </c>
      <c r="AN187" s="19">
        <v>0</v>
      </c>
      <c r="AO187" s="19">
        <v>0</v>
      </c>
      <c r="AP187" s="19">
        <v>0</v>
      </c>
      <c r="AQ187" s="19">
        <v>0</v>
      </c>
      <c r="AR187" s="19">
        <v>-140</v>
      </c>
      <c r="AS187" s="19"/>
      <c r="AT187" s="19">
        <v>123</v>
      </c>
      <c r="AU187" s="19"/>
      <c r="AV187" s="19">
        <v>0</v>
      </c>
      <c r="AW187" s="19">
        <v>8211</v>
      </c>
      <c r="AX187" s="110">
        <f t="shared" si="8"/>
        <v>8211</v>
      </c>
      <c r="AY187" s="19"/>
      <c r="AZ187" s="19"/>
      <c r="BA187" s="19">
        <v>0</v>
      </c>
      <c r="BB187" s="19"/>
      <c r="BC187" s="19">
        <v>0</v>
      </c>
      <c r="BD187" s="19"/>
      <c r="BE187" s="19">
        <v>0</v>
      </c>
      <c r="BF187" s="19"/>
    </row>
    <row r="188" spans="1:58" ht="12.75">
      <c r="A188" t="s">
        <v>432</v>
      </c>
      <c r="B188" t="s">
        <v>433</v>
      </c>
      <c r="C188" t="s">
        <v>151</v>
      </c>
      <c r="D188" t="s">
        <v>94</v>
      </c>
      <c r="E188" s="19">
        <v>2</v>
      </c>
      <c r="F188" s="19">
        <v>1081</v>
      </c>
      <c r="G188" s="19">
        <v>1083</v>
      </c>
      <c r="H188" s="19">
        <v>52</v>
      </c>
      <c r="I188" s="19">
        <v>215</v>
      </c>
      <c r="J188" s="19">
        <v>0</v>
      </c>
      <c r="K188" s="19">
        <v>215</v>
      </c>
      <c r="L188" s="19">
        <v>-385</v>
      </c>
      <c r="M188" s="19">
        <v>0</v>
      </c>
      <c r="N188" s="19">
        <v>1343</v>
      </c>
      <c r="O188" s="19">
        <v>958</v>
      </c>
      <c r="P188" s="19">
        <v>2018</v>
      </c>
      <c r="Q188" s="19">
        <v>24</v>
      </c>
      <c r="R188" s="19">
        <v>-397</v>
      </c>
      <c r="S188" s="19">
        <v>352</v>
      </c>
      <c r="T188" s="19">
        <v>-21</v>
      </c>
      <c r="U188" s="19">
        <f t="shared" si="7"/>
        <v>0</v>
      </c>
      <c r="V188" s="19">
        <v>309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59</v>
      </c>
      <c r="AD188" s="19">
        <v>4673</v>
      </c>
      <c r="AE188" s="19">
        <f t="shared" si="6"/>
        <v>4673</v>
      </c>
      <c r="AF188" s="19"/>
      <c r="AG188" s="19"/>
      <c r="AH188" s="19">
        <v>7580</v>
      </c>
      <c r="AI188" s="19">
        <v>0</v>
      </c>
      <c r="AJ188" s="19">
        <v>0</v>
      </c>
      <c r="AK188" s="19">
        <v>0</v>
      </c>
      <c r="AL188" s="19">
        <v>0</v>
      </c>
      <c r="AM188" s="19">
        <v>858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/>
      <c r="AT188" s="19">
        <v>0</v>
      </c>
      <c r="AU188" s="19"/>
      <c r="AV188" s="19">
        <v>0</v>
      </c>
      <c r="AW188" s="19">
        <v>13111</v>
      </c>
      <c r="AX188" s="110">
        <f t="shared" si="8"/>
        <v>13111</v>
      </c>
      <c r="AY188" s="19"/>
      <c r="AZ188" s="19"/>
      <c r="BA188" s="19">
        <v>0</v>
      </c>
      <c r="BB188" s="19"/>
      <c r="BC188" s="19">
        <v>0</v>
      </c>
      <c r="BD188" s="19"/>
      <c r="BE188" s="19">
        <v>0</v>
      </c>
      <c r="BF188" s="19"/>
    </row>
    <row r="189" spans="1:58" ht="12.75">
      <c r="A189" t="s">
        <v>434</v>
      </c>
      <c r="B189" t="s">
        <v>435</v>
      </c>
      <c r="C189" t="s">
        <v>151</v>
      </c>
      <c r="D189" t="s">
        <v>94</v>
      </c>
      <c r="E189" s="19">
        <v>-85</v>
      </c>
      <c r="F189" s="19">
        <v>244</v>
      </c>
      <c r="G189" s="19">
        <v>159</v>
      </c>
      <c r="H189" s="19">
        <v>0</v>
      </c>
      <c r="I189" s="19">
        <v>69</v>
      </c>
      <c r="J189" s="19">
        <v>0</v>
      </c>
      <c r="K189" s="19">
        <v>69</v>
      </c>
      <c r="L189" s="19">
        <v>-138</v>
      </c>
      <c r="M189" s="19">
        <v>0</v>
      </c>
      <c r="N189" s="19">
        <v>392</v>
      </c>
      <c r="O189" s="19">
        <v>254</v>
      </c>
      <c r="P189" s="19">
        <v>376</v>
      </c>
      <c r="Q189" s="19">
        <v>2</v>
      </c>
      <c r="R189" s="19">
        <v>20</v>
      </c>
      <c r="S189" s="19">
        <v>981</v>
      </c>
      <c r="T189" s="19">
        <v>1003</v>
      </c>
      <c r="U189" s="19">
        <f t="shared" si="7"/>
        <v>0</v>
      </c>
      <c r="V189" s="19">
        <v>652</v>
      </c>
      <c r="W189" s="19">
        <v>0</v>
      </c>
      <c r="X189" s="19">
        <v>0</v>
      </c>
      <c r="Y189" s="19">
        <v>0</v>
      </c>
      <c r="Z189" s="19">
        <v>151</v>
      </c>
      <c r="AA189" s="19">
        <v>151</v>
      </c>
      <c r="AB189" s="19">
        <v>692</v>
      </c>
      <c r="AC189" s="19">
        <v>67</v>
      </c>
      <c r="AD189" s="19">
        <v>3423</v>
      </c>
      <c r="AE189" s="19">
        <f t="shared" si="6"/>
        <v>3423</v>
      </c>
      <c r="AF189" s="19"/>
      <c r="AG189" s="19"/>
      <c r="AH189" s="19">
        <v>2145</v>
      </c>
      <c r="AI189" s="19">
        <v>10</v>
      </c>
      <c r="AJ189" s="19">
        <v>3343</v>
      </c>
      <c r="AK189" s="19">
        <v>-103</v>
      </c>
      <c r="AL189" s="19">
        <v>-157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-88</v>
      </c>
      <c r="AS189" s="19"/>
      <c r="AT189" s="19">
        <v>-164</v>
      </c>
      <c r="AU189" s="19"/>
      <c r="AV189" s="19">
        <v>0</v>
      </c>
      <c r="AW189" s="19">
        <v>8409</v>
      </c>
      <c r="AX189" s="110">
        <f t="shared" si="8"/>
        <v>8409</v>
      </c>
      <c r="AY189" s="19"/>
      <c r="AZ189" s="19"/>
      <c r="BA189" s="19">
        <v>0</v>
      </c>
      <c r="BB189" s="19"/>
      <c r="BC189" s="19">
        <v>0</v>
      </c>
      <c r="BD189" s="19"/>
      <c r="BE189" s="19">
        <v>241</v>
      </c>
      <c r="BF189" s="19"/>
    </row>
    <row r="190" spans="1:58" ht="12.75">
      <c r="A190" t="s">
        <v>436</v>
      </c>
      <c r="B190" t="s">
        <v>437</v>
      </c>
      <c r="C190" t="s">
        <v>151</v>
      </c>
      <c r="D190" t="s">
        <v>94</v>
      </c>
      <c r="E190" s="19">
        <v>0</v>
      </c>
      <c r="F190" s="19">
        <v>1255</v>
      </c>
      <c r="G190" s="19">
        <v>1255</v>
      </c>
      <c r="H190" s="19">
        <v>7</v>
      </c>
      <c r="I190" s="19">
        <v>112</v>
      </c>
      <c r="J190" s="19">
        <v>0</v>
      </c>
      <c r="K190" s="19">
        <v>112</v>
      </c>
      <c r="L190" s="19">
        <v>-64</v>
      </c>
      <c r="M190" s="19">
        <v>0</v>
      </c>
      <c r="N190" s="19">
        <v>869</v>
      </c>
      <c r="O190" s="19">
        <v>805</v>
      </c>
      <c r="P190" s="19">
        <v>1278</v>
      </c>
      <c r="Q190" s="19">
        <v>12</v>
      </c>
      <c r="R190" s="19">
        <v>76</v>
      </c>
      <c r="S190" s="19">
        <v>-394</v>
      </c>
      <c r="T190" s="19">
        <v>-306</v>
      </c>
      <c r="U190" s="19">
        <f t="shared" si="7"/>
        <v>0</v>
      </c>
      <c r="V190" s="19">
        <v>420</v>
      </c>
      <c r="W190" s="19">
        <v>0</v>
      </c>
      <c r="X190" s="19">
        <v>0</v>
      </c>
      <c r="Y190" s="19">
        <v>17</v>
      </c>
      <c r="Z190" s="19">
        <v>397</v>
      </c>
      <c r="AA190" s="19">
        <v>414</v>
      </c>
      <c r="AB190" s="19">
        <v>0</v>
      </c>
      <c r="AC190" s="19">
        <v>0</v>
      </c>
      <c r="AD190" s="19">
        <v>3985</v>
      </c>
      <c r="AE190" s="19">
        <f t="shared" si="6"/>
        <v>3985</v>
      </c>
      <c r="AF190" s="19"/>
      <c r="AG190" s="19"/>
      <c r="AH190" s="19">
        <v>2317</v>
      </c>
      <c r="AI190" s="19">
        <v>0</v>
      </c>
      <c r="AJ190" s="19">
        <v>2037</v>
      </c>
      <c r="AK190" s="19">
        <v>0</v>
      </c>
      <c r="AL190" s="19">
        <v>0</v>
      </c>
      <c r="AM190" s="19">
        <v>1338</v>
      </c>
      <c r="AN190" s="19">
        <v>0</v>
      </c>
      <c r="AO190" s="19">
        <v>0</v>
      </c>
      <c r="AP190" s="19">
        <v>0</v>
      </c>
      <c r="AQ190" s="19">
        <v>12</v>
      </c>
      <c r="AR190" s="19">
        <v>11</v>
      </c>
      <c r="AS190" s="19"/>
      <c r="AT190" s="19">
        <v>5</v>
      </c>
      <c r="AU190" s="19"/>
      <c r="AV190" s="19">
        <v>0</v>
      </c>
      <c r="AW190" s="19">
        <v>9705</v>
      </c>
      <c r="AX190" s="110">
        <f t="shared" si="8"/>
        <v>9705</v>
      </c>
      <c r="AY190" s="19"/>
      <c r="AZ190" s="19"/>
      <c r="BA190" s="19">
        <v>0</v>
      </c>
      <c r="BB190" s="19"/>
      <c r="BC190" s="19">
        <v>0</v>
      </c>
      <c r="BD190" s="19"/>
      <c r="BE190" s="19">
        <v>306</v>
      </c>
      <c r="BF190" s="19"/>
    </row>
    <row r="191" spans="1:58" ht="12.75">
      <c r="A191" t="s">
        <v>438</v>
      </c>
      <c r="B191" t="s">
        <v>439</v>
      </c>
      <c r="C191" t="s">
        <v>151</v>
      </c>
      <c r="D191" t="s">
        <v>94</v>
      </c>
      <c r="E191" s="19">
        <v>13</v>
      </c>
      <c r="F191" s="19">
        <v>578</v>
      </c>
      <c r="G191" s="19">
        <v>591</v>
      </c>
      <c r="H191" s="19">
        <v>11</v>
      </c>
      <c r="I191" s="19">
        <v>57</v>
      </c>
      <c r="J191" s="19">
        <v>0</v>
      </c>
      <c r="K191" s="19">
        <v>57</v>
      </c>
      <c r="L191" s="19">
        <v>-9</v>
      </c>
      <c r="M191" s="19">
        <v>0</v>
      </c>
      <c r="N191" s="19">
        <v>1238</v>
      </c>
      <c r="O191" s="19">
        <v>1229</v>
      </c>
      <c r="P191" s="19">
        <v>833</v>
      </c>
      <c r="Q191" s="19">
        <v>0</v>
      </c>
      <c r="R191" s="19">
        <v>91</v>
      </c>
      <c r="S191" s="19">
        <v>313</v>
      </c>
      <c r="T191" s="19">
        <v>404</v>
      </c>
      <c r="U191" s="19">
        <f t="shared" si="7"/>
        <v>0</v>
      </c>
      <c r="V191" s="19">
        <v>515</v>
      </c>
      <c r="W191" s="19">
        <v>0</v>
      </c>
      <c r="X191" s="19">
        <v>0</v>
      </c>
      <c r="Y191" s="19">
        <v>0</v>
      </c>
      <c r="Z191" s="19">
        <v>164</v>
      </c>
      <c r="AA191" s="19">
        <v>164</v>
      </c>
      <c r="AB191" s="19">
        <v>26</v>
      </c>
      <c r="AC191" s="19">
        <v>0</v>
      </c>
      <c r="AD191" s="19">
        <v>3830</v>
      </c>
      <c r="AE191" s="19">
        <f t="shared" si="6"/>
        <v>3830</v>
      </c>
      <c r="AF191" s="19"/>
      <c r="AG191" s="19"/>
      <c r="AH191" s="19">
        <v>2251</v>
      </c>
      <c r="AI191" s="19">
        <v>20</v>
      </c>
      <c r="AJ191" s="19">
        <v>1918</v>
      </c>
      <c r="AK191" s="19">
        <v>0</v>
      </c>
      <c r="AL191" s="19">
        <v>0</v>
      </c>
      <c r="AM191" s="19">
        <v>585</v>
      </c>
      <c r="AN191" s="19">
        <v>0</v>
      </c>
      <c r="AO191" s="19">
        <v>0</v>
      </c>
      <c r="AP191" s="19">
        <v>0</v>
      </c>
      <c r="AQ191" s="19">
        <v>0</v>
      </c>
      <c r="AR191" s="19">
        <v>-10</v>
      </c>
      <c r="AS191" s="19"/>
      <c r="AT191" s="19">
        <v>0</v>
      </c>
      <c r="AU191" s="19"/>
      <c r="AV191" s="19">
        <v>0</v>
      </c>
      <c r="AW191" s="19">
        <v>8594</v>
      </c>
      <c r="AX191" s="110">
        <f t="shared" si="8"/>
        <v>8594</v>
      </c>
      <c r="AY191" s="19"/>
      <c r="AZ191" s="19"/>
      <c r="BA191" s="19">
        <v>9</v>
      </c>
      <c r="BB191" s="19"/>
      <c r="BC191" s="19">
        <v>0</v>
      </c>
      <c r="BD191" s="19"/>
      <c r="BE191" s="19">
        <v>0</v>
      </c>
      <c r="BF191" s="19"/>
    </row>
    <row r="192" spans="1:58" ht="12.75">
      <c r="A192" t="s">
        <v>440</v>
      </c>
      <c r="B192" t="s">
        <v>441</v>
      </c>
      <c r="C192" t="s">
        <v>151</v>
      </c>
      <c r="D192" t="s">
        <v>94</v>
      </c>
      <c r="E192" s="19">
        <v>-4</v>
      </c>
      <c r="F192" s="19">
        <v>1125</v>
      </c>
      <c r="G192" s="19">
        <v>1121</v>
      </c>
      <c r="H192" s="19">
        <v>23</v>
      </c>
      <c r="I192" s="19">
        <v>111</v>
      </c>
      <c r="J192" s="19">
        <v>0</v>
      </c>
      <c r="K192" s="19">
        <v>111</v>
      </c>
      <c r="L192" s="19">
        <v>-196</v>
      </c>
      <c r="M192" s="19">
        <v>0</v>
      </c>
      <c r="N192" s="19">
        <v>458</v>
      </c>
      <c r="O192" s="19">
        <v>262</v>
      </c>
      <c r="P192" s="19">
        <v>974</v>
      </c>
      <c r="Q192" s="19">
        <v>55</v>
      </c>
      <c r="R192" s="19">
        <v>92</v>
      </c>
      <c r="S192" s="19">
        <v>91</v>
      </c>
      <c r="T192" s="19">
        <v>238</v>
      </c>
      <c r="U192" s="19">
        <f t="shared" si="7"/>
        <v>0</v>
      </c>
      <c r="V192" s="19">
        <v>422</v>
      </c>
      <c r="W192" s="19">
        <v>0</v>
      </c>
      <c r="X192" s="19">
        <v>0</v>
      </c>
      <c r="Y192" s="19">
        <v>0</v>
      </c>
      <c r="Z192" s="19">
        <v>392</v>
      </c>
      <c r="AA192" s="19">
        <v>392</v>
      </c>
      <c r="AB192" s="19">
        <v>8</v>
      </c>
      <c r="AC192" s="19">
        <v>0</v>
      </c>
      <c r="AD192" s="19">
        <v>3551</v>
      </c>
      <c r="AE192" s="19">
        <f t="shared" si="6"/>
        <v>3551</v>
      </c>
      <c r="AF192" s="19"/>
      <c r="AG192" s="19"/>
      <c r="AH192" s="19">
        <v>3840</v>
      </c>
      <c r="AI192" s="19">
        <v>0</v>
      </c>
      <c r="AJ192" s="19">
        <v>3371</v>
      </c>
      <c r="AK192" s="19">
        <v>-50</v>
      </c>
      <c r="AL192" s="19">
        <v>0</v>
      </c>
      <c r="AM192" s="19">
        <v>767</v>
      </c>
      <c r="AN192" s="19">
        <v>0</v>
      </c>
      <c r="AO192" s="19">
        <v>0</v>
      </c>
      <c r="AP192" s="19">
        <v>0</v>
      </c>
      <c r="AQ192" s="19">
        <v>0</v>
      </c>
      <c r="AR192" s="19">
        <v>-81</v>
      </c>
      <c r="AS192" s="19"/>
      <c r="AT192" s="19">
        <v>0</v>
      </c>
      <c r="AU192" s="19"/>
      <c r="AV192" s="19">
        <v>0</v>
      </c>
      <c r="AW192" s="19">
        <v>11398</v>
      </c>
      <c r="AX192" s="110">
        <f t="shared" si="8"/>
        <v>11398</v>
      </c>
      <c r="AY192" s="19"/>
      <c r="AZ192" s="19"/>
      <c r="BA192" s="19">
        <v>30</v>
      </c>
      <c r="BB192" s="19"/>
      <c r="BC192" s="19">
        <v>0</v>
      </c>
      <c r="BD192" s="19"/>
      <c r="BE192" s="19">
        <v>125</v>
      </c>
      <c r="BF192" s="19"/>
    </row>
    <row r="193" spans="1:58" ht="12.75">
      <c r="A193" t="s">
        <v>442</v>
      </c>
      <c r="B193" t="s">
        <v>443</v>
      </c>
      <c r="C193" t="s">
        <v>151</v>
      </c>
      <c r="D193" t="s">
        <v>94</v>
      </c>
      <c r="E193" s="19">
        <v>6</v>
      </c>
      <c r="F193" s="19">
        <v>1240</v>
      </c>
      <c r="G193" s="19">
        <v>1246</v>
      </c>
      <c r="H193" s="19">
        <v>12</v>
      </c>
      <c r="I193" s="19">
        <v>54</v>
      </c>
      <c r="J193" s="19">
        <v>0</v>
      </c>
      <c r="K193" s="19">
        <v>54</v>
      </c>
      <c r="L193" s="19">
        <v>20</v>
      </c>
      <c r="M193" s="19">
        <v>0</v>
      </c>
      <c r="N193" s="19">
        <v>278</v>
      </c>
      <c r="O193" s="19">
        <v>298</v>
      </c>
      <c r="P193" s="19">
        <v>886</v>
      </c>
      <c r="Q193" s="19">
        <v>-6</v>
      </c>
      <c r="R193" s="19">
        <v>58</v>
      </c>
      <c r="S193" s="19">
        <v>62</v>
      </c>
      <c r="T193" s="19">
        <v>114</v>
      </c>
      <c r="U193" s="19">
        <f t="shared" si="7"/>
        <v>0</v>
      </c>
      <c r="V193" s="19">
        <v>205</v>
      </c>
      <c r="W193" s="19">
        <v>0</v>
      </c>
      <c r="X193" s="19">
        <v>0</v>
      </c>
      <c r="Y193" s="19">
        <v>0</v>
      </c>
      <c r="Z193" s="19">
        <v>31</v>
      </c>
      <c r="AA193" s="19">
        <v>31</v>
      </c>
      <c r="AB193" s="19">
        <v>0</v>
      </c>
      <c r="AC193" s="19">
        <v>0</v>
      </c>
      <c r="AD193" s="19">
        <v>2846</v>
      </c>
      <c r="AE193" s="19">
        <f t="shared" si="6"/>
        <v>2846</v>
      </c>
      <c r="AF193" s="19"/>
      <c r="AG193" s="19"/>
      <c r="AH193" s="19">
        <v>5632</v>
      </c>
      <c r="AI193" s="19">
        <v>0</v>
      </c>
      <c r="AJ193" s="19">
        <v>0</v>
      </c>
      <c r="AK193" s="19">
        <v>0</v>
      </c>
      <c r="AL193" s="19">
        <v>0</v>
      </c>
      <c r="AM193" s="19">
        <v>1530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/>
      <c r="AT193" s="19">
        <v>0</v>
      </c>
      <c r="AU193" s="19"/>
      <c r="AV193" s="19">
        <v>-13</v>
      </c>
      <c r="AW193" s="19">
        <v>9995</v>
      </c>
      <c r="AX193" s="110">
        <f t="shared" si="8"/>
        <v>9995</v>
      </c>
      <c r="AY193" s="19"/>
      <c r="AZ193" s="19"/>
      <c r="BA193" s="19">
        <v>0</v>
      </c>
      <c r="BB193" s="19"/>
      <c r="BC193" s="19">
        <v>0</v>
      </c>
      <c r="BD193" s="19"/>
      <c r="BE193" s="19">
        <v>0</v>
      </c>
      <c r="BF193" s="19"/>
    </row>
    <row r="194" spans="1:58" ht="12.75">
      <c r="A194" t="s">
        <v>444</v>
      </c>
      <c r="B194" t="s">
        <v>445</v>
      </c>
      <c r="C194" t="s">
        <v>69</v>
      </c>
      <c r="D194" t="s">
        <v>91</v>
      </c>
      <c r="E194" s="19">
        <v>453</v>
      </c>
      <c r="F194" s="19">
        <v>1808</v>
      </c>
      <c r="G194" s="19">
        <v>2261</v>
      </c>
      <c r="H194" s="19">
        <v>-62</v>
      </c>
      <c r="I194" s="19">
        <v>177</v>
      </c>
      <c r="J194" s="19">
        <v>7407</v>
      </c>
      <c r="K194" s="19">
        <v>7584</v>
      </c>
      <c r="L194" s="19">
        <v>14672</v>
      </c>
      <c r="M194" s="19">
        <v>0</v>
      </c>
      <c r="N194" s="19">
        <v>1609</v>
      </c>
      <c r="O194" s="19">
        <v>16281</v>
      </c>
      <c r="P194" s="19">
        <v>4152</v>
      </c>
      <c r="Q194" s="19">
        <v>1396</v>
      </c>
      <c r="R194" s="19">
        <v>9</v>
      </c>
      <c r="S194" s="19">
        <v>221</v>
      </c>
      <c r="T194" s="19">
        <v>1626</v>
      </c>
      <c r="U194" s="19">
        <f t="shared" si="7"/>
        <v>0</v>
      </c>
      <c r="V194" s="19">
        <v>5235</v>
      </c>
      <c r="W194" s="19">
        <v>119542</v>
      </c>
      <c r="X194" s="19">
        <v>35395.037521330996</v>
      </c>
      <c r="Y194" s="19">
        <v>88410</v>
      </c>
      <c r="Z194" s="19">
        <v>3787</v>
      </c>
      <c r="AA194" s="19">
        <v>92197</v>
      </c>
      <c r="AB194" s="19">
        <v>1167</v>
      </c>
      <c r="AC194" s="19">
        <v>3792</v>
      </c>
      <c r="AD194" s="19">
        <v>253775</v>
      </c>
      <c r="AE194" s="19">
        <f t="shared" si="6"/>
        <v>289170.037521331</v>
      </c>
      <c r="AF194" s="19"/>
      <c r="AG194" s="19"/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453</v>
      </c>
      <c r="AR194" s="19">
        <v>0</v>
      </c>
      <c r="AS194" s="19"/>
      <c r="AT194" s="19">
        <v>810</v>
      </c>
      <c r="AU194" s="19"/>
      <c r="AV194" s="19">
        <v>0</v>
      </c>
      <c r="AW194" s="19">
        <v>255038</v>
      </c>
      <c r="AX194" s="110">
        <f t="shared" si="8"/>
        <v>290433.037521331</v>
      </c>
      <c r="AY194" s="19"/>
      <c r="AZ194" s="19"/>
      <c r="BA194" s="19">
        <v>0</v>
      </c>
      <c r="BB194" s="19"/>
      <c r="BC194" s="19">
        <v>0</v>
      </c>
      <c r="BD194" s="19"/>
      <c r="BE194" s="19">
        <v>8722</v>
      </c>
      <c r="BF194" s="19"/>
    </row>
    <row r="195" spans="1:58" ht="12.75">
      <c r="A195" t="s">
        <v>446</v>
      </c>
      <c r="B195" t="s">
        <v>447</v>
      </c>
      <c r="C195" t="s">
        <v>69</v>
      </c>
      <c r="D195" t="s">
        <v>94</v>
      </c>
      <c r="E195" s="19">
        <v>14</v>
      </c>
      <c r="F195" s="19">
        <v>1409</v>
      </c>
      <c r="G195" s="19">
        <v>1423</v>
      </c>
      <c r="H195" s="19">
        <v>10</v>
      </c>
      <c r="I195" s="19">
        <v>107</v>
      </c>
      <c r="J195" s="19">
        <v>0</v>
      </c>
      <c r="K195" s="19">
        <v>107</v>
      </c>
      <c r="L195" s="19">
        <v>136</v>
      </c>
      <c r="M195" s="19">
        <v>0</v>
      </c>
      <c r="N195" s="19">
        <v>467</v>
      </c>
      <c r="O195" s="19">
        <v>603</v>
      </c>
      <c r="P195" s="19">
        <v>669</v>
      </c>
      <c r="Q195" s="19">
        <v>39</v>
      </c>
      <c r="R195" s="19">
        <v>267</v>
      </c>
      <c r="S195" s="19">
        <v>366</v>
      </c>
      <c r="T195" s="19">
        <v>672</v>
      </c>
      <c r="U195" s="19">
        <f t="shared" si="7"/>
        <v>0</v>
      </c>
      <c r="V195" s="19">
        <v>565</v>
      </c>
      <c r="W195" s="19">
        <v>0</v>
      </c>
      <c r="X195" s="19">
        <v>0</v>
      </c>
      <c r="Y195" s="19">
        <v>0</v>
      </c>
      <c r="Z195" s="19">
        <v>285</v>
      </c>
      <c r="AA195" s="19">
        <v>285</v>
      </c>
      <c r="AB195" s="19">
        <v>24</v>
      </c>
      <c r="AC195" s="19">
        <v>145</v>
      </c>
      <c r="AD195" s="19">
        <v>4503</v>
      </c>
      <c r="AE195" s="19">
        <f t="shared" si="6"/>
        <v>4503</v>
      </c>
      <c r="AF195" s="19"/>
      <c r="AG195" s="19"/>
      <c r="AH195" s="19">
        <v>8820</v>
      </c>
      <c r="AI195" s="19">
        <v>0</v>
      </c>
      <c r="AJ195" s="19">
        <v>0</v>
      </c>
      <c r="AK195" s="19">
        <v>0</v>
      </c>
      <c r="AL195" s="19">
        <v>0</v>
      </c>
      <c r="AM195" s="19">
        <v>1165</v>
      </c>
      <c r="AN195" s="19">
        <v>0</v>
      </c>
      <c r="AO195" s="19">
        <v>0</v>
      </c>
      <c r="AP195" s="19">
        <v>0</v>
      </c>
      <c r="AQ195" s="19">
        <v>0</v>
      </c>
      <c r="AR195" s="19">
        <v>-634</v>
      </c>
      <c r="AS195" s="19"/>
      <c r="AT195" s="19">
        <v>0</v>
      </c>
      <c r="AU195" s="19"/>
      <c r="AV195" s="19">
        <v>0</v>
      </c>
      <c r="AW195" s="19">
        <v>13854</v>
      </c>
      <c r="AX195" s="110">
        <f t="shared" si="8"/>
        <v>13854</v>
      </c>
      <c r="AY195" s="19"/>
      <c r="AZ195" s="19"/>
      <c r="BA195" s="19">
        <v>0</v>
      </c>
      <c r="BB195" s="19"/>
      <c r="BC195" s="19">
        <v>0</v>
      </c>
      <c r="BD195" s="19"/>
      <c r="BE195" s="19">
        <v>1</v>
      </c>
      <c r="BF195" s="19"/>
    </row>
    <row r="196" spans="1:58" ht="12.75">
      <c r="A196" t="s">
        <v>448</v>
      </c>
      <c r="B196" t="s">
        <v>449</v>
      </c>
      <c r="C196" t="s">
        <v>69</v>
      </c>
      <c r="D196" t="s">
        <v>94</v>
      </c>
      <c r="E196" s="19">
        <v>2</v>
      </c>
      <c r="F196" s="19">
        <v>851</v>
      </c>
      <c r="G196" s="19">
        <v>853</v>
      </c>
      <c r="H196" s="19">
        <v>16</v>
      </c>
      <c r="I196" s="19">
        <v>64</v>
      </c>
      <c r="J196" s="19">
        <v>0</v>
      </c>
      <c r="K196" s="19">
        <v>64</v>
      </c>
      <c r="L196" s="19">
        <v>-59</v>
      </c>
      <c r="M196" s="19">
        <v>0</v>
      </c>
      <c r="N196" s="19">
        <v>305</v>
      </c>
      <c r="O196" s="19">
        <v>246</v>
      </c>
      <c r="P196" s="19">
        <v>265</v>
      </c>
      <c r="Q196" s="19">
        <v>22</v>
      </c>
      <c r="R196" s="19">
        <v>290</v>
      </c>
      <c r="S196" s="19">
        <v>536</v>
      </c>
      <c r="T196" s="19">
        <v>848</v>
      </c>
      <c r="U196" s="19">
        <f t="shared" si="7"/>
        <v>0</v>
      </c>
      <c r="V196" s="19">
        <v>138</v>
      </c>
      <c r="W196" s="19">
        <v>0</v>
      </c>
      <c r="X196" s="19">
        <v>0</v>
      </c>
      <c r="Y196" s="19">
        <v>0</v>
      </c>
      <c r="Z196" s="19">
        <v>169</v>
      </c>
      <c r="AA196" s="19">
        <v>169</v>
      </c>
      <c r="AB196" s="19">
        <v>0</v>
      </c>
      <c r="AC196" s="19">
        <v>356</v>
      </c>
      <c r="AD196" s="19">
        <v>2955</v>
      </c>
      <c r="AE196" s="19">
        <f t="shared" si="6"/>
        <v>2955</v>
      </c>
      <c r="AF196" s="19"/>
      <c r="AG196" s="19"/>
      <c r="AH196" s="19">
        <v>4662</v>
      </c>
      <c r="AI196" s="19">
        <v>0</v>
      </c>
      <c r="AJ196" s="19">
        <v>0</v>
      </c>
      <c r="AK196" s="19">
        <v>0</v>
      </c>
      <c r="AL196" s="19">
        <v>0</v>
      </c>
      <c r="AM196" s="19">
        <v>1313</v>
      </c>
      <c r="AN196" s="19">
        <v>0</v>
      </c>
      <c r="AO196" s="19">
        <v>0</v>
      </c>
      <c r="AP196" s="19">
        <v>0</v>
      </c>
      <c r="AQ196" s="19">
        <v>0</v>
      </c>
      <c r="AR196" s="19">
        <v>22</v>
      </c>
      <c r="AS196" s="19"/>
      <c r="AT196" s="19">
        <v>0</v>
      </c>
      <c r="AU196" s="19"/>
      <c r="AV196" s="19">
        <v>0</v>
      </c>
      <c r="AW196" s="19">
        <v>8952</v>
      </c>
      <c r="AX196" s="110">
        <f t="shared" si="8"/>
        <v>8952</v>
      </c>
      <c r="AY196" s="19"/>
      <c r="AZ196" s="19"/>
      <c r="BA196" s="19">
        <v>0</v>
      </c>
      <c r="BB196" s="19"/>
      <c r="BC196" s="19">
        <v>0</v>
      </c>
      <c r="BD196" s="19"/>
      <c r="BE196" s="19">
        <v>0</v>
      </c>
      <c r="BF196" s="19"/>
    </row>
    <row r="197" spans="1:58" ht="12.75">
      <c r="A197" t="s">
        <v>450</v>
      </c>
      <c r="B197" t="s">
        <v>451</v>
      </c>
      <c r="C197" t="s">
        <v>69</v>
      </c>
      <c r="D197" t="s">
        <v>94</v>
      </c>
      <c r="E197" s="19">
        <v>-4</v>
      </c>
      <c r="F197" s="19">
        <v>656</v>
      </c>
      <c r="G197" s="19">
        <v>652</v>
      </c>
      <c r="H197" s="19">
        <v>0</v>
      </c>
      <c r="I197" s="19">
        <v>96</v>
      </c>
      <c r="J197" s="19">
        <v>0</v>
      </c>
      <c r="K197" s="19">
        <v>96</v>
      </c>
      <c r="L197" s="19">
        <v>-144</v>
      </c>
      <c r="M197" s="19">
        <v>0</v>
      </c>
      <c r="N197" s="19">
        <v>450</v>
      </c>
      <c r="O197" s="19">
        <v>306</v>
      </c>
      <c r="P197" s="19">
        <v>582</v>
      </c>
      <c r="Q197" s="19">
        <v>15</v>
      </c>
      <c r="R197" s="19">
        <v>172</v>
      </c>
      <c r="S197" s="19">
        <v>-41</v>
      </c>
      <c r="T197" s="19">
        <v>146</v>
      </c>
      <c r="U197" s="19">
        <f t="shared" si="7"/>
        <v>0</v>
      </c>
      <c r="V197" s="19">
        <v>420</v>
      </c>
      <c r="W197" s="19">
        <v>0</v>
      </c>
      <c r="X197" s="19">
        <v>0</v>
      </c>
      <c r="Y197" s="19">
        <v>0</v>
      </c>
      <c r="Z197" s="19">
        <v>534</v>
      </c>
      <c r="AA197" s="19">
        <v>534</v>
      </c>
      <c r="AB197" s="19">
        <v>0</v>
      </c>
      <c r="AC197" s="19">
        <v>2018</v>
      </c>
      <c r="AD197" s="19">
        <v>4754</v>
      </c>
      <c r="AE197" s="19">
        <f t="shared" si="6"/>
        <v>4754</v>
      </c>
      <c r="AF197" s="19"/>
      <c r="AG197" s="19"/>
      <c r="AH197" s="19">
        <v>6015</v>
      </c>
      <c r="AI197" s="19">
        <v>152</v>
      </c>
      <c r="AJ197" s="19">
        <v>3112</v>
      </c>
      <c r="AK197" s="19">
        <v>0</v>
      </c>
      <c r="AL197" s="19">
        <v>0</v>
      </c>
      <c r="AM197" s="19">
        <v>287</v>
      </c>
      <c r="AN197" s="19">
        <v>0</v>
      </c>
      <c r="AO197" s="19">
        <v>0</v>
      </c>
      <c r="AP197" s="19">
        <v>0</v>
      </c>
      <c r="AQ197" s="19">
        <v>0</v>
      </c>
      <c r="AR197" s="19">
        <v>-623</v>
      </c>
      <c r="AS197" s="19"/>
      <c r="AT197" s="19">
        <v>0</v>
      </c>
      <c r="AU197" s="19"/>
      <c r="AV197" s="19">
        <v>0</v>
      </c>
      <c r="AW197" s="19">
        <v>13697</v>
      </c>
      <c r="AX197" s="110">
        <f t="shared" si="8"/>
        <v>13697</v>
      </c>
      <c r="AY197" s="19"/>
      <c r="AZ197" s="19"/>
      <c r="BA197" s="19">
        <v>0</v>
      </c>
      <c r="BB197" s="19"/>
      <c r="BC197" s="19">
        <v>0</v>
      </c>
      <c r="BD197" s="19"/>
      <c r="BE197" s="19">
        <v>0</v>
      </c>
      <c r="BF197" s="19"/>
    </row>
    <row r="198" spans="1:58" ht="12.75">
      <c r="A198" t="s">
        <v>452</v>
      </c>
      <c r="B198" t="s">
        <v>453</v>
      </c>
      <c r="C198" t="s">
        <v>69</v>
      </c>
      <c r="D198" t="s">
        <v>94</v>
      </c>
      <c r="E198" s="19">
        <v>-135</v>
      </c>
      <c r="F198" s="19">
        <v>1296</v>
      </c>
      <c r="G198" s="19">
        <v>1161</v>
      </c>
      <c r="H198" s="19">
        <v>28</v>
      </c>
      <c r="I198" s="19">
        <v>56</v>
      </c>
      <c r="J198" s="19">
        <v>0</v>
      </c>
      <c r="K198" s="19">
        <v>56</v>
      </c>
      <c r="L198" s="19">
        <v>-674</v>
      </c>
      <c r="M198" s="19">
        <v>0</v>
      </c>
      <c r="N198" s="19">
        <v>1474</v>
      </c>
      <c r="O198" s="19">
        <v>800</v>
      </c>
      <c r="P198" s="19">
        <v>1349</v>
      </c>
      <c r="Q198" s="19">
        <v>22</v>
      </c>
      <c r="R198" s="19">
        <v>116</v>
      </c>
      <c r="S198" s="19">
        <v>524</v>
      </c>
      <c r="T198" s="19">
        <v>662</v>
      </c>
      <c r="U198" s="19">
        <f t="shared" si="7"/>
        <v>0</v>
      </c>
      <c r="V198" s="19">
        <v>960</v>
      </c>
      <c r="W198" s="19">
        <v>0</v>
      </c>
      <c r="X198" s="19">
        <v>0</v>
      </c>
      <c r="Y198" s="19">
        <v>0</v>
      </c>
      <c r="Z198" s="19">
        <v>-11</v>
      </c>
      <c r="AA198" s="19">
        <v>-11</v>
      </c>
      <c r="AB198" s="19">
        <v>0</v>
      </c>
      <c r="AC198" s="19">
        <v>0</v>
      </c>
      <c r="AD198" s="19">
        <v>5006</v>
      </c>
      <c r="AE198" s="19">
        <f aca="true" t="shared" si="9" ref="AE198:AE261">IF(AD198="...","...",AD198+X198)</f>
        <v>5006</v>
      </c>
      <c r="AF198" s="19"/>
      <c r="AG198" s="19"/>
      <c r="AH198" s="19">
        <v>8390</v>
      </c>
      <c r="AI198" s="19">
        <v>0</v>
      </c>
      <c r="AJ198" s="19">
        <v>0</v>
      </c>
      <c r="AK198" s="19">
        <v>0</v>
      </c>
      <c r="AL198" s="19">
        <v>0</v>
      </c>
      <c r="AM198" s="19">
        <v>1634</v>
      </c>
      <c r="AN198" s="19">
        <v>0</v>
      </c>
      <c r="AO198" s="19">
        <v>0</v>
      </c>
      <c r="AP198" s="19">
        <v>0</v>
      </c>
      <c r="AQ198" s="19">
        <v>0</v>
      </c>
      <c r="AR198" s="19">
        <v>-378</v>
      </c>
      <c r="AS198" s="19"/>
      <c r="AT198" s="19">
        <v>0</v>
      </c>
      <c r="AU198" s="19"/>
      <c r="AV198" s="19">
        <v>0</v>
      </c>
      <c r="AW198" s="19">
        <v>14652</v>
      </c>
      <c r="AX198" s="110">
        <f t="shared" si="8"/>
        <v>14652</v>
      </c>
      <c r="AY198" s="19"/>
      <c r="AZ198" s="19"/>
      <c r="BA198" s="19">
        <v>10</v>
      </c>
      <c r="BB198" s="19"/>
      <c r="BC198" s="19">
        <v>0</v>
      </c>
      <c r="BD198" s="19"/>
      <c r="BE198" s="19">
        <v>155</v>
      </c>
      <c r="BF198" s="19"/>
    </row>
    <row r="199" spans="1:58" ht="12.75">
      <c r="A199" t="s">
        <v>454</v>
      </c>
      <c r="B199" t="s">
        <v>455</v>
      </c>
      <c r="C199" t="s">
        <v>69</v>
      </c>
      <c r="D199" t="s">
        <v>94</v>
      </c>
      <c r="E199" s="19">
        <v>34</v>
      </c>
      <c r="F199" s="19">
        <v>994</v>
      </c>
      <c r="G199" s="19">
        <v>1028</v>
      </c>
      <c r="H199" s="19">
        <v>27</v>
      </c>
      <c r="I199" s="19">
        <v>70</v>
      </c>
      <c r="J199" s="19">
        <v>0</v>
      </c>
      <c r="K199" s="19">
        <v>70</v>
      </c>
      <c r="L199" s="19">
        <v>-233</v>
      </c>
      <c r="M199" s="19">
        <v>0</v>
      </c>
      <c r="N199" s="19">
        <v>713</v>
      </c>
      <c r="O199" s="19">
        <v>480</v>
      </c>
      <c r="P199" s="19">
        <v>316</v>
      </c>
      <c r="Q199" s="19">
        <v>0</v>
      </c>
      <c r="R199" s="19">
        <v>8</v>
      </c>
      <c r="S199" s="19">
        <v>326</v>
      </c>
      <c r="T199" s="19">
        <v>334</v>
      </c>
      <c r="U199" s="19">
        <f aca="true" t="shared" si="10" ref="U199:U262">IF(T199="...","…",0)</f>
        <v>0</v>
      </c>
      <c r="V199" s="19">
        <v>689</v>
      </c>
      <c r="W199" s="19">
        <v>0</v>
      </c>
      <c r="X199" s="19">
        <v>0</v>
      </c>
      <c r="Y199" s="19">
        <v>0</v>
      </c>
      <c r="Z199" s="19">
        <v>246</v>
      </c>
      <c r="AA199" s="19">
        <v>246</v>
      </c>
      <c r="AB199" s="19">
        <v>42</v>
      </c>
      <c r="AC199" s="19">
        <v>26</v>
      </c>
      <c r="AD199" s="19">
        <v>3258</v>
      </c>
      <c r="AE199" s="19">
        <f t="shared" si="9"/>
        <v>3258</v>
      </c>
      <c r="AF199" s="19"/>
      <c r="AG199" s="19"/>
      <c r="AH199" s="19">
        <v>6112</v>
      </c>
      <c r="AI199" s="19">
        <v>0</v>
      </c>
      <c r="AJ199" s="19">
        <v>0</v>
      </c>
      <c r="AK199" s="19">
        <v>0</v>
      </c>
      <c r="AL199" s="19">
        <v>0</v>
      </c>
      <c r="AM199" s="19">
        <v>362</v>
      </c>
      <c r="AN199" s="19">
        <v>0</v>
      </c>
      <c r="AO199" s="19">
        <v>0</v>
      </c>
      <c r="AP199" s="19">
        <v>0</v>
      </c>
      <c r="AQ199" s="19">
        <v>0</v>
      </c>
      <c r="AR199" s="19">
        <v>-34</v>
      </c>
      <c r="AS199" s="19"/>
      <c r="AT199" s="19">
        <v>0</v>
      </c>
      <c r="AU199" s="19"/>
      <c r="AV199" s="19">
        <v>0</v>
      </c>
      <c r="AW199" s="19">
        <v>9698</v>
      </c>
      <c r="AX199" s="110">
        <f aca="true" t="shared" si="11" ref="AX199:AX262">IF(AW199="...","...",AW199+X199)</f>
        <v>9698</v>
      </c>
      <c r="AY199" s="19"/>
      <c r="AZ199" s="19"/>
      <c r="BA199" s="19">
        <v>5</v>
      </c>
      <c r="BB199" s="19"/>
      <c r="BC199" s="19">
        <v>0</v>
      </c>
      <c r="BD199" s="19"/>
      <c r="BE199" s="19">
        <v>4</v>
      </c>
      <c r="BF199" s="19"/>
    </row>
    <row r="200" spans="1:58" ht="12.75">
      <c r="A200" t="s">
        <v>456</v>
      </c>
      <c r="B200" t="s">
        <v>457</v>
      </c>
      <c r="C200" t="s">
        <v>69</v>
      </c>
      <c r="D200" t="s">
        <v>94</v>
      </c>
      <c r="E200" s="19">
        <v>38</v>
      </c>
      <c r="F200" s="19">
        <v>616</v>
      </c>
      <c r="G200" s="19">
        <v>654</v>
      </c>
      <c r="H200" s="19">
        <v>13</v>
      </c>
      <c r="I200" s="19">
        <v>401</v>
      </c>
      <c r="J200" s="19">
        <v>0</v>
      </c>
      <c r="K200" s="19">
        <v>401</v>
      </c>
      <c r="L200" s="19">
        <v>-4</v>
      </c>
      <c r="M200" s="19">
        <v>0</v>
      </c>
      <c r="N200" s="19">
        <v>431</v>
      </c>
      <c r="O200" s="19">
        <v>427</v>
      </c>
      <c r="P200" s="19">
        <v>1347</v>
      </c>
      <c r="Q200" s="19">
        <v>76</v>
      </c>
      <c r="R200" s="19">
        <v>405</v>
      </c>
      <c r="S200" s="19">
        <v>482</v>
      </c>
      <c r="T200" s="19">
        <v>963</v>
      </c>
      <c r="U200" s="19">
        <f t="shared" si="10"/>
        <v>0</v>
      </c>
      <c r="V200" s="19">
        <v>1112</v>
      </c>
      <c r="W200" s="19">
        <v>0</v>
      </c>
      <c r="X200" s="19">
        <v>0</v>
      </c>
      <c r="Y200" s="19">
        <v>0</v>
      </c>
      <c r="Z200" s="19">
        <v>655</v>
      </c>
      <c r="AA200" s="19">
        <v>655</v>
      </c>
      <c r="AB200" s="19">
        <v>0</v>
      </c>
      <c r="AC200" s="19">
        <v>0</v>
      </c>
      <c r="AD200" s="19">
        <v>5572</v>
      </c>
      <c r="AE200" s="19">
        <f t="shared" si="9"/>
        <v>5572</v>
      </c>
      <c r="AF200" s="19"/>
      <c r="AG200" s="19"/>
      <c r="AH200" s="19">
        <v>6705</v>
      </c>
      <c r="AI200" s="19">
        <v>0</v>
      </c>
      <c r="AJ200" s="19">
        <v>8334</v>
      </c>
      <c r="AK200" s="19">
        <v>0</v>
      </c>
      <c r="AL200" s="19">
        <v>125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-458</v>
      </c>
      <c r="AS200" s="19"/>
      <c r="AT200" s="19">
        <v>0</v>
      </c>
      <c r="AU200" s="19"/>
      <c r="AV200" s="19">
        <v>0</v>
      </c>
      <c r="AW200" s="19">
        <v>20278</v>
      </c>
      <c r="AX200" s="110">
        <f t="shared" si="11"/>
        <v>20278</v>
      </c>
      <c r="AY200" s="19"/>
      <c r="AZ200" s="19"/>
      <c r="BA200" s="19">
        <v>-399</v>
      </c>
      <c r="BB200" s="19"/>
      <c r="BC200" s="19">
        <v>0</v>
      </c>
      <c r="BD200" s="19"/>
      <c r="BE200" s="19">
        <v>1697</v>
      </c>
      <c r="BF200" s="19"/>
    </row>
    <row r="201" spans="1:58" ht="12.75">
      <c r="A201" t="s">
        <v>458</v>
      </c>
      <c r="B201" t="s">
        <v>459</v>
      </c>
      <c r="C201" t="s">
        <v>69</v>
      </c>
      <c r="D201" t="s">
        <v>94</v>
      </c>
      <c r="E201" s="19">
        <v>0</v>
      </c>
      <c r="F201" s="19">
        <v>1105</v>
      </c>
      <c r="G201" s="19">
        <v>1105</v>
      </c>
      <c r="H201" s="19">
        <v>30</v>
      </c>
      <c r="I201" s="19">
        <v>45</v>
      </c>
      <c r="J201" s="19">
        <v>0</v>
      </c>
      <c r="K201" s="19">
        <v>45</v>
      </c>
      <c r="L201" s="19">
        <v>62</v>
      </c>
      <c r="M201" s="19">
        <v>0</v>
      </c>
      <c r="N201" s="19">
        <v>149</v>
      </c>
      <c r="O201" s="19">
        <v>211</v>
      </c>
      <c r="P201" s="19">
        <v>804</v>
      </c>
      <c r="Q201" s="19">
        <v>31</v>
      </c>
      <c r="R201" s="19">
        <v>277</v>
      </c>
      <c r="S201" s="19">
        <v>123</v>
      </c>
      <c r="T201" s="19">
        <v>431</v>
      </c>
      <c r="U201" s="19">
        <f t="shared" si="10"/>
        <v>0</v>
      </c>
      <c r="V201" s="19">
        <v>702</v>
      </c>
      <c r="W201" s="19">
        <v>0</v>
      </c>
      <c r="X201" s="19">
        <v>0</v>
      </c>
      <c r="Y201" s="19">
        <v>0</v>
      </c>
      <c r="Z201" s="19">
        <v>348</v>
      </c>
      <c r="AA201" s="19">
        <v>348</v>
      </c>
      <c r="AB201" s="19">
        <v>0</v>
      </c>
      <c r="AC201" s="19">
        <v>0</v>
      </c>
      <c r="AD201" s="19">
        <v>3676</v>
      </c>
      <c r="AE201" s="19">
        <f t="shared" si="9"/>
        <v>3676</v>
      </c>
      <c r="AF201" s="19"/>
      <c r="AG201" s="19"/>
      <c r="AH201" s="19">
        <v>0</v>
      </c>
      <c r="AI201" s="19">
        <v>3928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-10</v>
      </c>
      <c r="AS201" s="19"/>
      <c r="AT201" s="19">
        <v>0</v>
      </c>
      <c r="AU201" s="19"/>
      <c r="AV201" s="19">
        <v>0</v>
      </c>
      <c r="AW201" s="19">
        <v>7594</v>
      </c>
      <c r="AX201" s="110">
        <f t="shared" si="11"/>
        <v>7594</v>
      </c>
      <c r="AY201" s="19"/>
      <c r="AZ201" s="19"/>
      <c r="BA201" s="19">
        <v>0</v>
      </c>
      <c r="BB201" s="19"/>
      <c r="BC201" s="19">
        <v>0</v>
      </c>
      <c r="BD201" s="19"/>
      <c r="BE201" s="19">
        <v>0</v>
      </c>
      <c r="BF201" s="19"/>
    </row>
    <row r="202" spans="1:58" ht="12.75">
      <c r="A202" t="s">
        <v>460</v>
      </c>
      <c r="B202" t="s">
        <v>461</v>
      </c>
      <c r="C202" t="s">
        <v>341</v>
      </c>
      <c r="D202" t="s">
        <v>60</v>
      </c>
      <c r="E202" s="19">
        <v>-265</v>
      </c>
      <c r="F202" s="19">
        <v>1919</v>
      </c>
      <c r="G202" s="19">
        <v>1654</v>
      </c>
      <c r="H202" s="19">
        <v>37</v>
      </c>
      <c r="I202" s="19">
        <v>34</v>
      </c>
      <c r="J202" s="19">
        <v>74</v>
      </c>
      <c r="K202" s="19">
        <v>108</v>
      </c>
      <c r="L202" s="19">
        <v>955</v>
      </c>
      <c r="M202" s="19">
        <v>0</v>
      </c>
      <c r="N202" s="19">
        <v>953</v>
      </c>
      <c r="O202" s="19">
        <v>1908</v>
      </c>
      <c r="P202" s="19">
        <v>2667</v>
      </c>
      <c r="Q202" s="19">
        <v>55</v>
      </c>
      <c r="R202" s="19">
        <v>146</v>
      </c>
      <c r="S202" s="19">
        <v>728</v>
      </c>
      <c r="T202" s="19">
        <v>929</v>
      </c>
      <c r="U202" s="19">
        <f t="shared" si="10"/>
        <v>0</v>
      </c>
      <c r="V202" s="19">
        <v>1616</v>
      </c>
      <c r="W202" s="19">
        <v>29332</v>
      </c>
      <c r="X202" s="19">
        <v>5837.976701773905</v>
      </c>
      <c r="Y202" s="19">
        <v>13698</v>
      </c>
      <c r="Z202" s="19">
        <v>1856</v>
      </c>
      <c r="AA202" s="19">
        <v>15554</v>
      </c>
      <c r="AB202" s="19">
        <v>0</v>
      </c>
      <c r="AC202" s="19">
        <v>0</v>
      </c>
      <c r="AD202" s="19">
        <v>53805</v>
      </c>
      <c r="AE202" s="19">
        <f t="shared" si="9"/>
        <v>59642.97670177391</v>
      </c>
      <c r="AF202" s="19"/>
      <c r="AG202" s="19"/>
      <c r="AH202" s="19">
        <v>6338</v>
      </c>
      <c r="AI202" s="19">
        <v>53</v>
      </c>
      <c r="AJ202" s="19">
        <v>4152</v>
      </c>
      <c r="AK202" s="19">
        <v>0</v>
      </c>
      <c r="AL202" s="19">
        <v>1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-40</v>
      </c>
      <c r="AS202" s="19"/>
      <c r="AT202" s="19">
        <v>263</v>
      </c>
      <c r="AU202" s="19"/>
      <c r="AV202" s="19">
        <v>0</v>
      </c>
      <c r="AW202" s="19">
        <v>64572</v>
      </c>
      <c r="AX202" s="110">
        <f t="shared" si="11"/>
        <v>70409.9767017739</v>
      </c>
      <c r="AY202" s="19"/>
      <c r="AZ202" s="19"/>
      <c r="BA202" s="19">
        <v>487</v>
      </c>
      <c r="BB202" s="19"/>
      <c r="BC202" s="19">
        <v>0</v>
      </c>
      <c r="BD202" s="19"/>
      <c r="BE202" s="19">
        <v>1467</v>
      </c>
      <c r="BF202" s="19"/>
    </row>
    <row r="203" spans="1:58" ht="12.75">
      <c r="A203" t="s">
        <v>462</v>
      </c>
      <c r="B203" t="s">
        <v>463</v>
      </c>
      <c r="C203" t="s">
        <v>341</v>
      </c>
      <c r="D203" t="s">
        <v>91</v>
      </c>
      <c r="E203" s="19">
        <v>120</v>
      </c>
      <c r="F203" s="19">
        <v>2000</v>
      </c>
      <c r="G203" s="19">
        <v>2120</v>
      </c>
      <c r="H203" s="19">
        <v>107</v>
      </c>
      <c r="I203" s="19">
        <v>226</v>
      </c>
      <c r="J203" s="19">
        <v>181</v>
      </c>
      <c r="K203" s="19">
        <v>407</v>
      </c>
      <c r="L203" s="19">
        <v>11085</v>
      </c>
      <c r="M203" s="19">
        <v>0</v>
      </c>
      <c r="N203" s="19">
        <v>1164</v>
      </c>
      <c r="O203" s="19">
        <v>12249</v>
      </c>
      <c r="P203" s="19">
        <v>6400</v>
      </c>
      <c r="Q203" s="19">
        <v>1155</v>
      </c>
      <c r="R203" s="19">
        <v>14</v>
      </c>
      <c r="S203" s="19">
        <v>426</v>
      </c>
      <c r="T203" s="19">
        <v>1595</v>
      </c>
      <c r="U203" s="19">
        <f t="shared" si="10"/>
        <v>0</v>
      </c>
      <c r="V203" s="19">
        <v>2741</v>
      </c>
      <c r="W203" s="19">
        <v>96328</v>
      </c>
      <c r="X203" s="19">
        <v>23803.133046890453</v>
      </c>
      <c r="Y203" s="19">
        <v>50553</v>
      </c>
      <c r="Z203" s="19">
        <v>3754</v>
      </c>
      <c r="AA203" s="19">
        <v>54307</v>
      </c>
      <c r="AB203" s="19">
        <v>10</v>
      </c>
      <c r="AC203" s="19">
        <v>77</v>
      </c>
      <c r="AD203" s="19">
        <v>176341</v>
      </c>
      <c r="AE203" s="19">
        <f t="shared" si="9"/>
        <v>200144.13304689046</v>
      </c>
      <c r="AF203" s="19"/>
      <c r="AG203" s="19"/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60</v>
      </c>
      <c r="AR203" s="19">
        <v>0</v>
      </c>
      <c r="AS203" s="19"/>
      <c r="AT203" s="19">
        <v>0</v>
      </c>
      <c r="AU203" s="19"/>
      <c r="AV203" s="19">
        <v>0</v>
      </c>
      <c r="AW203" s="19">
        <v>176401</v>
      </c>
      <c r="AX203" s="110">
        <f t="shared" si="11"/>
        <v>200204.13304689046</v>
      </c>
      <c r="AY203" s="19"/>
      <c r="AZ203" s="19"/>
      <c r="BA203" s="19">
        <v>0</v>
      </c>
      <c r="BB203" s="19"/>
      <c r="BC203" s="19">
        <v>0</v>
      </c>
      <c r="BD203" s="19"/>
      <c r="BE203" s="19">
        <v>4320</v>
      </c>
      <c r="BF203" s="19"/>
    </row>
    <row r="204" spans="1:58" ht="12.75">
      <c r="A204" t="s">
        <v>464</v>
      </c>
      <c r="B204" t="s">
        <v>465</v>
      </c>
      <c r="C204" t="s">
        <v>341</v>
      </c>
      <c r="D204" t="s">
        <v>94</v>
      </c>
      <c r="E204" s="19">
        <v>-60</v>
      </c>
      <c r="F204" s="19">
        <v>980</v>
      </c>
      <c r="G204" s="19">
        <v>920</v>
      </c>
      <c r="H204" s="19">
        <v>16</v>
      </c>
      <c r="I204" s="19">
        <v>0</v>
      </c>
      <c r="J204" s="19">
        <v>0</v>
      </c>
      <c r="K204" s="19">
        <v>0</v>
      </c>
      <c r="L204" s="19">
        <v>-216</v>
      </c>
      <c r="M204" s="19">
        <v>0</v>
      </c>
      <c r="N204" s="19">
        <v>41</v>
      </c>
      <c r="O204" s="19">
        <v>-175</v>
      </c>
      <c r="P204" s="19">
        <v>201</v>
      </c>
      <c r="Q204" s="19">
        <v>0</v>
      </c>
      <c r="R204" s="19">
        <v>-23</v>
      </c>
      <c r="S204" s="19">
        <v>82</v>
      </c>
      <c r="T204" s="19">
        <v>59</v>
      </c>
      <c r="U204" s="19">
        <f t="shared" si="10"/>
        <v>0</v>
      </c>
      <c r="V204" s="19">
        <v>118</v>
      </c>
      <c r="W204" s="19">
        <v>0</v>
      </c>
      <c r="X204" s="19">
        <v>0</v>
      </c>
      <c r="Y204" s="19">
        <v>0</v>
      </c>
      <c r="Z204" s="19">
        <v>112</v>
      </c>
      <c r="AA204" s="19">
        <v>112</v>
      </c>
      <c r="AB204" s="19">
        <v>205</v>
      </c>
      <c r="AC204" s="19">
        <v>0</v>
      </c>
      <c r="AD204" s="19">
        <v>1456</v>
      </c>
      <c r="AE204" s="19">
        <f t="shared" si="9"/>
        <v>1456</v>
      </c>
      <c r="AF204" s="19"/>
      <c r="AG204" s="19"/>
      <c r="AH204" s="19">
        <v>2313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/>
      <c r="AT204" s="19">
        <v>0</v>
      </c>
      <c r="AU204" s="19"/>
      <c r="AV204" s="19">
        <v>0</v>
      </c>
      <c r="AW204" s="19">
        <v>3769</v>
      </c>
      <c r="AX204" s="110">
        <f t="shared" si="11"/>
        <v>3769</v>
      </c>
      <c r="AY204" s="19"/>
      <c r="AZ204" s="19"/>
      <c r="BA204" s="19">
        <v>0</v>
      </c>
      <c r="BB204" s="19"/>
      <c r="BC204" s="19">
        <v>0</v>
      </c>
      <c r="BD204" s="19"/>
      <c r="BE204" s="19">
        <v>36</v>
      </c>
      <c r="BF204" s="19"/>
    </row>
    <row r="205" spans="1:58" ht="12.75">
      <c r="A205" t="s">
        <v>466</v>
      </c>
      <c r="B205" t="s">
        <v>467</v>
      </c>
      <c r="C205" t="s">
        <v>341</v>
      </c>
      <c r="D205" t="s">
        <v>94</v>
      </c>
      <c r="E205" s="19">
        <v>0</v>
      </c>
      <c r="F205" s="19">
        <v>1812</v>
      </c>
      <c r="G205" s="19">
        <v>1812</v>
      </c>
      <c r="H205" s="19">
        <v>15</v>
      </c>
      <c r="I205" s="19">
        <v>83</v>
      </c>
      <c r="J205" s="19">
        <v>0</v>
      </c>
      <c r="K205" s="19">
        <v>83</v>
      </c>
      <c r="L205" s="19">
        <v>-1</v>
      </c>
      <c r="M205" s="19">
        <v>0</v>
      </c>
      <c r="N205" s="19">
        <v>50</v>
      </c>
      <c r="O205" s="19">
        <v>49</v>
      </c>
      <c r="P205" s="19">
        <v>488</v>
      </c>
      <c r="Q205" s="19">
        <v>0</v>
      </c>
      <c r="R205" s="19">
        <v>56</v>
      </c>
      <c r="S205" s="19">
        <v>103</v>
      </c>
      <c r="T205" s="19">
        <v>159</v>
      </c>
      <c r="U205" s="19">
        <f t="shared" si="10"/>
        <v>0</v>
      </c>
      <c r="V205" s="19">
        <v>277</v>
      </c>
      <c r="W205" s="19">
        <v>0</v>
      </c>
      <c r="X205" s="19">
        <v>0</v>
      </c>
      <c r="Y205" s="19">
        <v>0</v>
      </c>
      <c r="Z205" s="19">
        <v>7</v>
      </c>
      <c r="AA205" s="19">
        <v>7</v>
      </c>
      <c r="AB205" s="19">
        <v>0</v>
      </c>
      <c r="AC205" s="19">
        <v>0</v>
      </c>
      <c r="AD205" s="19">
        <v>2890</v>
      </c>
      <c r="AE205" s="19">
        <f t="shared" si="9"/>
        <v>2890</v>
      </c>
      <c r="AF205" s="19"/>
      <c r="AG205" s="19"/>
      <c r="AH205" s="19">
        <v>3783</v>
      </c>
      <c r="AI205" s="19">
        <v>0</v>
      </c>
      <c r="AJ205" s="19">
        <v>0</v>
      </c>
      <c r="AK205" s="19">
        <v>0</v>
      </c>
      <c r="AL205" s="19">
        <v>0</v>
      </c>
      <c r="AM205" s="19">
        <v>571</v>
      </c>
      <c r="AN205" s="19">
        <v>0</v>
      </c>
      <c r="AO205" s="19">
        <v>0</v>
      </c>
      <c r="AP205" s="19">
        <v>0</v>
      </c>
      <c r="AQ205" s="19">
        <v>0</v>
      </c>
      <c r="AR205" s="19">
        <v>12</v>
      </c>
      <c r="AS205" s="19"/>
      <c r="AT205" s="19">
        <v>0</v>
      </c>
      <c r="AU205" s="19"/>
      <c r="AV205" s="19">
        <v>0</v>
      </c>
      <c r="AW205" s="19">
        <v>7256</v>
      </c>
      <c r="AX205" s="110">
        <f t="shared" si="11"/>
        <v>7256</v>
      </c>
      <c r="AY205" s="19"/>
      <c r="AZ205" s="19"/>
      <c r="BA205" s="19">
        <v>0</v>
      </c>
      <c r="BB205" s="19"/>
      <c r="BC205" s="19">
        <v>0</v>
      </c>
      <c r="BD205" s="19"/>
      <c r="BE205" s="19">
        <v>0</v>
      </c>
      <c r="BF205" s="19"/>
    </row>
    <row r="206" spans="1:58" ht="12.75">
      <c r="A206" t="s">
        <v>468</v>
      </c>
      <c r="B206" t="s">
        <v>469</v>
      </c>
      <c r="C206" t="s">
        <v>341</v>
      </c>
      <c r="D206" t="s">
        <v>94</v>
      </c>
      <c r="E206" s="19">
        <v>-36</v>
      </c>
      <c r="F206" s="19">
        <v>710</v>
      </c>
      <c r="G206" s="19">
        <v>674</v>
      </c>
      <c r="H206" s="19">
        <v>0</v>
      </c>
      <c r="I206" s="19">
        <v>21</v>
      </c>
      <c r="J206" s="19">
        <v>0</v>
      </c>
      <c r="K206" s="19">
        <v>21</v>
      </c>
      <c r="L206" s="19">
        <v>241</v>
      </c>
      <c r="M206" s="19">
        <v>0</v>
      </c>
      <c r="N206" s="19">
        <v>3</v>
      </c>
      <c r="O206" s="19">
        <v>244</v>
      </c>
      <c r="P206" s="19">
        <v>188</v>
      </c>
      <c r="Q206" s="19">
        <v>4</v>
      </c>
      <c r="R206" s="19">
        <v>27</v>
      </c>
      <c r="S206" s="19">
        <v>-53</v>
      </c>
      <c r="T206" s="19">
        <v>-22</v>
      </c>
      <c r="U206" s="19">
        <f t="shared" si="10"/>
        <v>0</v>
      </c>
      <c r="V206" s="19">
        <v>145</v>
      </c>
      <c r="W206" s="19">
        <v>0</v>
      </c>
      <c r="X206" s="19">
        <v>0</v>
      </c>
      <c r="Y206" s="19">
        <v>-67</v>
      </c>
      <c r="Z206" s="19">
        <v>9</v>
      </c>
      <c r="AA206" s="19">
        <v>-58</v>
      </c>
      <c r="AB206" s="19">
        <v>0</v>
      </c>
      <c r="AC206" s="19">
        <v>-1</v>
      </c>
      <c r="AD206" s="19">
        <v>1191</v>
      </c>
      <c r="AE206" s="19">
        <f t="shared" si="9"/>
        <v>1191</v>
      </c>
      <c r="AF206" s="19"/>
      <c r="AG206" s="19"/>
      <c r="AH206" s="19">
        <v>1227</v>
      </c>
      <c r="AI206" s="19">
        <v>0</v>
      </c>
      <c r="AJ206" s="19">
        <v>719</v>
      </c>
      <c r="AK206" s="19">
        <v>0</v>
      </c>
      <c r="AL206" s="19">
        <v>0</v>
      </c>
      <c r="AM206" s="19">
        <v>246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/>
      <c r="AT206" s="19">
        <v>0</v>
      </c>
      <c r="AU206" s="19"/>
      <c r="AV206" s="19">
        <v>0</v>
      </c>
      <c r="AW206" s="19">
        <v>3383</v>
      </c>
      <c r="AX206" s="110">
        <f t="shared" si="11"/>
        <v>3383</v>
      </c>
      <c r="AY206" s="19"/>
      <c r="AZ206" s="19"/>
      <c r="BA206" s="19">
        <v>0</v>
      </c>
      <c r="BB206" s="19"/>
      <c r="BC206" s="19">
        <v>0</v>
      </c>
      <c r="BD206" s="19"/>
      <c r="BE206" s="19">
        <v>0</v>
      </c>
      <c r="BF206" s="19"/>
    </row>
    <row r="207" spans="1:58" ht="12.75">
      <c r="A207" t="s">
        <v>470</v>
      </c>
      <c r="B207" t="s">
        <v>471</v>
      </c>
      <c r="C207" t="s">
        <v>341</v>
      </c>
      <c r="D207" t="s">
        <v>94</v>
      </c>
      <c r="E207" s="19">
        <v>-117</v>
      </c>
      <c r="F207" s="19">
        <v>3069</v>
      </c>
      <c r="G207" s="19">
        <v>2952</v>
      </c>
      <c r="H207" s="19">
        <v>22</v>
      </c>
      <c r="I207" s="19">
        <v>56</v>
      </c>
      <c r="J207" s="19">
        <v>0</v>
      </c>
      <c r="K207" s="19">
        <v>56</v>
      </c>
      <c r="L207" s="19">
        <v>-939</v>
      </c>
      <c r="M207" s="19">
        <v>0</v>
      </c>
      <c r="N207" s="19">
        <v>-27</v>
      </c>
      <c r="O207" s="19">
        <v>-966</v>
      </c>
      <c r="P207" s="19">
        <v>-73</v>
      </c>
      <c r="Q207" s="19">
        <v>13</v>
      </c>
      <c r="R207" s="19">
        <v>-60</v>
      </c>
      <c r="S207" s="19">
        <v>-54</v>
      </c>
      <c r="T207" s="19">
        <v>-101</v>
      </c>
      <c r="U207" s="19">
        <f t="shared" si="10"/>
        <v>0</v>
      </c>
      <c r="V207" s="19">
        <v>1693</v>
      </c>
      <c r="W207" s="19">
        <v>0</v>
      </c>
      <c r="X207" s="19">
        <v>0</v>
      </c>
      <c r="Y207" s="19">
        <v>0</v>
      </c>
      <c r="Z207" s="19">
        <v>-55</v>
      </c>
      <c r="AA207" s="19">
        <v>-55</v>
      </c>
      <c r="AB207" s="19">
        <v>286</v>
      </c>
      <c r="AC207" s="19">
        <v>0</v>
      </c>
      <c r="AD207" s="19">
        <v>3814</v>
      </c>
      <c r="AE207" s="19">
        <f t="shared" si="9"/>
        <v>3814</v>
      </c>
      <c r="AF207" s="19"/>
      <c r="AG207" s="19"/>
      <c r="AH207" s="19">
        <v>9266</v>
      </c>
      <c r="AI207" s="19">
        <v>0</v>
      </c>
      <c r="AJ207" s="19">
        <v>0</v>
      </c>
      <c r="AK207" s="19">
        <v>0</v>
      </c>
      <c r="AL207" s="19">
        <v>0</v>
      </c>
      <c r="AM207" s="19">
        <v>354</v>
      </c>
      <c r="AN207" s="19">
        <v>0</v>
      </c>
      <c r="AO207" s="19">
        <v>0</v>
      </c>
      <c r="AP207" s="19">
        <v>0</v>
      </c>
      <c r="AQ207" s="19">
        <v>0</v>
      </c>
      <c r="AR207" s="19">
        <v>-481</v>
      </c>
      <c r="AS207" s="19"/>
      <c r="AT207" s="19">
        <v>-10</v>
      </c>
      <c r="AU207" s="19"/>
      <c r="AV207" s="19">
        <v>0</v>
      </c>
      <c r="AW207" s="19">
        <v>12943</v>
      </c>
      <c r="AX207" s="110">
        <f t="shared" si="11"/>
        <v>12943</v>
      </c>
      <c r="AY207" s="19"/>
      <c r="AZ207" s="19"/>
      <c r="BA207" s="19">
        <v>0</v>
      </c>
      <c r="BB207" s="19"/>
      <c r="BC207" s="19">
        <v>0</v>
      </c>
      <c r="BD207" s="19"/>
      <c r="BE207" s="19">
        <v>44</v>
      </c>
      <c r="BF207" s="19"/>
    </row>
    <row r="208" spans="1:58" ht="12.75">
      <c r="A208" t="s">
        <v>472</v>
      </c>
      <c r="B208" t="s">
        <v>473</v>
      </c>
      <c r="C208" t="s">
        <v>341</v>
      </c>
      <c r="D208" t="s">
        <v>94</v>
      </c>
      <c r="E208" s="19">
        <v>-39</v>
      </c>
      <c r="F208" s="19">
        <v>1415</v>
      </c>
      <c r="G208" s="19">
        <v>1376</v>
      </c>
      <c r="H208" s="19">
        <v>53</v>
      </c>
      <c r="I208" s="19">
        <v>67</v>
      </c>
      <c r="J208" s="19">
        <v>0</v>
      </c>
      <c r="K208" s="19">
        <v>67</v>
      </c>
      <c r="L208" s="19">
        <v>-366</v>
      </c>
      <c r="M208" s="19">
        <v>0</v>
      </c>
      <c r="N208" s="19">
        <v>711</v>
      </c>
      <c r="O208" s="19">
        <v>345</v>
      </c>
      <c r="P208" s="19">
        <v>1689</v>
      </c>
      <c r="Q208" s="19">
        <v>52</v>
      </c>
      <c r="R208" s="19">
        <v>218</v>
      </c>
      <c r="S208" s="19">
        <v>526</v>
      </c>
      <c r="T208" s="19">
        <v>796</v>
      </c>
      <c r="U208" s="19">
        <f t="shared" si="10"/>
        <v>0</v>
      </c>
      <c r="V208" s="19">
        <v>1556</v>
      </c>
      <c r="W208" s="19">
        <v>0</v>
      </c>
      <c r="X208" s="19">
        <v>0</v>
      </c>
      <c r="Y208" s="19">
        <v>0</v>
      </c>
      <c r="Z208" s="19">
        <v>433</v>
      </c>
      <c r="AA208" s="19">
        <v>433</v>
      </c>
      <c r="AB208" s="19">
        <v>42</v>
      </c>
      <c r="AC208" s="19">
        <v>-10</v>
      </c>
      <c r="AD208" s="19">
        <v>6347</v>
      </c>
      <c r="AE208" s="19">
        <f t="shared" si="9"/>
        <v>6347</v>
      </c>
      <c r="AF208" s="19"/>
      <c r="AG208" s="19"/>
      <c r="AH208" s="19">
        <v>5275</v>
      </c>
      <c r="AI208" s="19">
        <v>0</v>
      </c>
      <c r="AJ208" s="19">
        <v>2065</v>
      </c>
      <c r="AK208" s="19">
        <v>0</v>
      </c>
      <c r="AL208" s="19">
        <v>28</v>
      </c>
      <c r="AM208" s="19">
        <v>140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/>
      <c r="AT208" s="19">
        <v>0</v>
      </c>
      <c r="AU208" s="19"/>
      <c r="AV208" s="19">
        <v>0</v>
      </c>
      <c r="AW208" s="19">
        <v>13855</v>
      </c>
      <c r="AX208" s="110">
        <f t="shared" si="11"/>
        <v>13855</v>
      </c>
      <c r="AY208" s="19"/>
      <c r="AZ208" s="19"/>
      <c r="BA208" s="19">
        <v>0</v>
      </c>
      <c r="BB208" s="19"/>
      <c r="BC208" s="19">
        <v>0</v>
      </c>
      <c r="BD208" s="19"/>
      <c r="BE208" s="19">
        <v>131</v>
      </c>
      <c r="BF208" s="19"/>
    </row>
    <row r="209" spans="1:58" ht="12.75">
      <c r="A209" t="s">
        <v>474</v>
      </c>
      <c r="B209" t="s">
        <v>475</v>
      </c>
      <c r="C209" t="s">
        <v>341</v>
      </c>
      <c r="D209" t="s">
        <v>94</v>
      </c>
      <c r="E209" s="19">
        <v>10</v>
      </c>
      <c r="F209" s="19">
        <v>673</v>
      </c>
      <c r="G209" s="19">
        <v>683</v>
      </c>
      <c r="H209" s="19">
        <v>26</v>
      </c>
      <c r="I209" s="19">
        <v>0</v>
      </c>
      <c r="J209" s="19">
        <v>0</v>
      </c>
      <c r="K209" s="19">
        <v>0</v>
      </c>
      <c r="L209" s="19">
        <v>-37</v>
      </c>
      <c r="M209" s="19">
        <v>0</v>
      </c>
      <c r="N209" s="19">
        <v>241</v>
      </c>
      <c r="O209" s="19">
        <v>204</v>
      </c>
      <c r="P209" s="19">
        <v>24</v>
      </c>
      <c r="Q209" s="19">
        <v>4</v>
      </c>
      <c r="R209" s="19">
        <v>63</v>
      </c>
      <c r="S209" s="19">
        <v>238</v>
      </c>
      <c r="T209" s="19">
        <v>305</v>
      </c>
      <c r="U209" s="19">
        <f t="shared" si="10"/>
        <v>0</v>
      </c>
      <c r="V209" s="19">
        <v>305</v>
      </c>
      <c r="W209" s="19">
        <v>0</v>
      </c>
      <c r="X209" s="19">
        <v>0</v>
      </c>
      <c r="Y209" s="19">
        <v>0</v>
      </c>
      <c r="Z209" s="19">
        <v>177</v>
      </c>
      <c r="AA209" s="19">
        <v>177</v>
      </c>
      <c r="AB209" s="19">
        <v>0</v>
      </c>
      <c r="AC209" s="19">
        <v>-4</v>
      </c>
      <c r="AD209" s="19">
        <v>1720</v>
      </c>
      <c r="AE209" s="19">
        <f t="shared" si="9"/>
        <v>1720</v>
      </c>
      <c r="AF209" s="19"/>
      <c r="AG209" s="19"/>
      <c r="AH209" s="19">
        <v>2743</v>
      </c>
      <c r="AI209" s="19">
        <v>28</v>
      </c>
      <c r="AJ209" s="19">
        <v>0</v>
      </c>
      <c r="AK209" s="19">
        <v>0</v>
      </c>
      <c r="AL209" s="19">
        <v>0</v>
      </c>
      <c r="AM209" s="19">
        <v>160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/>
      <c r="AT209" s="19">
        <v>0</v>
      </c>
      <c r="AU209" s="19"/>
      <c r="AV209" s="19">
        <v>0</v>
      </c>
      <c r="AW209" s="19">
        <v>4651</v>
      </c>
      <c r="AX209" s="110">
        <f t="shared" si="11"/>
        <v>4651</v>
      </c>
      <c r="AY209" s="19"/>
      <c r="AZ209" s="19"/>
      <c r="BA209" s="19">
        <v>0</v>
      </c>
      <c r="BB209" s="19"/>
      <c r="BC209" s="19">
        <v>0</v>
      </c>
      <c r="BD209" s="19"/>
      <c r="BE209" s="19">
        <v>0</v>
      </c>
      <c r="BF209" s="19"/>
    </row>
    <row r="210" spans="1:58" ht="12.75">
      <c r="A210" t="s">
        <v>476</v>
      </c>
      <c r="B210" t="s">
        <v>477</v>
      </c>
      <c r="C210" t="s">
        <v>341</v>
      </c>
      <c r="D210" t="s">
        <v>94</v>
      </c>
      <c r="E210" s="19">
        <v>10</v>
      </c>
      <c r="F210" s="19">
        <v>530</v>
      </c>
      <c r="G210" s="19">
        <v>540</v>
      </c>
      <c r="H210" s="19">
        <v>11</v>
      </c>
      <c r="I210" s="19">
        <v>5</v>
      </c>
      <c r="J210" s="19">
        <v>0</v>
      </c>
      <c r="K210" s="19">
        <v>5</v>
      </c>
      <c r="L210" s="19">
        <v>-21</v>
      </c>
      <c r="M210" s="19">
        <v>0</v>
      </c>
      <c r="N210" s="19">
        <v>428</v>
      </c>
      <c r="O210" s="19">
        <v>407</v>
      </c>
      <c r="P210" s="19">
        <v>730</v>
      </c>
      <c r="Q210" s="19">
        <v>0</v>
      </c>
      <c r="R210" s="19">
        <v>120</v>
      </c>
      <c r="S210" s="19">
        <v>364</v>
      </c>
      <c r="T210" s="19">
        <v>484</v>
      </c>
      <c r="U210" s="19">
        <f t="shared" si="10"/>
        <v>0</v>
      </c>
      <c r="V210" s="19">
        <v>148</v>
      </c>
      <c r="W210" s="19">
        <v>0</v>
      </c>
      <c r="X210" s="19">
        <v>0</v>
      </c>
      <c r="Y210" s="19">
        <v>0</v>
      </c>
      <c r="Z210" s="19">
        <v>298</v>
      </c>
      <c r="AA210" s="19">
        <v>298</v>
      </c>
      <c r="AB210" s="19">
        <v>35</v>
      </c>
      <c r="AC210" s="19">
        <v>0</v>
      </c>
      <c r="AD210" s="19">
        <v>2658</v>
      </c>
      <c r="AE210" s="19">
        <f t="shared" si="9"/>
        <v>2658</v>
      </c>
      <c r="AF210" s="19"/>
      <c r="AG210" s="19"/>
      <c r="AH210" s="19">
        <v>2397</v>
      </c>
      <c r="AI210" s="19">
        <v>0</v>
      </c>
      <c r="AJ210" s="19">
        <v>1556</v>
      </c>
      <c r="AK210" s="19">
        <v>0</v>
      </c>
      <c r="AL210" s="19">
        <v>0</v>
      </c>
      <c r="AM210" s="19">
        <v>705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/>
      <c r="AT210" s="19">
        <v>0</v>
      </c>
      <c r="AU210" s="19"/>
      <c r="AV210" s="19">
        <v>0</v>
      </c>
      <c r="AW210" s="19">
        <v>7316</v>
      </c>
      <c r="AX210" s="110">
        <f t="shared" si="11"/>
        <v>7316</v>
      </c>
      <c r="AY210" s="19"/>
      <c r="AZ210" s="19"/>
      <c r="BA210" s="19">
        <v>0</v>
      </c>
      <c r="BB210" s="19"/>
      <c r="BC210" s="19">
        <v>0</v>
      </c>
      <c r="BD210" s="19"/>
      <c r="BE210" s="19">
        <v>193</v>
      </c>
      <c r="BF210" s="19"/>
    </row>
    <row r="211" spans="1:58" ht="12.75">
      <c r="A211" t="s">
        <v>478</v>
      </c>
      <c r="B211" t="s">
        <v>479</v>
      </c>
      <c r="C211" t="s">
        <v>151</v>
      </c>
      <c r="D211" t="s">
        <v>91</v>
      </c>
      <c r="E211" s="19">
        <v>410</v>
      </c>
      <c r="F211" s="19">
        <v>775</v>
      </c>
      <c r="G211" s="19">
        <v>1185</v>
      </c>
      <c r="H211" s="19">
        <v>105</v>
      </c>
      <c r="I211" s="19">
        <v>0</v>
      </c>
      <c r="J211" s="19">
        <v>6406</v>
      </c>
      <c r="K211" s="19">
        <v>6406</v>
      </c>
      <c r="L211" s="19">
        <v>6488</v>
      </c>
      <c r="M211" s="19">
        <v>0</v>
      </c>
      <c r="N211" s="19">
        <v>1987</v>
      </c>
      <c r="O211" s="19">
        <v>8475</v>
      </c>
      <c r="P211" s="19">
        <v>4788</v>
      </c>
      <c r="Q211" s="19">
        <v>416</v>
      </c>
      <c r="R211" s="19">
        <v>0</v>
      </c>
      <c r="S211" s="19">
        <v>2962</v>
      </c>
      <c r="T211" s="19">
        <v>3378</v>
      </c>
      <c r="U211" s="19">
        <f t="shared" si="10"/>
        <v>0</v>
      </c>
      <c r="V211" s="19">
        <v>2094</v>
      </c>
      <c r="W211" s="19">
        <v>100488</v>
      </c>
      <c r="X211" s="19">
        <v>25669.350202535086</v>
      </c>
      <c r="Y211" s="19">
        <v>73323</v>
      </c>
      <c r="Z211" s="19">
        <v>0</v>
      </c>
      <c r="AA211" s="19">
        <v>73323</v>
      </c>
      <c r="AB211" s="19">
        <v>47</v>
      </c>
      <c r="AC211" s="19">
        <v>0</v>
      </c>
      <c r="AD211" s="19">
        <v>200289</v>
      </c>
      <c r="AE211" s="19">
        <f t="shared" si="9"/>
        <v>225958.35020253508</v>
      </c>
      <c r="AF211" s="19"/>
      <c r="AG211" s="19"/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/>
      <c r="AT211" s="19">
        <v>0</v>
      </c>
      <c r="AU211" s="19"/>
      <c r="AV211" s="19">
        <v>0</v>
      </c>
      <c r="AW211" s="19">
        <v>200289</v>
      </c>
      <c r="AX211" s="110">
        <f t="shared" si="11"/>
        <v>225958.35020253508</v>
      </c>
      <c r="AY211" s="19"/>
      <c r="AZ211" s="19"/>
      <c r="BA211" s="19">
        <v>0</v>
      </c>
      <c r="BB211" s="19"/>
      <c r="BC211" s="19">
        <v>0</v>
      </c>
      <c r="BD211" s="19"/>
      <c r="BE211" s="19">
        <v>0</v>
      </c>
      <c r="BF211" s="19"/>
    </row>
    <row r="212" spans="1:58" ht="12.75">
      <c r="A212" t="s">
        <v>480</v>
      </c>
      <c r="B212" t="s">
        <v>481</v>
      </c>
      <c r="C212" t="s">
        <v>151</v>
      </c>
      <c r="D212" t="s">
        <v>94</v>
      </c>
      <c r="E212" s="19">
        <v>54</v>
      </c>
      <c r="F212" s="19">
        <v>1469</v>
      </c>
      <c r="G212" s="19">
        <v>1523</v>
      </c>
      <c r="H212" s="19">
        <v>2</v>
      </c>
      <c r="I212" s="19">
        <v>104</v>
      </c>
      <c r="J212" s="19">
        <v>0</v>
      </c>
      <c r="K212" s="19">
        <v>104</v>
      </c>
      <c r="L212" s="19">
        <v>-22</v>
      </c>
      <c r="M212" s="19">
        <v>0</v>
      </c>
      <c r="N212" s="19">
        <v>-445</v>
      </c>
      <c r="O212" s="19">
        <v>-467</v>
      </c>
      <c r="P212" s="19">
        <v>594</v>
      </c>
      <c r="Q212" s="19">
        <v>5</v>
      </c>
      <c r="R212" s="19">
        <v>185</v>
      </c>
      <c r="S212" s="19">
        <v>165</v>
      </c>
      <c r="T212" s="19">
        <v>355</v>
      </c>
      <c r="U212" s="19">
        <f t="shared" si="10"/>
        <v>0</v>
      </c>
      <c r="V212" s="19">
        <v>642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187</v>
      </c>
      <c r="AC212" s="19">
        <v>0</v>
      </c>
      <c r="AD212" s="19">
        <v>2940</v>
      </c>
      <c r="AE212" s="19">
        <f t="shared" si="9"/>
        <v>2940</v>
      </c>
      <c r="AF212" s="19"/>
      <c r="AG212" s="19"/>
      <c r="AH212" s="19">
        <v>2051</v>
      </c>
      <c r="AI212" s="19">
        <v>0</v>
      </c>
      <c r="AJ212" s="19">
        <v>2279</v>
      </c>
      <c r="AK212" s="19">
        <v>0</v>
      </c>
      <c r="AL212" s="19">
        <v>0</v>
      </c>
      <c r="AM212" s="19">
        <v>77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/>
      <c r="AT212" s="19">
        <v>0</v>
      </c>
      <c r="AU212" s="19"/>
      <c r="AV212" s="19">
        <v>0</v>
      </c>
      <c r="AW212" s="19">
        <v>7347</v>
      </c>
      <c r="AX212" s="110">
        <f t="shared" si="11"/>
        <v>7347</v>
      </c>
      <c r="AY212" s="19"/>
      <c r="AZ212" s="19"/>
      <c r="BA212" s="19">
        <v>0</v>
      </c>
      <c r="BB212" s="19"/>
      <c r="BC212" s="19">
        <v>0</v>
      </c>
      <c r="BD212" s="19"/>
      <c r="BE212" s="19">
        <v>384</v>
      </c>
      <c r="BF212" s="19"/>
    </row>
    <row r="213" spans="1:58" ht="12.75">
      <c r="A213" t="s">
        <v>482</v>
      </c>
      <c r="B213" t="s">
        <v>483</v>
      </c>
      <c r="C213" t="s">
        <v>151</v>
      </c>
      <c r="D213" t="s">
        <v>94</v>
      </c>
      <c r="E213" s="19">
        <v>-3</v>
      </c>
      <c r="F213" s="19">
        <v>1750</v>
      </c>
      <c r="G213" s="19">
        <v>1747</v>
      </c>
      <c r="H213" s="19">
        <v>0</v>
      </c>
      <c r="I213" s="19">
        <v>56</v>
      </c>
      <c r="J213" s="19">
        <v>0</v>
      </c>
      <c r="K213" s="19">
        <v>56</v>
      </c>
      <c r="L213" s="19">
        <v>35</v>
      </c>
      <c r="M213" s="19">
        <v>0</v>
      </c>
      <c r="N213" s="19">
        <v>87</v>
      </c>
      <c r="O213" s="19">
        <v>122</v>
      </c>
      <c r="P213" s="19">
        <v>501</v>
      </c>
      <c r="Q213" s="19">
        <v>0</v>
      </c>
      <c r="R213" s="19">
        <v>15</v>
      </c>
      <c r="S213" s="19">
        <v>457</v>
      </c>
      <c r="T213" s="19">
        <v>472</v>
      </c>
      <c r="U213" s="19">
        <f t="shared" si="10"/>
        <v>0</v>
      </c>
      <c r="V213" s="19">
        <v>37</v>
      </c>
      <c r="W213" s="19">
        <v>0</v>
      </c>
      <c r="X213" s="19">
        <v>0</v>
      </c>
      <c r="Y213" s="19">
        <v>0</v>
      </c>
      <c r="Z213" s="19">
        <v>299</v>
      </c>
      <c r="AA213" s="19">
        <v>299</v>
      </c>
      <c r="AB213" s="19">
        <v>0</v>
      </c>
      <c r="AC213" s="19">
        <v>529</v>
      </c>
      <c r="AD213" s="19">
        <v>3763</v>
      </c>
      <c r="AE213" s="19">
        <f t="shared" si="9"/>
        <v>3763</v>
      </c>
      <c r="AF213" s="19"/>
      <c r="AG213" s="19"/>
      <c r="AH213" s="19">
        <v>3116</v>
      </c>
      <c r="AI213" s="19">
        <v>0</v>
      </c>
      <c r="AJ213" s="19">
        <v>0</v>
      </c>
      <c r="AK213" s="19">
        <v>0</v>
      </c>
      <c r="AL213" s="19">
        <v>0</v>
      </c>
      <c r="AM213" s="19">
        <v>752</v>
      </c>
      <c r="AN213" s="19">
        <v>0</v>
      </c>
      <c r="AO213" s="19">
        <v>0</v>
      </c>
      <c r="AP213" s="19">
        <v>0</v>
      </c>
      <c r="AQ213" s="19">
        <v>0</v>
      </c>
      <c r="AR213" s="19">
        <v>-323</v>
      </c>
      <c r="AS213" s="19"/>
      <c r="AT213" s="19">
        <v>0</v>
      </c>
      <c r="AU213" s="19"/>
      <c r="AV213" s="19">
        <v>0</v>
      </c>
      <c r="AW213" s="19">
        <v>7308</v>
      </c>
      <c r="AX213" s="110">
        <f t="shared" si="11"/>
        <v>7308</v>
      </c>
      <c r="AY213" s="19"/>
      <c r="AZ213" s="19"/>
      <c r="BA213" s="19">
        <v>2</v>
      </c>
      <c r="BB213" s="19"/>
      <c r="BC213" s="19">
        <v>0</v>
      </c>
      <c r="BD213" s="19"/>
      <c r="BE213" s="19">
        <v>0</v>
      </c>
      <c r="BF213" s="19"/>
    </row>
    <row r="214" spans="1:58" ht="12.75">
      <c r="A214" t="s">
        <v>484</v>
      </c>
      <c r="B214" t="s">
        <v>485</v>
      </c>
      <c r="C214" t="s">
        <v>151</v>
      </c>
      <c r="D214" t="s">
        <v>94</v>
      </c>
      <c r="E214" s="19">
        <v>17</v>
      </c>
      <c r="F214" s="19">
        <v>934</v>
      </c>
      <c r="G214" s="19">
        <v>951</v>
      </c>
      <c r="H214" s="19">
        <v>6</v>
      </c>
      <c r="I214" s="19">
        <v>67</v>
      </c>
      <c r="J214" s="19">
        <v>0</v>
      </c>
      <c r="K214" s="19">
        <v>67</v>
      </c>
      <c r="L214" s="19">
        <v>31</v>
      </c>
      <c r="M214" s="19">
        <v>0</v>
      </c>
      <c r="N214" s="19">
        <v>141</v>
      </c>
      <c r="O214" s="19">
        <v>172</v>
      </c>
      <c r="P214" s="19">
        <v>1021</v>
      </c>
      <c r="Q214" s="19">
        <v>0</v>
      </c>
      <c r="R214" s="19">
        <v>88</v>
      </c>
      <c r="S214" s="19">
        <v>166</v>
      </c>
      <c r="T214" s="19">
        <v>254</v>
      </c>
      <c r="U214" s="19">
        <f t="shared" si="10"/>
        <v>0</v>
      </c>
      <c r="V214" s="19">
        <v>182</v>
      </c>
      <c r="W214" s="19">
        <v>0</v>
      </c>
      <c r="X214" s="19">
        <v>0</v>
      </c>
      <c r="Y214" s="19">
        <v>0</v>
      </c>
      <c r="Z214" s="19">
        <v>189</v>
      </c>
      <c r="AA214" s="19">
        <v>189</v>
      </c>
      <c r="AB214" s="19">
        <v>152</v>
      </c>
      <c r="AC214" s="19">
        <v>0</v>
      </c>
      <c r="AD214" s="19">
        <v>2994</v>
      </c>
      <c r="AE214" s="19">
        <f t="shared" si="9"/>
        <v>2994</v>
      </c>
      <c r="AF214" s="19"/>
      <c r="AG214" s="19"/>
      <c r="AH214" s="19">
        <v>4182</v>
      </c>
      <c r="AI214" s="19">
        <v>0</v>
      </c>
      <c r="AJ214" s="19">
        <v>0</v>
      </c>
      <c r="AK214" s="19">
        <v>0</v>
      </c>
      <c r="AL214" s="19">
        <v>0</v>
      </c>
      <c r="AM214" s="19">
        <v>1068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/>
      <c r="AT214" s="19">
        <v>0</v>
      </c>
      <c r="AU214" s="19"/>
      <c r="AV214" s="19">
        <v>0</v>
      </c>
      <c r="AW214" s="19">
        <v>8244</v>
      </c>
      <c r="AX214" s="110">
        <f t="shared" si="11"/>
        <v>8244</v>
      </c>
      <c r="AY214" s="19"/>
      <c r="AZ214" s="19"/>
      <c r="BA214" s="19">
        <v>0</v>
      </c>
      <c r="BB214" s="19"/>
      <c r="BC214" s="19">
        <v>0</v>
      </c>
      <c r="BD214" s="19"/>
      <c r="BE214" s="19">
        <v>0</v>
      </c>
      <c r="BF214" s="19"/>
    </row>
    <row r="215" spans="1:58" ht="12.75">
      <c r="A215" t="s">
        <v>486</v>
      </c>
      <c r="B215" t="s">
        <v>487</v>
      </c>
      <c r="C215" t="s">
        <v>151</v>
      </c>
      <c r="D215" t="s">
        <v>94</v>
      </c>
      <c r="E215" s="19">
        <v>-179</v>
      </c>
      <c r="F215" s="19">
        <v>1919</v>
      </c>
      <c r="G215" s="19">
        <v>1740</v>
      </c>
      <c r="H215" s="19">
        <v>0</v>
      </c>
      <c r="I215" s="19">
        <v>68</v>
      </c>
      <c r="J215" s="19">
        <v>0</v>
      </c>
      <c r="K215" s="19">
        <v>68</v>
      </c>
      <c r="L215" s="19">
        <v>-86</v>
      </c>
      <c r="M215" s="19">
        <v>0</v>
      </c>
      <c r="N215" s="19">
        <v>264</v>
      </c>
      <c r="O215" s="19">
        <v>178</v>
      </c>
      <c r="P215" s="19">
        <v>737</v>
      </c>
      <c r="Q215" s="19">
        <v>0</v>
      </c>
      <c r="R215" s="19">
        <v>98</v>
      </c>
      <c r="S215" s="19">
        <v>255</v>
      </c>
      <c r="T215" s="19">
        <v>353</v>
      </c>
      <c r="U215" s="19">
        <f t="shared" si="10"/>
        <v>0</v>
      </c>
      <c r="V215" s="19">
        <v>265</v>
      </c>
      <c r="W215" s="19">
        <v>0</v>
      </c>
      <c r="X215" s="19">
        <v>0</v>
      </c>
      <c r="Y215" s="19">
        <v>0</v>
      </c>
      <c r="Z215" s="19">
        <v>203</v>
      </c>
      <c r="AA215" s="19">
        <v>203</v>
      </c>
      <c r="AB215" s="19">
        <v>0</v>
      </c>
      <c r="AC215" s="19">
        <v>0</v>
      </c>
      <c r="AD215" s="19">
        <v>3544</v>
      </c>
      <c r="AE215" s="19">
        <f t="shared" si="9"/>
        <v>3544</v>
      </c>
      <c r="AF215" s="19"/>
      <c r="AG215" s="19"/>
      <c r="AH215" s="19">
        <v>3352</v>
      </c>
      <c r="AI215" s="19">
        <v>25</v>
      </c>
      <c r="AJ215" s="19">
        <v>2016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-187</v>
      </c>
      <c r="AS215" s="19"/>
      <c r="AT215" s="19">
        <v>626</v>
      </c>
      <c r="AU215" s="19"/>
      <c r="AV215" s="19">
        <v>0</v>
      </c>
      <c r="AW215" s="19">
        <v>9376</v>
      </c>
      <c r="AX215" s="110">
        <f t="shared" si="11"/>
        <v>9376</v>
      </c>
      <c r="AY215" s="19"/>
      <c r="AZ215" s="19"/>
      <c r="BA215" s="19">
        <v>0</v>
      </c>
      <c r="BB215" s="19"/>
      <c r="BC215" s="19">
        <v>0</v>
      </c>
      <c r="BD215" s="19"/>
      <c r="BE215" s="19">
        <v>5</v>
      </c>
      <c r="BF215" s="19"/>
    </row>
    <row r="216" spans="1:58" ht="12.75">
      <c r="A216" t="s">
        <v>488</v>
      </c>
      <c r="B216" t="s">
        <v>489</v>
      </c>
      <c r="C216" t="s">
        <v>151</v>
      </c>
      <c r="D216" t="s">
        <v>94</v>
      </c>
      <c r="E216" s="19">
        <v>38</v>
      </c>
      <c r="F216" s="19">
        <v>16164</v>
      </c>
      <c r="G216" s="19">
        <v>16202</v>
      </c>
      <c r="H216" s="19">
        <v>2</v>
      </c>
      <c r="I216" s="19">
        <v>0</v>
      </c>
      <c r="J216" s="19">
        <v>0</v>
      </c>
      <c r="K216" s="19">
        <v>0</v>
      </c>
      <c r="L216" s="19">
        <v>351</v>
      </c>
      <c r="M216" s="19">
        <v>0</v>
      </c>
      <c r="N216" s="19">
        <v>202</v>
      </c>
      <c r="O216" s="19">
        <v>553</v>
      </c>
      <c r="P216" s="19">
        <v>1426</v>
      </c>
      <c r="Q216" s="19">
        <v>0</v>
      </c>
      <c r="R216" s="19">
        <v>1287</v>
      </c>
      <c r="S216" s="19">
        <v>923</v>
      </c>
      <c r="T216" s="19">
        <v>2210</v>
      </c>
      <c r="U216" s="19">
        <f t="shared" si="10"/>
        <v>0</v>
      </c>
      <c r="V216" s="19">
        <v>1183</v>
      </c>
      <c r="W216" s="19">
        <v>0</v>
      </c>
      <c r="X216" s="19">
        <v>0</v>
      </c>
      <c r="Y216" s="19">
        <v>0</v>
      </c>
      <c r="Z216" s="19">
        <v>1126</v>
      </c>
      <c r="AA216" s="19">
        <v>1126</v>
      </c>
      <c r="AB216" s="19">
        <v>319</v>
      </c>
      <c r="AC216" s="19">
        <v>0</v>
      </c>
      <c r="AD216" s="19">
        <v>23021</v>
      </c>
      <c r="AE216" s="19">
        <f t="shared" si="9"/>
        <v>23021</v>
      </c>
      <c r="AF216" s="19"/>
      <c r="AG216" s="19"/>
      <c r="AH216" s="19">
        <v>9659</v>
      </c>
      <c r="AI216" s="19">
        <v>0</v>
      </c>
      <c r="AJ216" s="19">
        <v>0</v>
      </c>
      <c r="AK216" s="19">
        <v>0</v>
      </c>
      <c r="AL216" s="19">
        <v>0</v>
      </c>
      <c r="AM216" s="19">
        <v>471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/>
      <c r="AT216" s="19">
        <v>-324</v>
      </c>
      <c r="AU216" s="19"/>
      <c r="AV216" s="19">
        <v>0</v>
      </c>
      <c r="AW216" s="19">
        <v>32827</v>
      </c>
      <c r="AX216" s="110">
        <f t="shared" si="11"/>
        <v>32827</v>
      </c>
      <c r="AY216" s="19"/>
      <c r="AZ216" s="19"/>
      <c r="BA216" s="19">
        <v>0</v>
      </c>
      <c r="BB216" s="19"/>
      <c r="BC216" s="19">
        <v>0</v>
      </c>
      <c r="BD216" s="19"/>
      <c r="BE216" s="19">
        <v>2</v>
      </c>
      <c r="BF216" s="19"/>
    </row>
    <row r="217" spans="1:58" ht="12.75">
      <c r="A217" t="s">
        <v>490</v>
      </c>
      <c r="B217" t="s">
        <v>491</v>
      </c>
      <c r="C217" t="s">
        <v>151</v>
      </c>
      <c r="D217" t="s">
        <v>94</v>
      </c>
      <c r="E217" s="19">
        <v>15</v>
      </c>
      <c r="F217" s="19">
        <v>1224</v>
      </c>
      <c r="G217" s="19">
        <v>1239</v>
      </c>
      <c r="H217" s="19">
        <v>4</v>
      </c>
      <c r="I217" s="19">
        <v>19</v>
      </c>
      <c r="J217" s="19">
        <v>0</v>
      </c>
      <c r="K217" s="19">
        <v>19</v>
      </c>
      <c r="L217" s="19">
        <v>20</v>
      </c>
      <c r="M217" s="19">
        <v>0</v>
      </c>
      <c r="N217" s="19">
        <v>125</v>
      </c>
      <c r="O217" s="19">
        <v>145</v>
      </c>
      <c r="P217" s="19">
        <v>1000</v>
      </c>
      <c r="Q217" s="19">
        <v>0</v>
      </c>
      <c r="R217" s="19">
        <v>114</v>
      </c>
      <c r="S217" s="19">
        <v>414</v>
      </c>
      <c r="T217" s="19">
        <v>528</v>
      </c>
      <c r="U217" s="19">
        <f t="shared" si="10"/>
        <v>0</v>
      </c>
      <c r="V217" s="19">
        <v>88</v>
      </c>
      <c r="W217" s="19">
        <v>0</v>
      </c>
      <c r="X217" s="19">
        <v>0</v>
      </c>
      <c r="Y217" s="19">
        <v>0</v>
      </c>
      <c r="Z217" s="19">
        <v>109</v>
      </c>
      <c r="AA217" s="19">
        <v>109</v>
      </c>
      <c r="AB217" s="19">
        <v>194</v>
      </c>
      <c r="AC217" s="19">
        <v>2</v>
      </c>
      <c r="AD217" s="19">
        <v>3328</v>
      </c>
      <c r="AE217" s="19">
        <f t="shared" si="9"/>
        <v>3328</v>
      </c>
      <c r="AF217" s="19"/>
      <c r="AG217" s="19"/>
      <c r="AH217" s="19">
        <v>2548</v>
      </c>
      <c r="AI217" s="19">
        <v>0</v>
      </c>
      <c r="AJ217" s="19">
        <v>0</v>
      </c>
      <c r="AK217" s="19">
        <v>0</v>
      </c>
      <c r="AL217" s="19">
        <v>0</v>
      </c>
      <c r="AM217" s="19">
        <v>481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/>
      <c r="AT217" s="19">
        <v>0</v>
      </c>
      <c r="AU217" s="19"/>
      <c r="AV217" s="19">
        <v>0</v>
      </c>
      <c r="AW217" s="19">
        <v>6357</v>
      </c>
      <c r="AX217" s="110">
        <f t="shared" si="11"/>
        <v>6357</v>
      </c>
      <c r="AY217" s="19"/>
      <c r="AZ217" s="19"/>
      <c r="BA217" s="19">
        <v>0</v>
      </c>
      <c r="BB217" s="19"/>
      <c r="BC217" s="19">
        <v>0</v>
      </c>
      <c r="BD217" s="19"/>
      <c r="BE217" s="19">
        <v>0</v>
      </c>
      <c r="BF217" s="19"/>
    </row>
    <row r="218" spans="1:58" ht="12.75">
      <c r="A218" t="s">
        <v>492</v>
      </c>
      <c r="B218" t="s">
        <v>493</v>
      </c>
      <c r="C218" t="s">
        <v>151</v>
      </c>
      <c r="D218" t="s">
        <v>94</v>
      </c>
      <c r="E218" s="19">
        <v>1</v>
      </c>
      <c r="F218" s="19">
        <v>2800</v>
      </c>
      <c r="G218" s="19">
        <v>2801</v>
      </c>
      <c r="H218" s="19">
        <v>1</v>
      </c>
      <c r="I218" s="19">
        <v>16</v>
      </c>
      <c r="J218" s="19">
        <v>0</v>
      </c>
      <c r="K218" s="19">
        <v>16</v>
      </c>
      <c r="L218" s="19">
        <v>129</v>
      </c>
      <c r="M218" s="19">
        <v>0</v>
      </c>
      <c r="N218" s="19">
        <v>4</v>
      </c>
      <c r="O218" s="19">
        <v>133</v>
      </c>
      <c r="P218" s="19">
        <v>217</v>
      </c>
      <c r="Q218" s="19">
        <v>0</v>
      </c>
      <c r="R218" s="19">
        <v>48</v>
      </c>
      <c r="S218" s="19">
        <v>155</v>
      </c>
      <c r="T218" s="19">
        <v>203</v>
      </c>
      <c r="U218" s="19">
        <f t="shared" si="10"/>
        <v>0</v>
      </c>
      <c r="V218" s="19">
        <v>176</v>
      </c>
      <c r="W218" s="19">
        <v>0</v>
      </c>
      <c r="X218" s="19">
        <v>0</v>
      </c>
      <c r="Y218" s="19">
        <v>28</v>
      </c>
      <c r="Z218" s="19">
        <v>36</v>
      </c>
      <c r="AA218" s="19">
        <v>64</v>
      </c>
      <c r="AB218" s="19">
        <v>222</v>
      </c>
      <c r="AC218" s="19">
        <v>0</v>
      </c>
      <c r="AD218" s="19">
        <v>3833</v>
      </c>
      <c r="AE218" s="19">
        <f t="shared" si="9"/>
        <v>3833</v>
      </c>
      <c r="AF218" s="19"/>
      <c r="AG218" s="19"/>
      <c r="AH218" s="19">
        <v>4916</v>
      </c>
      <c r="AI218" s="19">
        <v>-64</v>
      </c>
      <c r="AJ218" s="19">
        <v>-4</v>
      </c>
      <c r="AK218" s="19">
        <v>0</v>
      </c>
      <c r="AL218" s="19">
        <v>0</v>
      </c>
      <c r="AM218" s="19">
        <v>267</v>
      </c>
      <c r="AN218" s="19">
        <v>0</v>
      </c>
      <c r="AO218" s="19">
        <v>0</v>
      </c>
      <c r="AP218" s="19">
        <v>0</v>
      </c>
      <c r="AQ218" s="19">
        <v>0</v>
      </c>
      <c r="AR218" s="19">
        <v>-95</v>
      </c>
      <c r="AS218" s="19"/>
      <c r="AT218" s="19">
        <v>0</v>
      </c>
      <c r="AU218" s="19"/>
      <c r="AV218" s="19">
        <v>0</v>
      </c>
      <c r="AW218" s="19">
        <v>8853</v>
      </c>
      <c r="AX218" s="110">
        <f t="shared" si="11"/>
        <v>8853</v>
      </c>
      <c r="AY218" s="19"/>
      <c r="AZ218" s="19"/>
      <c r="BA218" s="19">
        <v>235</v>
      </c>
      <c r="BB218" s="19"/>
      <c r="BC218" s="19">
        <v>0</v>
      </c>
      <c r="BD218" s="19"/>
      <c r="BE218" s="19">
        <v>0</v>
      </c>
      <c r="BF218" s="19"/>
    </row>
    <row r="219" spans="1:58" ht="12.75">
      <c r="A219" t="s">
        <v>494</v>
      </c>
      <c r="B219" t="s">
        <v>495</v>
      </c>
      <c r="C219" t="s">
        <v>126</v>
      </c>
      <c r="D219" t="s">
        <v>60</v>
      </c>
      <c r="E219" s="19">
        <v>-64</v>
      </c>
      <c r="F219" s="19">
        <v>4300</v>
      </c>
      <c r="G219" s="19">
        <v>4236</v>
      </c>
      <c r="H219" s="19">
        <v>19</v>
      </c>
      <c r="I219" s="19">
        <v>-988</v>
      </c>
      <c r="J219" s="19">
        <v>4484</v>
      </c>
      <c r="K219" s="19">
        <v>3496</v>
      </c>
      <c r="L219" s="19">
        <v>4292</v>
      </c>
      <c r="M219" s="19">
        <v>0</v>
      </c>
      <c r="N219" s="19">
        <v>2194</v>
      </c>
      <c r="O219" s="19">
        <v>6486</v>
      </c>
      <c r="P219" s="19">
        <v>7915</v>
      </c>
      <c r="Q219" s="19">
        <v>609</v>
      </c>
      <c r="R219" s="19">
        <v>-40</v>
      </c>
      <c r="S219" s="19">
        <v>439</v>
      </c>
      <c r="T219" s="19">
        <v>1008</v>
      </c>
      <c r="U219" s="19">
        <f t="shared" si="10"/>
        <v>0</v>
      </c>
      <c r="V219" s="19">
        <v>4161</v>
      </c>
      <c r="W219" s="19">
        <v>52271</v>
      </c>
      <c r="X219" s="19">
        <v>8645.92707413239</v>
      </c>
      <c r="Y219" s="19">
        <v>23088</v>
      </c>
      <c r="Z219" s="19">
        <v>476</v>
      </c>
      <c r="AA219" s="19">
        <v>23564</v>
      </c>
      <c r="AB219" s="19">
        <v>5199</v>
      </c>
      <c r="AC219" s="19">
        <v>0</v>
      </c>
      <c r="AD219" s="19">
        <v>108355</v>
      </c>
      <c r="AE219" s="19">
        <f t="shared" si="9"/>
        <v>117000.92707413239</v>
      </c>
      <c r="AF219" s="19"/>
      <c r="AG219" s="19"/>
      <c r="AH219" s="19">
        <v>16462</v>
      </c>
      <c r="AI219" s="19">
        <v>0</v>
      </c>
      <c r="AJ219" s="19">
        <v>3876</v>
      </c>
      <c r="AK219" s="19">
        <v>0</v>
      </c>
      <c r="AL219" s="19">
        <v>0</v>
      </c>
      <c r="AM219" s="19">
        <v>1054</v>
      </c>
      <c r="AN219" s="19">
        <v>0</v>
      </c>
      <c r="AO219" s="19">
        <v>0</v>
      </c>
      <c r="AP219" s="19">
        <v>0</v>
      </c>
      <c r="AQ219" s="19">
        <v>322</v>
      </c>
      <c r="AR219" s="19">
        <v>-56</v>
      </c>
      <c r="AS219" s="19"/>
      <c r="AT219" s="19">
        <v>2819</v>
      </c>
      <c r="AU219" s="19"/>
      <c r="AV219" s="19">
        <v>0</v>
      </c>
      <c r="AW219" s="19">
        <v>132832</v>
      </c>
      <c r="AX219" s="110">
        <f t="shared" si="11"/>
        <v>141477.9270741324</v>
      </c>
      <c r="AY219" s="19"/>
      <c r="AZ219" s="19"/>
      <c r="BA219" s="19">
        <v>7</v>
      </c>
      <c r="BB219" s="19"/>
      <c r="BC219" s="19">
        <v>26</v>
      </c>
      <c r="BD219" s="19"/>
      <c r="BE219" s="19">
        <v>3481</v>
      </c>
      <c r="BF219" s="19"/>
    </row>
    <row r="220" spans="1:58" ht="12.75">
      <c r="A220" t="s">
        <v>496</v>
      </c>
      <c r="B220" t="s">
        <v>497</v>
      </c>
      <c r="C220" t="s">
        <v>151</v>
      </c>
      <c r="D220" t="s">
        <v>60</v>
      </c>
      <c r="E220" s="19">
        <v>27</v>
      </c>
      <c r="F220" s="19">
        <v>4657</v>
      </c>
      <c r="G220" s="19">
        <v>4684</v>
      </c>
      <c r="H220" s="19">
        <v>102</v>
      </c>
      <c r="I220" s="19">
        <v>2473</v>
      </c>
      <c r="J220" s="19">
        <v>124</v>
      </c>
      <c r="K220" s="19">
        <v>2597</v>
      </c>
      <c r="L220" s="19">
        <v>7809</v>
      </c>
      <c r="M220" s="19">
        <v>0</v>
      </c>
      <c r="N220" s="19">
        <v>1322</v>
      </c>
      <c r="O220" s="19">
        <v>9131</v>
      </c>
      <c r="P220" s="19">
        <v>5425</v>
      </c>
      <c r="Q220" s="19">
        <v>190</v>
      </c>
      <c r="R220" s="19">
        <v>259</v>
      </c>
      <c r="S220" s="19">
        <v>1075</v>
      </c>
      <c r="T220" s="19">
        <v>1524</v>
      </c>
      <c r="U220" s="19">
        <f t="shared" si="10"/>
        <v>0</v>
      </c>
      <c r="V220" s="19">
        <v>6108</v>
      </c>
      <c r="W220" s="19">
        <v>41759</v>
      </c>
      <c r="X220" s="19">
        <v>16511.054019676776</v>
      </c>
      <c r="Y220" s="19">
        <v>32689</v>
      </c>
      <c r="Z220" s="19">
        <v>6714</v>
      </c>
      <c r="AA220" s="19">
        <v>39403</v>
      </c>
      <c r="AB220" s="19">
        <v>21</v>
      </c>
      <c r="AC220" s="19">
        <v>625</v>
      </c>
      <c r="AD220" s="19">
        <v>111379</v>
      </c>
      <c r="AE220" s="19">
        <f t="shared" si="9"/>
        <v>127890.05401967678</v>
      </c>
      <c r="AF220" s="19"/>
      <c r="AG220" s="19"/>
      <c r="AH220" s="19">
        <v>17312</v>
      </c>
      <c r="AI220" s="19">
        <v>13433</v>
      </c>
      <c r="AJ220" s="19">
        <v>13433</v>
      </c>
      <c r="AK220" s="19">
        <v>0</v>
      </c>
      <c r="AL220" s="19">
        <v>210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-1679</v>
      </c>
      <c r="AS220" s="19"/>
      <c r="AT220" s="19">
        <v>338</v>
      </c>
      <c r="AU220" s="19"/>
      <c r="AV220" s="19">
        <v>0</v>
      </c>
      <c r="AW220" s="19">
        <v>154426</v>
      </c>
      <c r="AX220" s="110">
        <f t="shared" si="11"/>
        <v>170937.05401967678</v>
      </c>
      <c r="AY220" s="19"/>
      <c r="AZ220" s="19"/>
      <c r="BA220" s="19">
        <v>15</v>
      </c>
      <c r="BB220" s="19"/>
      <c r="BC220" s="19">
        <v>16</v>
      </c>
      <c r="BD220" s="19"/>
      <c r="BE220" s="19">
        <v>5000</v>
      </c>
      <c r="BF220" s="19"/>
    </row>
    <row r="221" spans="1:58" ht="12.75">
      <c r="A221" t="s">
        <v>498</v>
      </c>
      <c r="B221" t="s">
        <v>499</v>
      </c>
      <c r="C221" t="s">
        <v>151</v>
      </c>
      <c r="D221" t="s">
        <v>91</v>
      </c>
      <c r="E221" s="19">
        <v>234</v>
      </c>
      <c r="F221" s="19">
        <v>4301</v>
      </c>
      <c r="G221" s="19">
        <v>4535</v>
      </c>
      <c r="H221" s="19">
        <v>78</v>
      </c>
      <c r="I221" s="19">
        <v>244</v>
      </c>
      <c r="J221" s="19">
        <v>-306</v>
      </c>
      <c r="K221" s="19">
        <v>-62</v>
      </c>
      <c r="L221" s="19">
        <v>6821</v>
      </c>
      <c r="M221" s="19">
        <v>0</v>
      </c>
      <c r="N221" s="19">
        <v>506</v>
      </c>
      <c r="O221" s="19">
        <v>7327</v>
      </c>
      <c r="P221" s="19">
        <v>5583</v>
      </c>
      <c r="Q221" s="19">
        <v>496</v>
      </c>
      <c r="R221" s="19">
        <v>0</v>
      </c>
      <c r="S221" s="19">
        <v>211</v>
      </c>
      <c r="T221" s="19">
        <v>707</v>
      </c>
      <c r="U221" s="19">
        <f t="shared" si="10"/>
        <v>0</v>
      </c>
      <c r="V221" s="19">
        <v>3235</v>
      </c>
      <c r="W221" s="19">
        <v>108573</v>
      </c>
      <c r="X221" s="19">
        <v>31078.190854593904</v>
      </c>
      <c r="Y221" s="19">
        <v>62492</v>
      </c>
      <c r="Z221" s="19">
        <v>0</v>
      </c>
      <c r="AA221" s="19">
        <v>62492</v>
      </c>
      <c r="AB221" s="19">
        <v>0</v>
      </c>
      <c r="AC221" s="19">
        <v>0</v>
      </c>
      <c r="AD221" s="19">
        <v>192468</v>
      </c>
      <c r="AE221" s="19">
        <f t="shared" si="9"/>
        <v>223546.1908545939</v>
      </c>
      <c r="AF221" s="19"/>
      <c r="AG221" s="19"/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89</v>
      </c>
      <c r="AS221" s="19"/>
      <c r="AT221" s="19">
        <v>941</v>
      </c>
      <c r="AU221" s="19"/>
      <c r="AV221" s="19">
        <v>0</v>
      </c>
      <c r="AW221" s="19">
        <v>193498</v>
      </c>
      <c r="AX221" s="110">
        <f t="shared" si="11"/>
        <v>224576.1908545939</v>
      </c>
      <c r="AY221" s="19"/>
      <c r="AZ221" s="19"/>
      <c r="BA221" s="19">
        <v>15</v>
      </c>
      <c r="BB221" s="19"/>
      <c r="BC221" s="19">
        <v>0</v>
      </c>
      <c r="BD221" s="19"/>
      <c r="BE221" s="19">
        <v>0</v>
      </c>
      <c r="BF221" s="19"/>
    </row>
    <row r="222" spans="1:58" ht="12.75">
      <c r="A222" t="s">
        <v>500</v>
      </c>
      <c r="B222" t="s">
        <v>501</v>
      </c>
      <c r="C222" t="s">
        <v>151</v>
      </c>
      <c r="D222" t="s">
        <v>94</v>
      </c>
      <c r="E222" s="19">
        <v>47</v>
      </c>
      <c r="F222" s="19">
        <v>1812</v>
      </c>
      <c r="G222" s="19">
        <v>1859</v>
      </c>
      <c r="H222" s="19">
        <v>0</v>
      </c>
      <c r="I222" s="19">
        <v>329</v>
      </c>
      <c r="J222" s="19">
        <v>0</v>
      </c>
      <c r="K222" s="19">
        <v>329</v>
      </c>
      <c r="L222" s="19">
        <v>245</v>
      </c>
      <c r="M222" s="19">
        <v>0</v>
      </c>
      <c r="N222" s="19">
        <v>247</v>
      </c>
      <c r="O222" s="19">
        <v>492</v>
      </c>
      <c r="P222" s="19">
        <v>907</v>
      </c>
      <c r="Q222" s="19">
        <v>0</v>
      </c>
      <c r="R222" s="19">
        <v>126</v>
      </c>
      <c r="S222" s="19">
        <v>18</v>
      </c>
      <c r="T222" s="19">
        <v>144</v>
      </c>
      <c r="U222" s="19">
        <f t="shared" si="10"/>
        <v>0</v>
      </c>
      <c r="V222" s="19">
        <v>748</v>
      </c>
      <c r="W222" s="19">
        <v>0</v>
      </c>
      <c r="X222" s="19">
        <v>0</v>
      </c>
      <c r="Y222" s="19">
        <v>0</v>
      </c>
      <c r="Z222" s="19">
        <v>-94</v>
      </c>
      <c r="AA222" s="19">
        <v>-94</v>
      </c>
      <c r="AB222" s="19">
        <v>-48</v>
      </c>
      <c r="AC222" s="19">
        <v>111</v>
      </c>
      <c r="AD222" s="19">
        <v>4448</v>
      </c>
      <c r="AE222" s="19">
        <f t="shared" si="9"/>
        <v>4448</v>
      </c>
      <c r="AF222" s="19"/>
      <c r="AG222" s="19"/>
      <c r="AH222" s="19">
        <v>4235</v>
      </c>
      <c r="AI222" s="19">
        <v>0</v>
      </c>
      <c r="AJ222" s="19">
        <v>2887</v>
      </c>
      <c r="AK222" s="19">
        <v>-206</v>
      </c>
      <c r="AL222" s="19">
        <v>0</v>
      </c>
      <c r="AM222" s="19">
        <v>51</v>
      </c>
      <c r="AN222" s="19">
        <v>0</v>
      </c>
      <c r="AO222" s="19">
        <v>0</v>
      </c>
      <c r="AP222" s="19">
        <v>0</v>
      </c>
      <c r="AQ222" s="19">
        <v>0</v>
      </c>
      <c r="AR222" s="19">
        <v>8</v>
      </c>
      <c r="AS222" s="19"/>
      <c r="AT222" s="19">
        <v>-274</v>
      </c>
      <c r="AU222" s="19"/>
      <c r="AV222" s="19">
        <v>0</v>
      </c>
      <c r="AW222" s="19">
        <v>11149</v>
      </c>
      <c r="AX222" s="110">
        <f t="shared" si="11"/>
        <v>11149</v>
      </c>
      <c r="AY222" s="19"/>
      <c r="AZ222" s="19"/>
      <c r="BA222" s="19">
        <v>53</v>
      </c>
      <c r="BB222" s="19"/>
      <c r="BC222" s="19">
        <v>244</v>
      </c>
      <c r="BD222" s="19"/>
      <c r="BE222" s="19">
        <v>821</v>
      </c>
      <c r="BF222" s="19"/>
    </row>
    <row r="223" spans="1:58" ht="12.75">
      <c r="A223" t="s">
        <v>502</v>
      </c>
      <c r="B223" t="s">
        <v>503</v>
      </c>
      <c r="C223" t="s">
        <v>151</v>
      </c>
      <c r="D223" t="s">
        <v>94</v>
      </c>
      <c r="E223" s="19">
        <v>12</v>
      </c>
      <c r="F223" s="19">
        <v>2410</v>
      </c>
      <c r="G223" s="19">
        <v>2422</v>
      </c>
      <c r="H223" s="19">
        <v>12</v>
      </c>
      <c r="I223" s="19">
        <v>63</v>
      </c>
      <c r="J223" s="19">
        <v>0</v>
      </c>
      <c r="K223" s="19">
        <v>63</v>
      </c>
      <c r="L223" s="19">
        <v>-157</v>
      </c>
      <c r="M223" s="19">
        <v>0</v>
      </c>
      <c r="N223" s="19">
        <v>142</v>
      </c>
      <c r="O223" s="19">
        <v>-15</v>
      </c>
      <c r="P223" s="19">
        <v>444</v>
      </c>
      <c r="Q223" s="19">
        <v>4</v>
      </c>
      <c r="R223" s="19">
        <v>-8</v>
      </c>
      <c r="S223" s="19">
        <v>362</v>
      </c>
      <c r="T223" s="19">
        <v>358</v>
      </c>
      <c r="U223" s="19">
        <f t="shared" si="10"/>
        <v>0</v>
      </c>
      <c r="V223" s="19">
        <v>96</v>
      </c>
      <c r="W223" s="19">
        <v>0</v>
      </c>
      <c r="X223" s="19">
        <v>0</v>
      </c>
      <c r="Y223" s="19">
        <v>0</v>
      </c>
      <c r="Z223" s="19">
        <v>248</v>
      </c>
      <c r="AA223" s="19">
        <v>248</v>
      </c>
      <c r="AB223" s="19">
        <v>43</v>
      </c>
      <c r="AC223" s="19">
        <v>0</v>
      </c>
      <c r="AD223" s="19">
        <v>3671</v>
      </c>
      <c r="AE223" s="19">
        <f t="shared" si="9"/>
        <v>3671</v>
      </c>
      <c r="AF223" s="19"/>
      <c r="AG223" s="19"/>
      <c r="AH223" s="19">
        <v>3406</v>
      </c>
      <c r="AI223" s="19">
        <v>0</v>
      </c>
      <c r="AJ223" s="19">
        <v>2267</v>
      </c>
      <c r="AK223" s="19">
        <v>0</v>
      </c>
      <c r="AL223" s="19">
        <v>0</v>
      </c>
      <c r="AM223" s="19">
        <v>623</v>
      </c>
      <c r="AN223" s="19">
        <v>0</v>
      </c>
      <c r="AO223" s="19">
        <v>0</v>
      </c>
      <c r="AP223" s="19">
        <v>0</v>
      </c>
      <c r="AQ223" s="19">
        <v>0</v>
      </c>
      <c r="AR223" s="19">
        <v>0</v>
      </c>
      <c r="AS223" s="19"/>
      <c r="AT223" s="19">
        <v>-6</v>
      </c>
      <c r="AU223" s="19"/>
      <c r="AV223" s="19">
        <v>0</v>
      </c>
      <c r="AW223" s="19">
        <v>9961</v>
      </c>
      <c r="AX223" s="110">
        <f t="shared" si="11"/>
        <v>9961</v>
      </c>
      <c r="AY223" s="19"/>
      <c r="AZ223" s="19"/>
      <c r="BA223" s="19">
        <v>0</v>
      </c>
      <c r="BB223" s="19"/>
      <c r="BC223" s="19">
        <v>-1</v>
      </c>
      <c r="BD223" s="19"/>
      <c r="BE223" s="19">
        <v>-76</v>
      </c>
      <c r="BF223" s="19"/>
    </row>
    <row r="224" spans="1:58" ht="12.75">
      <c r="A224" t="s">
        <v>504</v>
      </c>
      <c r="B224" t="s">
        <v>505</v>
      </c>
      <c r="C224" t="s">
        <v>151</v>
      </c>
      <c r="D224" t="s">
        <v>94</v>
      </c>
      <c r="E224" s="19">
        <v>75</v>
      </c>
      <c r="F224" s="19">
        <v>976</v>
      </c>
      <c r="G224" s="19">
        <v>1051</v>
      </c>
      <c r="H224" s="19">
        <v>0</v>
      </c>
      <c r="I224" s="19">
        <v>117</v>
      </c>
      <c r="J224" s="19">
        <v>0</v>
      </c>
      <c r="K224" s="19">
        <v>117</v>
      </c>
      <c r="L224" s="19">
        <v>149</v>
      </c>
      <c r="M224" s="19">
        <v>0</v>
      </c>
      <c r="N224" s="19">
        <v>158</v>
      </c>
      <c r="O224" s="19">
        <v>307</v>
      </c>
      <c r="P224" s="19">
        <v>650</v>
      </c>
      <c r="Q224" s="19">
        <v>1</v>
      </c>
      <c r="R224" s="19">
        <v>72</v>
      </c>
      <c r="S224" s="19">
        <v>295</v>
      </c>
      <c r="T224" s="19">
        <v>368</v>
      </c>
      <c r="U224" s="19">
        <f t="shared" si="10"/>
        <v>0</v>
      </c>
      <c r="V224" s="19">
        <v>636</v>
      </c>
      <c r="W224" s="19">
        <v>0</v>
      </c>
      <c r="X224" s="19">
        <v>0</v>
      </c>
      <c r="Y224" s="19">
        <v>0</v>
      </c>
      <c r="Z224" s="19">
        <v>277</v>
      </c>
      <c r="AA224" s="19">
        <v>277</v>
      </c>
      <c r="AB224" s="19">
        <v>25</v>
      </c>
      <c r="AC224" s="19">
        <v>109</v>
      </c>
      <c r="AD224" s="19">
        <v>3540</v>
      </c>
      <c r="AE224" s="19">
        <f t="shared" si="9"/>
        <v>3540</v>
      </c>
      <c r="AF224" s="19"/>
      <c r="AG224" s="19"/>
      <c r="AH224" s="19">
        <v>3059</v>
      </c>
      <c r="AI224" s="19">
        <v>0</v>
      </c>
      <c r="AJ224" s="19">
        <v>2173</v>
      </c>
      <c r="AK224" s="19">
        <v>0</v>
      </c>
      <c r="AL224" s="19">
        <v>0</v>
      </c>
      <c r="AM224" s="19">
        <v>192</v>
      </c>
      <c r="AN224" s="19">
        <v>0</v>
      </c>
      <c r="AO224" s="19">
        <v>0</v>
      </c>
      <c r="AP224" s="19">
        <v>0</v>
      </c>
      <c r="AQ224" s="19">
        <v>0</v>
      </c>
      <c r="AR224" s="19">
        <v>-52</v>
      </c>
      <c r="AS224" s="19"/>
      <c r="AT224" s="19">
        <v>0</v>
      </c>
      <c r="AU224" s="19"/>
      <c r="AV224" s="19">
        <v>0</v>
      </c>
      <c r="AW224" s="19">
        <v>8912</v>
      </c>
      <c r="AX224" s="110">
        <f t="shared" si="11"/>
        <v>8912</v>
      </c>
      <c r="AY224" s="19"/>
      <c r="AZ224" s="19"/>
      <c r="BA224" s="19">
        <v>9</v>
      </c>
      <c r="BB224" s="19"/>
      <c r="BC224" s="19">
        <v>0</v>
      </c>
      <c r="BD224" s="19"/>
      <c r="BE224" s="19">
        <v>201</v>
      </c>
      <c r="BF224" s="19"/>
    </row>
    <row r="225" spans="1:58" ht="12.75">
      <c r="A225" t="s">
        <v>506</v>
      </c>
      <c r="B225" t="s">
        <v>507</v>
      </c>
      <c r="C225" t="s">
        <v>151</v>
      </c>
      <c r="D225" t="s">
        <v>94</v>
      </c>
      <c r="E225" s="19">
        <v>33</v>
      </c>
      <c r="F225" s="19">
        <v>687</v>
      </c>
      <c r="G225" s="19">
        <v>720</v>
      </c>
      <c r="H225" s="19">
        <v>1</v>
      </c>
      <c r="I225" s="19">
        <v>129</v>
      </c>
      <c r="J225" s="19">
        <v>0</v>
      </c>
      <c r="K225" s="19">
        <v>129</v>
      </c>
      <c r="L225" s="19">
        <v>22</v>
      </c>
      <c r="M225" s="19">
        <v>0</v>
      </c>
      <c r="N225" s="19">
        <v>-8</v>
      </c>
      <c r="O225" s="19">
        <v>14</v>
      </c>
      <c r="P225" s="19">
        <v>143</v>
      </c>
      <c r="Q225" s="19">
        <v>0</v>
      </c>
      <c r="R225" s="19">
        <v>42</v>
      </c>
      <c r="S225" s="19">
        <v>105</v>
      </c>
      <c r="T225" s="19">
        <v>147</v>
      </c>
      <c r="U225" s="19">
        <f t="shared" si="10"/>
        <v>0</v>
      </c>
      <c r="V225" s="19">
        <v>178</v>
      </c>
      <c r="W225" s="19">
        <v>0</v>
      </c>
      <c r="X225" s="19">
        <v>0</v>
      </c>
      <c r="Y225" s="19">
        <v>0</v>
      </c>
      <c r="Z225" s="19">
        <v>108</v>
      </c>
      <c r="AA225" s="19">
        <v>108</v>
      </c>
      <c r="AB225" s="19">
        <v>0</v>
      </c>
      <c r="AC225" s="19">
        <v>0</v>
      </c>
      <c r="AD225" s="19">
        <v>1440</v>
      </c>
      <c r="AE225" s="19">
        <f t="shared" si="9"/>
        <v>1440</v>
      </c>
      <c r="AF225" s="19"/>
      <c r="AG225" s="19"/>
      <c r="AH225" s="19">
        <v>5828</v>
      </c>
      <c r="AI225" s="19">
        <v>17</v>
      </c>
      <c r="AJ225" s="19">
        <v>0</v>
      </c>
      <c r="AK225" s="19">
        <v>0</v>
      </c>
      <c r="AL225" s="19">
        <v>0</v>
      </c>
      <c r="AM225" s="19">
        <v>328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/>
      <c r="AT225" s="19">
        <v>0</v>
      </c>
      <c r="AU225" s="19"/>
      <c r="AV225" s="19">
        <v>0</v>
      </c>
      <c r="AW225" s="19">
        <v>7613</v>
      </c>
      <c r="AX225" s="110">
        <f t="shared" si="11"/>
        <v>7613</v>
      </c>
      <c r="AY225" s="19"/>
      <c r="AZ225" s="19"/>
      <c r="BA225" s="19">
        <v>0</v>
      </c>
      <c r="BB225" s="19"/>
      <c r="BC225" s="19">
        <v>0</v>
      </c>
      <c r="BD225" s="19"/>
      <c r="BE225" s="19">
        <v>0</v>
      </c>
      <c r="BF225" s="19"/>
    </row>
    <row r="226" spans="1:58" ht="12.75">
      <c r="A226" t="s">
        <v>508</v>
      </c>
      <c r="B226" t="s">
        <v>509</v>
      </c>
      <c r="C226" t="s">
        <v>151</v>
      </c>
      <c r="D226" t="s">
        <v>94</v>
      </c>
      <c r="E226" s="19">
        <v>-51</v>
      </c>
      <c r="F226" s="19">
        <v>2406</v>
      </c>
      <c r="G226" s="19">
        <v>2355</v>
      </c>
      <c r="H226" s="19">
        <v>0</v>
      </c>
      <c r="I226" s="19">
        <v>264</v>
      </c>
      <c r="J226" s="19">
        <v>0</v>
      </c>
      <c r="K226" s="19">
        <v>264</v>
      </c>
      <c r="L226" s="19">
        <v>592</v>
      </c>
      <c r="M226" s="19">
        <v>0</v>
      </c>
      <c r="N226" s="19">
        <v>227</v>
      </c>
      <c r="O226" s="19">
        <v>819</v>
      </c>
      <c r="P226" s="19">
        <v>728</v>
      </c>
      <c r="Q226" s="19">
        <v>-4</v>
      </c>
      <c r="R226" s="19">
        <v>84</v>
      </c>
      <c r="S226" s="19">
        <v>42</v>
      </c>
      <c r="T226" s="19">
        <v>122</v>
      </c>
      <c r="U226" s="19">
        <f t="shared" si="10"/>
        <v>0</v>
      </c>
      <c r="V226" s="19">
        <v>345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49</v>
      </c>
      <c r="AC226" s="19">
        <v>0</v>
      </c>
      <c r="AD226" s="19">
        <v>4682</v>
      </c>
      <c r="AE226" s="19">
        <f t="shared" si="9"/>
        <v>4682</v>
      </c>
      <c r="AF226" s="19"/>
      <c r="AG226" s="19"/>
      <c r="AH226" s="19">
        <v>4930</v>
      </c>
      <c r="AI226" s="19">
        <v>0</v>
      </c>
      <c r="AJ226" s="19">
        <v>2707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529</v>
      </c>
      <c r="AS226" s="19"/>
      <c r="AT226" s="19">
        <v>144</v>
      </c>
      <c r="AU226" s="19"/>
      <c r="AV226" s="19">
        <v>0</v>
      </c>
      <c r="AW226" s="19">
        <v>12992</v>
      </c>
      <c r="AX226" s="110">
        <f t="shared" si="11"/>
        <v>12992</v>
      </c>
      <c r="AY226" s="19"/>
      <c r="AZ226" s="19"/>
      <c r="BA226" s="19">
        <v>0</v>
      </c>
      <c r="BB226" s="19"/>
      <c r="BC226" s="19">
        <v>0</v>
      </c>
      <c r="BD226" s="19"/>
      <c r="BE226" s="19">
        <v>11</v>
      </c>
      <c r="BF226" s="19"/>
    </row>
    <row r="227" spans="1:58" ht="12.75">
      <c r="A227" t="s">
        <v>510</v>
      </c>
      <c r="B227" t="s">
        <v>511</v>
      </c>
      <c r="C227" t="s">
        <v>151</v>
      </c>
      <c r="D227" t="s">
        <v>94</v>
      </c>
      <c r="E227" s="19">
        <v>0</v>
      </c>
      <c r="F227" s="19">
        <v>2559</v>
      </c>
      <c r="G227" s="19">
        <v>2559</v>
      </c>
      <c r="H227" s="19">
        <v>4</v>
      </c>
      <c r="I227" s="19">
        <v>100</v>
      </c>
      <c r="J227" s="19">
        <v>0</v>
      </c>
      <c r="K227" s="19">
        <v>100</v>
      </c>
      <c r="L227" s="19">
        <v>-197</v>
      </c>
      <c r="M227" s="19">
        <v>0</v>
      </c>
      <c r="N227" s="19">
        <v>402</v>
      </c>
      <c r="O227" s="19">
        <v>205</v>
      </c>
      <c r="P227" s="19">
        <v>767</v>
      </c>
      <c r="Q227" s="19">
        <v>0</v>
      </c>
      <c r="R227" s="19">
        <v>72</v>
      </c>
      <c r="S227" s="19">
        <v>345</v>
      </c>
      <c r="T227" s="19">
        <v>417</v>
      </c>
      <c r="U227" s="19">
        <f t="shared" si="10"/>
        <v>0</v>
      </c>
      <c r="V227" s="19">
        <v>577</v>
      </c>
      <c r="W227" s="19">
        <v>0</v>
      </c>
      <c r="X227" s="19">
        <v>0</v>
      </c>
      <c r="Y227" s="19">
        <v>0</v>
      </c>
      <c r="Z227" s="19">
        <v>20</v>
      </c>
      <c r="AA227" s="19">
        <v>20</v>
      </c>
      <c r="AB227" s="19">
        <v>0</v>
      </c>
      <c r="AC227" s="19">
        <v>149</v>
      </c>
      <c r="AD227" s="19">
        <v>4798</v>
      </c>
      <c r="AE227" s="19">
        <f t="shared" si="9"/>
        <v>4798</v>
      </c>
      <c r="AF227" s="19"/>
      <c r="AG227" s="19"/>
      <c r="AH227" s="19">
        <v>3775</v>
      </c>
      <c r="AI227" s="19">
        <v>0</v>
      </c>
      <c r="AJ227" s="19">
        <v>2630</v>
      </c>
      <c r="AK227" s="19">
        <v>0</v>
      </c>
      <c r="AL227" s="19">
        <v>0</v>
      </c>
      <c r="AM227" s="19">
        <v>1270</v>
      </c>
      <c r="AN227" s="19">
        <v>0</v>
      </c>
      <c r="AO227" s="19">
        <v>0</v>
      </c>
      <c r="AP227" s="19">
        <v>0</v>
      </c>
      <c r="AQ227" s="19">
        <v>0</v>
      </c>
      <c r="AR227" s="19">
        <v>-148</v>
      </c>
      <c r="AS227" s="19"/>
      <c r="AT227" s="19">
        <v>0</v>
      </c>
      <c r="AU227" s="19"/>
      <c r="AV227" s="19">
        <v>0</v>
      </c>
      <c r="AW227" s="19">
        <v>12325</v>
      </c>
      <c r="AX227" s="110">
        <f t="shared" si="11"/>
        <v>12325</v>
      </c>
      <c r="AY227" s="19"/>
      <c r="AZ227" s="19"/>
      <c r="BA227" s="19">
        <v>0</v>
      </c>
      <c r="BB227" s="19"/>
      <c r="BC227" s="19">
        <v>0</v>
      </c>
      <c r="BD227" s="19"/>
      <c r="BE227" s="19">
        <v>652</v>
      </c>
      <c r="BF227" s="19"/>
    </row>
    <row r="228" spans="1:58" ht="12.75">
      <c r="A228" t="s">
        <v>512</v>
      </c>
      <c r="B228" t="s">
        <v>513</v>
      </c>
      <c r="C228" t="s">
        <v>151</v>
      </c>
      <c r="D228" t="s">
        <v>94</v>
      </c>
      <c r="E228" s="19">
        <v>-33</v>
      </c>
      <c r="F228" s="19">
        <v>1023</v>
      </c>
      <c r="G228" s="19">
        <v>990</v>
      </c>
      <c r="H228" s="19">
        <v>0</v>
      </c>
      <c r="I228" s="19">
        <v>33</v>
      </c>
      <c r="J228" s="19">
        <v>0</v>
      </c>
      <c r="K228" s="19">
        <v>33</v>
      </c>
      <c r="L228" s="19">
        <v>-24</v>
      </c>
      <c r="M228" s="19">
        <v>0</v>
      </c>
      <c r="N228" s="19">
        <v>283</v>
      </c>
      <c r="O228" s="19">
        <v>259</v>
      </c>
      <c r="P228" s="19">
        <v>156</v>
      </c>
      <c r="Q228" s="19">
        <v>0</v>
      </c>
      <c r="R228" s="19">
        <v>96</v>
      </c>
      <c r="S228" s="19">
        <v>216</v>
      </c>
      <c r="T228" s="19">
        <v>312</v>
      </c>
      <c r="U228" s="19">
        <f t="shared" si="10"/>
        <v>0</v>
      </c>
      <c r="V228" s="19">
        <v>469</v>
      </c>
      <c r="W228" s="19">
        <v>0</v>
      </c>
      <c r="X228" s="19">
        <v>0</v>
      </c>
      <c r="Y228" s="19">
        <v>0</v>
      </c>
      <c r="Z228" s="19">
        <v>184</v>
      </c>
      <c r="AA228" s="19">
        <v>184</v>
      </c>
      <c r="AB228" s="19">
        <v>86</v>
      </c>
      <c r="AC228" s="19">
        <v>16</v>
      </c>
      <c r="AD228" s="19">
        <v>2505</v>
      </c>
      <c r="AE228" s="19">
        <f t="shared" si="9"/>
        <v>2505</v>
      </c>
      <c r="AF228" s="19"/>
      <c r="AG228" s="19"/>
      <c r="AH228" s="19">
        <v>4113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-180</v>
      </c>
      <c r="AS228" s="19"/>
      <c r="AT228" s="19">
        <v>63</v>
      </c>
      <c r="AU228" s="19"/>
      <c r="AV228" s="19">
        <v>0</v>
      </c>
      <c r="AW228" s="19">
        <v>6501</v>
      </c>
      <c r="AX228" s="110">
        <f t="shared" si="11"/>
        <v>6501</v>
      </c>
      <c r="AY228" s="19"/>
      <c r="AZ228" s="19"/>
      <c r="BA228" s="19">
        <v>0</v>
      </c>
      <c r="BB228" s="19"/>
      <c r="BC228" s="19">
        <v>0</v>
      </c>
      <c r="BD228" s="19"/>
      <c r="BE228" s="19">
        <v>0</v>
      </c>
      <c r="BF228" s="19"/>
    </row>
    <row r="229" spans="1:58" ht="12.75">
      <c r="A229" t="s">
        <v>514</v>
      </c>
      <c r="B229" t="s">
        <v>515</v>
      </c>
      <c r="C229" t="s">
        <v>76</v>
      </c>
      <c r="D229" t="s">
        <v>91</v>
      </c>
      <c r="E229" s="19">
        <v>191</v>
      </c>
      <c r="F229" s="19">
        <v>1398</v>
      </c>
      <c r="G229" s="19">
        <v>1589</v>
      </c>
      <c r="H229" s="19">
        <v>89</v>
      </c>
      <c r="I229" s="19">
        <v>0</v>
      </c>
      <c r="J229" s="19">
        <v>5588</v>
      </c>
      <c r="K229" s="19">
        <v>5588</v>
      </c>
      <c r="L229" s="19">
        <v>9548</v>
      </c>
      <c r="M229" s="19">
        <v>0</v>
      </c>
      <c r="N229" s="19">
        <v>790</v>
      </c>
      <c r="O229" s="19">
        <v>10338</v>
      </c>
      <c r="P229" s="19">
        <v>5531</v>
      </c>
      <c r="Q229" s="19">
        <v>772</v>
      </c>
      <c r="R229" s="19">
        <v>10</v>
      </c>
      <c r="S229" s="19">
        <v>579</v>
      </c>
      <c r="T229" s="19">
        <v>1361</v>
      </c>
      <c r="U229" s="19">
        <f t="shared" si="10"/>
        <v>0</v>
      </c>
      <c r="V229" s="19">
        <v>3234</v>
      </c>
      <c r="W229" s="19">
        <v>98609</v>
      </c>
      <c r="X229" s="19">
        <v>19863.99609503282</v>
      </c>
      <c r="Y229" s="19">
        <v>57234</v>
      </c>
      <c r="Z229" s="19">
        <v>3030</v>
      </c>
      <c r="AA229" s="19">
        <v>60264</v>
      </c>
      <c r="AB229" s="19">
        <v>91</v>
      </c>
      <c r="AC229" s="19">
        <v>0</v>
      </c>
      <c r="AD229" s="19">
        <v>186694</v>
      </c>
      <c r="AE229" s="19">
        <f t="shared" si="9"/>
        <v>206557.9960950328</v>
      </c>
      <c r="AF229" s="19"/>
      <c r="AG229" s="19"/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/>
      <c r="AT229" s="19">
        <v>0</v>
      </c>
      <c r="AU229" s="19"/>
      <c r="AV229" s="19">
        <v>0</v>
      </c>
      <c r="AW229" s="19">
        <v>186694</v>
      </c>
      <c r="AX229" s="110">
        <f t="shared" si="11"/>
        <v>206557.9960950328</v>
      </c>
      <c r="AY229" s="19"/>
      <c r="AZ229" s="19"/>
      <c r="BA229" s="19">
        <v>0</v>
      </c>
      <c r="BB229" s="19"/>
      <c r="BC229" s="19">
        <v>0</v>
      </c>
      <c r="BD229" s="19"/>
      <c r="BE229" s="19">
        <v>4500</v>
      </c>
      <c r="BF229" s="19"/>
    </row>
    <row r="230" spans="1:58" ht="12.75">
      <c r="A230" t="s">
        <v>516</v>
      </c>
      <c r="B230" t="s">
        <v>517</v>
      </c>
      <c r="C230" t="s">
        <v>76</v>
      </c>
      <c r="D230" t="s">
        <v>94</v>
      </c>
      <c r="E230" s="19">
        <v>1</v>
      </c>
      <c r="F230" s="19">
        <v>1968</v>
      </c>
      <c r="G230" s="19">
        <v>1969</v>
      </c>
      <c r="H230" s="19">
        <v>2</v>
      </c>
      <c r="I230" s="19">
        <v>117</v>
      </c>
      <c r="J230" s="19">
        <v>0</v>
      </c>
      <c r="K230" s="19">
        <v>117</v>
      </c>
      <c r="L230" s="19">
        <v>125</v>
      </c>
      <c r="M230" s="19">
        <v>0</v>
      </c>
      <c r="N230" s="19">
        <v>66</v>
      </c>
      <c r="O230" s="19">
        <v>191</v>
      </c>
      <c r="P230" s="19">
        <v>1207</v>
      </c>
      <c r="Q230" s="19">
        <v>2</v>
      </c>
      <c r="R230" s="19">
        <v>132</v>
      </c>
      <c r="S230" s="19">
        <v>308</v>
      </c>
      <c r="T230" s="19">
        <v>442</v>
      </c>
      <c r="U230" s="19">
        <f t="shared" si="10"/>
        <v>0</v>
      </c>
      <c r="V230" s="19">
        <v>578</v>
      </c>
      <c r="W230" s="19">
        <v>0</v>
      </c>
      <c r="X230" s="19">
        <v>0</v>
      </c>
      <c r="Y230" s="19">
        <v>0</v>
      </c>
      <c r="Z230" s="19">
        <v>255</v>
      </c>
      <c r="AA230" s="19">
        <v>255</v>
      </c>
      <c r="AB230" s="19">
        <v>152</v>
      </c>
      <c r="AC230" s="19">
        <v>0</v>
      </c>
      <c r="AD230" s="19">
        <v>4913</v>
      </c>
      <c r="AE230" s="19">
        <f t="shared" si="9"/>
        <v>4913</v>
      </c>
      <c r="AF230" s="19"/>
      <c r="AG230" s="19"/>
      <c r="AH230" s="19">
        <v>7668</v>
      </c>
      <c r="AI230" s="19">
        <v>0</v>
      </c>
      <c r="AJ230" s="19">
        <v>0</v>
      </c>
      <c r="AK230" s="19">
        <v>0</v>
      </c>
      <c r="AL230" s="19">
        <v>0</v>
      </c>
      <c r="AM230" s="19">
        <v>2006</v>
      </c>
      <c r="AN230" s="19">
        <v>0</v>
      </c>
      <c r="AO230" s="19">
        <v>0</v>
      </c>
      <c r="AP230" s="19">
        <v>0</v>
      </c>
      <c r="AQ230" s="19">
        <v>0</v>
      </c>
      <c r="AR230" s="19">
        <v>-1005</v>
      </c>
      <c r="AS230" s="19"/>
      <c r="AT230" s="19">
        <v>0</v>
      </c>
      <c r="AU230" s="19"/>
      <c r="AV230" s="19">
        <v>0</v>
      </c>
      <c r="AW230" s="19">
        <v>13582</v>
      </c>
      <c r="AX230" s="110">
        <f t="shared" si="11"/>
        <v>13582</v>
      </c>
      <c r="AY230" s="19"/>
      <c r="AZ230" s="19"/>
      <c r="BA230" s="19">
        <v>0</v>
      </c>
      <c r="BB230" s="19"/>
      <c r="BC230" s="19">
        <v>0</v>
      </c>
      <c r="BD230" s="19"/>
      <c r="BE230" s="19">
        <v>0</v>
      </c>
      <c r="BF230" s="19"/>
    </row>
    <row r="231" spans="1:58" ht="12.75">
      <c r="A231" t="s">
        <v>518</v>
      </c>
      <c r="B231" t="s">
        <v>519</v>
      </c>
      <c r="C231" t="s">
        <v>76</v>
      </c>
      <c r="D231" t="s">
        <v>94</v>
      </c>
      <c r="E231" s="19">
        <v>31</v>
      </c>
      <c r="F231" s="19">
        <v>3675</v>
      </c>
      <c r="G231" s="19">
        <v>3706</v>
      </c>
      <c r="H231" s="19">
        <v>7</v>
      </c>
      <c r="I231" s="19">
        <v>173</v>
      </c>
      <c r="J231" s="19">
        <v>0</v>
      </c>
      <c r="K231" s="19">
        <v>173</v>
      </c>
      <c r="L231" s="19">
        <v>-401</v>
      </c>
      <c r="M231" s="19">
        <v>0</v>
      </c>
      <c r="N231" s="19">
        <v>-2493</v>
      </c>
      <c r="O231" s="19">
        <v>-2894</v>
      </c>
      <c r="P231" s="19">
        <v>1803</v>
      </c>
      <c r="Q231" s="19">
        <v>0</v>
      </c>
      <c r="R231" s="19">
        <v>790</v>
      </c>
      <c r="S231" s="19">
        <v>271</v>
      </c>
      <c r="T231" s="19">
        <v>1061</v>
      </c>
      <c r="U231" s="19">
        <f t="shared" si="10"/>
        <v>0</v>
      </c>
      <c r="V231" s="19">
        <v>656</v>
      </c>
      <c r="W231" s="19">
        <v>0</v>
      </c>
      <c r="X231" s="19">
        <v>0</v>
      </c>
      <c r="Y231" s="19">
        <v>0</v>
      </c>
      <c r="Z231" s="19">
        <v>404</v>
      </c>
      <c r="AA231" s="19">
        <v>404</v>
      </c>
      <c r="AB231" s="19">
        <v>0</v>
      </c>
      <c r="AC231" s="19">
        <v>0</v>
      </c>
      <c r="AD231" s="19">
        <v>4916</v>
      </c>
      <c r="AE231" s="19">
        <f t="shared" si="9"/>
        <v>4916</v>
      </c>
      <c r="AF231" s="19"/>
      <c r="AG231" s="19"/>
      <c r="AH231" s="19">
        <v>10105</v>
      </c>
      <c r="AI231" s="19">
        <v>19</v>
      </c>
      <c r="AJ231" s="19">
        <v>4766</v>
      </c>
      <c r="AK231" s="19">
        <v>0</v>
      </c>
      <c r="AL231" s="19">
        <v>0</v>
      </c>
      <c r="AM231" s="19">
        <v>76.5</v>
      </c>
      <c r="AN231" s="19">
        <v>0</v>
      </c>
      <c r="AO231" s="19">
        <v>0</v>
      </c>
      <c r="AP231" s="19">
        <v>0</v>
      </c>
      <c r="AQ231" s="19">
        <v>0</v>
      </c>
      <c r="AR231" s="19">
        <v>-254</v>
      </c>
      <c r="AS231" s="19"/>
      <c r="AT231" s="19">
        <v>0</v>
      </c>
      <c r="AU231" s="19"/>
      <c r="AV231" s="19">
        <v>0</v>
      </c>
      <c r="AW231" s="19">
        <v>19628.5</v>
      </c>
      <c r="AX231" s="110">
        <f t="shared" si="11"/>
        <v>19628.5</v>
      </c>
      <c r="AY231" s="19"/>
      <c r="AZ231" s="19"/>
      <c r="BA231" s="19">
        <v>0</v>
      </c>
      <c r="BB231" s="19"/>
      <c r="BC231" s="19">
        <v>0</v>
      </c>
      <c r="BD231" s="19"/>
      <c r="BE231" s="19">
        <v>0</v>
      </c>
      <c r="BF231" s="19"/>
    </row>
    <row r="232" spans="1:58" ht="12.75">
      <c r="A232" t="s">
        <v>520</v>
      </c>
      <c r="B232" t="s">
        <v>521</v>
      </c>
      <c r="C232" t="s">
        <v>76</v>
      </c>
      <c r="D232" t="s">
        <v>94</v>
      </c>
      <c r="E232" s="19">
        <v>9</v>
      </c>
      <c r="F232" s="19">
        <v>1488</v>
      </c>
      <c r="G232" s="19">
        <v>1497</v>
      </c>
      <c r="H232" s="19">
        <v>0</v>
      </c>
      <c r="I232" s="19">
        <v>133</v>
      </c>
      <c r="J232" s="19">
        <v>0</v>
      </c>
      <c r="K232" s="19">
        <v>133</v>
      </c>
      <c r="L232" s="19">
        <v>-13</v>
      </c>
      <c r="M232" s="19">
        <v>0</v>
      </c>
      <c r="N232" s="19">
        <v>238</v>
      </c>
      <c r="O232" s="19">
        <v>225</v>
      </c>
      <c r="P232" s="19">
        <v>878</v>
      </c>
      <c r="Q232" s="19">
        <v>0</v>
      </c>
      <c r="R232" s="19">
        <v>23</v>
      </c>
      <c r="S232" s="19">
        <v>183</v>
      </c>
      <c r="T232" s="19">
        <v>206</v>
      </c>
      <c r="U232" s="19">
        <f t="shared" si="10"/>
        <v>0</v>
      </c>
      <c r="V232" s="19">
        <v>138</v>
      </c>
      <c r="W232" s="19">
        <v>0</v>
      </c>
      <c r="X232" s="19">
        <v>0</v>
      </c>
      <c r="Y232" s="19">
        <v>0</v>
      </c>
      <c r="Z232" s="19">
        <v>241</v>
      </c>
      <c r="AA232" s="19">
        <v>241</v>
      </c>
      <c r="AB232" s="19">
        <v>220</v>
      </c>
      <c r="AC232" s="19">
        <v>0</v>
      </c>
      <c r="AD232" s="19">
        <v>3538</v>
      </c>
      <c r="AE232" s="19">
        <f t="shared" si="9"/>
        <v>3538</v>
      </c>
      <c r="AF232" s="19"/>
      <c r="AG232" s="19"/>
      <c r="AH232" s="19">
        <v>6811</v>
      </c>
      <c r="AI232" s="19">
        <v>9</v>
      </c>
      <c r="AJ232" s="19">
        <v>0</v>
      </c>
      <c r="AK232" s="19">
        <v>0</v>
      </c>
      <c r="AL232" s="19">
        <v>0</v>
      </c>
      <c r="AM232" s="19">
        <v>1889</v>
      </c>
      <c r="AN232" s="19">
        <v>0</v>
      </c>
      <c r="AO232" s="19">
        <v>0</v>
      </c>
      <c r="AP232" s="19">
        <v>0</v>
      </c>
      <c r="AQ232" s="19">
        <v>0</v>
      </c>
      <c r="AR232" s="19">
        <v>-292</v>
      </c>
      <c r="AS232" s="19"/>
      <c r="AT232" s="19">
        <v>0</v>
      </c>
      <c r="AU232" s="19"/>
      <c r="AV232" s="19">
        <v>0</v>
      </c>
      <c r="AW232" s="19">
        <v>11955</v>
      </c>
      <c r="AX232" s="110">
        <f t="shared" si="11"/>
        <v>11955</v>
      </c>
      <c r="AY232" s="19"/>
      <c r="AZ232" s="19"/>
      <c r="BA232" s="19">
        <v>0</v>
      </c>
      <c r="BB232" s="19"/>
      <c r="BC232" s="19">
        <v>0</v>
      </c>
      <c r="BD232" s="19"/>
      <c r="BE232" s="19">
        <v>0</v>
      </c>
      <c r="BF232" s="19"/>
    </row>
    <row r="233" spans="1:58" ht="12.75">
      <c r="A233" t="s">
        <v>522</v>
      </c>
      <c r="B233" t="s">
        <v>523</v>
      </c>
      <c r="C233" t="s">
        <v>76</v>
      </c>
      <c r="D233" t="s">
        <v>94</v>
      </c>
      <c r="E233" s="19">
        <v>41</v>
      </c>
      <c r="F233" s="19">
        <v>633</v>
      </c>
      <c r="G233" s="19">
        <v>674</v>
      </c>
      <c r="H233" s="19">
        <v>2</v>
      </c>
      <c r="I233" s="19">
        <v>106</v>
      </c>
      <c r="J233" s="19">
        <v>0</v>
      </c>
      <c r="K233" s="19">
        <v>106</v>
      </c>
      <c r="L233" s="19">
        <v>30</v>
      </c>
      <c r="M233" s="19">
        <v>0</v>
      </c>
      <c r="N233" s="19">
        <v>218</v>
      </c>
      <c r="O233" s="19">
        <v>248</v>
      </c>
      <c r="P233" s="19">
        <v>1004</v>
      </c>
      <c r="Q233" s="19">
        <v>0</v>
      </c>
      <c r="R233" s="19">
        <v>99</v>
      </c>
      <c r="S233" s="19">
        <v>282</v>
      </c>
      <c r="T233" s="19">
        <v>381</v>
      </c>
      <c r="U233" s="19">
        <f t="shared" si="10"/>
        <v>0</v>
      </c>
      <c r="V233" s="19">
        <v>277</v>
      </c>
      <c r="W233" s="19">
        <v>0</v>
      </c>
      <c r="X233" s="19">
        <v>0</v>
      </c>
      <c r="Y233" s="19">
        <v>0</v>
      </c>
      <c r="Z233" s="19">
        <v>268</v>
      </c>
      <c r="AA233" s="19">
        <v>268</v>
      </c>
      <c r="AB233" s="19">
        <v>138</v>
      </c>
      <c r="AC233" s="19">
        <v>8</v>
      </c>
      <c r="AD233" s="19">
        <v>3106</v>
      </c>
      <c r="AE233" s="19">
        <f t="shared" si="9"/>
        <v>3106</v>
      </c>
      <c r="AF233" s="19"/>
      <c r="AG233" s="19"/>
      <c r="AH233" s="19">
        <v>5719</v>
      </c>
      <c r="AI233" s="19">
        <v>177</v>
      </c>
      <c r="AJ233" s="19">
        <v>0</v>
      </c>
      <c r="AK233" s="19">
        <v>0</v>
      </c>
      <c r="AL233" s="19">
        <v>0</v>
      </c>
      <c r="AM233" s="19">
        <v>733</v>
      </c>
      <c r="AN233" s="19">
        <v>0</v>
      </c>
      <c r="AO233" s="19">
        <v>0</v>
      </c>
      <c r="AP233" s="19">
        <v>0</v>
      </c>
      <c r="AQ233" s="19">
        <v>0</v>
      </c>
      <c r="AR233" s="19">
        <v>-587</v>
      </c>
      <c r="AS233" s="19"/>
      <c r="AT233" s="19">
        <v>0</v>
      </c>
      <c r="AU233" s="19"/>
      <c r="AV233" s="19">
        <v>0</v>
      </c>
      <c r="AW233" s="19">
        <v>9148</v>
      </c>
      <c r="AX233" s="110">
        <f t="shared" si="11"/>
        <v>9148</v>
      </c>
      <c r="AY233" s="19"/>
      <c r="AZ233" s="19"/>
      <c r="BA233" s="19">
        <v>0</v>
      </c>
      <c r="BB233" s="19"/>
      <c r="BC233" s="19">
        <v>0</v>
      </c>
      <c r="BD233" s="19"/>
      <c r="BE233" s="19">
        <v>0</v>
      </c>
      <c r="BF233" s="19"/>
    </row>
    <row r="234" spans="1:58" ht="12.75">
      <c r="A234" t="s">
        <v>524</v>
      </c>
      <c r="B234" t="s">
        <v>525</v>
      </c>
      <c r="C234" t="s">
        <v>76</v>
      </c>
      <c r="D234" t="s">
        <v>94</v>
      </c>
      <c r="E234" s="19">
        <v>0</v>
      </c>
      <c r="F234" s="19">
        <v>855</v>
      </c>
      <c r="G234" s="19">
        <v>855</v>
      </c>
      <c r="H234" s="19">
        <v>7</v>
      </c>
      <c r="I234" s="19">
        <v>-2</v>
      </c>
      <c r="J234" s="19">
        <v>0</v>
      </c>
      <c r="K234" s="19">
        <v>-2</v>
      </c>
      <c r="L234" s="19">
        <v>89</v>
      </c>
      <c r="M234" s="19">
        <v>0</v>
      </c>
      <c r="N234" s="19">
        <v>233</v>
      </c>
      <c r="O234" s="19">
        <v>322</v>
      </c>
      <c r="P234" s="19">
        <v>437</v>
      </c>
      <c r="Q234" s="19">
        <v>0</v>
      </c>
      <c r="R234" s="19">
        <v>81</v>
      </c>
      <c r="S234" s="19">
        <v>146</v>
      </c>
      <c r="T234" s="19">
        <v>227</v>
      </c>
      <c r="U234" s="19">
        <f t="shared" si="10"/>
        <v>0</v>
      </c>
      <c r="V234" s="19">
        <v>234</v>
      </c>
      <c r="W234" s="19">
        <v>0</v>
      </c>
      <c r="X234" s="19">
        <v>0</v>
      </c>
      <c r="Y234" s="19">
        <v>0</v>
      </c>
      <c r="Z234" s="19">
        <v>10</v>
      </c>
      <c r="AA234" s="19">
        <v>10</v>
      </c>
      <c r="AB234" s="19">
        <v>27</v>
      </c>
      <c r="AC234" s="19">
        <v>31</v>
      </c>
      <c r="AD234" s="19">
        <v>2148</v>
      </c>
      <c r="AE234" s="19">
        <f t="shared" si="9"/>
        <v>2148</v>
      </c>
      <c r="AF234" s="19"/>
      <c r="AG234" s="19"/>
      <c r="AH234" s="19">
        <v>4947</v>
      </c>
      <c r="AI234" s="19">
        <v>0</v>
      </c>
      <c r="AJ234" s="19">
        <v>0</v>
      </c>
      <c r="AK234" s="19">
        <v>0</v>
      </c>
      <c r="AL234" s="19">
        <v>0</v>
      </c>
      <c r="AM234" s="19">
        <v>601</v>
      </c>
      <c r="AN234" s="19">
        <v>0</v>
      </c>
      <c r="AO234" s="19">
        <v>0</v>
      </c>
      <c r="AP234" s="19">
        <v>0</v>
      </c>
      <c r="AQ234" s="19">
        <v>0</v>
      </c>
      <c r="AR234" s="19">
        <v>-1008</v>
      </c>
      <c r="AS234" s="19"/>
      <c r="AT234" s="19">
        <v>8</v>
      </c>
      <c r="AU234" s="19"/>
      <c r="AV234" s="19">
        <v>0</v>
      </c>
      <c r="AW234" s="19">
        <v>6696</v>
      </c>
      <c r="AX234" s="110">
        <f t="shared" si="11"/>
        <v>6696</v>
      </c>
      <c r="AY234" s="19"/>
      <c r="AZ234" s="19"/>
      <c r="BA234" s="19">
        <v>3</v>
      </c>
      <c r="BB234" s="19"/>
      <c r="BC234" s="19">
        <v>18</v>
      </c>
      <c r="BD234" s="19"/>
      <c r="BE234" s="19">
        <v>2.5</v>
      </c>
      <c r="BF234" s="19"/>
    </row>
    <row r="235" spans="1:58" ht="12.75">
      <c r="A235" t="s">
        <v>526</v>
      </c>
      <c r="B235" t="s">
        <v>527</v>
      </c>
      <c r="C235" t="s">
        <v>302</v>
      </c>
      <c r="D235" t="s">
        <v>60</v>
      </c>
      <c r="E235" s="19">
        <v>13</v>
      </c>
      <c r="F235" s="19">
        <v>1471</v>
      </c>
      <c r="G235" s="19">
        <v>1484</v>
      </c>
      <c r="H235" s="19">
        <v>0</v>
      </c>
      <c r="I235" s="19">
        <v>173</v>
      </c>
      <c r="J235" s="19">
        <v>52</v>
      </c>
      <c r="K235" s="19">
        <v>225</v>
      </c>
      <c r="L235" s="19">
        <v>1973</v>
      </c>
      <c r="M235" s="19">
        <v>0</v>
      </c>
      <c r="N235" s="19">
        <v>817</v>
      </c>
      <c r="O235" s="19">
        <v>2790</v>
      </c>
      <c r="P235" s="19">
        <v>3558</v>
      </c>
      <c r="Q235" s="19">
        <v>234</v>
      </c>
      <c r="R235" s="19">
        <v>419</v>
      </c>
      <c r="S235" s="19">
        <v>610</v>
      </c>
      <c r="T235" s="19">
        <v>1263</v>
      </c>
      <c r="U235" s="19">
        <f t="shared" si="10"/>
        <v>0</v>
      </c>
      <c r="V235" s="19">
        <v>2081</v>
      </c>
      <c r="W235" s="19">
        <v>26303</v>
      </c>
      <c r="X235" s="19">
        <v>5957.048327660404</v>
      </c>
      <c r="Y235" s="19">
        <v>17948</v>
      </c>
      <c r="Z235" s="19">
        <v>1310</v>
      </c>
      <c r="AA235" s="19">
        <v>19258</v>
      </c>
      <c r="AB235" s="19">
        <v>315</v>
      </c>
      <c r="AC235" s="19">
        <v>333</v>
      </c>
      <c r="AD235" s="19">
        <v>57610</v>
      </c>
      <c r="AE235" s="19">
        <f t="shared" si="9"/>
        <v>63567.048327660406</v>
      </c>
      <c r="AF235" s="19"/>
      <c r="AG235" s="19"/>
      <c r="AH235" s="19">
        <v>15761</v>
      </c>
      <c r="AI235" s="19">
        <v>202</v>
      </c>
      <c r="AJ235" s="19">
        <v>0</v>
      </c>
      <c r="AK235" s="19">
        <v>0</v>
      </c>
      <c r="AL235" s="19">
        <v>0</v>
      </c>
      <c r="AM235" s="19">
        <v>1464</v>
      </c>
      <c r="AN235" s="19">
        <v>0</v>
      </c>
      <c r="AO235" s="19">
        <v>0</v>
      </c>
      <c r="AP235" s="19">
        <v>0</v>
      </c>
      <c r="AQ235" s="19">
        <v>0</v>
      </c>
      <c r="AR235" s="19">
        <v>-1171</v>
      </c>
      <c r="AS235" s="19"/>
      <c r="AT235" s="19">
        <v>0</v>
      </c>
      <c r="AU235" s="19"/>
      <c r="AV235" s="19">
        <v>0</v>
      </c>
      <c r="AW235" s="19">
        <v>73866</v>
      </c>
      <c r="AX235" s="110">
        <f t="shared" si="11"/>
        <v>79823.0483276604</v>
      </c>
      <c r="AY235" s="19"/>
      <c r="AZ235" s="19"/>
      <c r="BA235" s="19">
        <v>0</v>
      </c>
      <c r="BB235" s="19"/>
      <c r="BC235" s="19">
        <v>0</v>
      </c>
      <c r="BD235" s="19"/>
      <c r="BE235" s="19">
        <v>543</v>
      </c>
      <c r="BF235" s="19"/>
    </row>
    <row r="236" spans="1:58" ht="12.75">
      <c r="A236" t="s">
        <v>528</v>
      </c>
      <c r="B236" t="s">
        <v>529</v>
      </c>
      <c r="C236" t="s">
        <v>302</v>
      </c>
      <c r="D236" t="s">
        <v>60</v>
      </c>
      <c r="E236" s="19">
        <v>102</v>
      </c>
      <c r="F236" s="19">
        <v>4045</v>
      </c>
      <c r="G236" s="19">
        <v>4147</v>
      </c>
      <c r="H236" s="19">
        <v>63</v>
      </c>
      <c r="I236" s="19">
        <v>269</v>
      </c>
      <c r="J236" s="19">
        <v>104</v>
      </c>
      <c r="K236" s="19">
        <v>373</v>
      </c>
      <c r="L236" s="19">
        <v>3084</v>
      </c>
      <c r="M236" s="19">
        <v>0</v>
      </c>
      <c r="N236" s="19">
        <v>612</v>
      </c>
      <c r="O236" s="19">
        <v>3696</v>
      </c>
      <c r="P236" s="19">
        <v>10414</v>
      </c>
      <c r="Q236" s="19">
        <v>291</v>
      </c>
      <c r="R236" s="19">
        <v>482</v>
      </c>
      <c r="S236" s="19">
        <v>1340</v>
      </c>
      <c r="T236" s="19">
        <v>2113</v>
      </c>
      <c r="U236" s="19">
        <f t="shared" si="10"/>
        <v>0</v>
      </c>
      <c r="V236" s="19">
        <v>3220</v>
      </c>
      <c r="W236" s="19">
        <v>47152</v>
      </c>
      <c r="X236" s="19">
        <v>10632.24090722784</v>
      </c>
      <c r="Y236" s="19">
        <v>22506</v>
      </c>
      <c r="Z236" s="19">
        <v>1785</v>
      </c>
      <c r="AA236" s="19">
        <v>24291</v>
      </c>
      <c r="AB236" s="19">
        <v>276</v>
      </c>
      <c r="AC236" s="19">
        <v>581</v>
      </c>
      <c r="AD236" s="19">
        <v>96326</v>
      </c>
      <c r="AE236" s="19">
        <f t="shared" si="9"/>
        <v>106958.24090722784</v>
      </c>
      <c r="AF236" s="19"/>
      <c r="AG236" s="19"/>
      <c r="AH236" s="19">
        <v>13369</v>
      </c>
      <c r="AI236" s="19">
        <v>0</v>
      </c>
      <c r="AJ236" s="19">
        <v>2079</v>
      </c>
      <c r="AK236" s="19">
        <v>0</v>
      </c>
      <c r="AL236" s="19">
        <v>0</v>
      </c>
      <c r="AM236" s="19">
        <v>1460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/>
      <c r="AT236" s="19">
        <v>59</v>
      </c>
      <c r="AU236" s="19"/>
      <c r="AV236" s="19">
        <v>0</v>
      </c>
      <c r="AW236" s="19">
        <v>113293</v>
      </c>
      <c r="AX236" s="110">
        <f t="shared" si="11"/>
        <v>123925.24090722784</v>
      </c>
      <c r="AY236" s="19"/>
      <c r="AZ236" s="19"/>
      <c r="BA236" s="19">
        <v>0</v>
      </c>
      <c r="BB236" s="19"/>
      <c r="BC236" s="19">
        <v>14</v>
      </c>
      <c r="BD236" s="19"/>
      <c r="BE236" s="19">
        <v>3993</v>
      </c>
      <c r="BF236" s="19"/>
    </row>
    <row r="237" spans="1:58" ht="12.75">
      <c r="A237" t="s">
        <v>530</v>
      </c>
      <c r="B237" t="s">
        <v>531</v>
      </c>
      <c r="C237" t="s">
        <v>59</v>
      </c>
      <c r="D237" t="s">
        <v>91</v>
      </c>
      <c r="E237" s="19">
        <v>79</v>
      </c>
      <c r="F237" s="19">
        <v>-996</v>
      </c>
      <c r="G237" s="19">
        <v>-917</v>
      </c>
      <c r="H237" s="19">
        <v>41</v>
      </c>
      <c r="I237" s="19">
        <v>70</v>
      </c>
      <c r="J237" s="19">
        <v>276</v>
      </c>
      <c r="K237" s="19">
        <v>346</v>
      </c>
      <c r="L237" s="19">
        <v>8146</v>
      </c>
      <c r="M237" s="19">
        <v>0</v>
      </c>
      <c r="N237" s="19">
        <v>756</v>
      </c>
      <c r="O237" s="19">
        <v>8902</v>
      </c>
      <c r="P237" s="19">
        <v>5822</v>
      </c>
      <c r="Q237" s="19">
        <v>926</v>
      </c>
      <c r="R237" s="19">
        <v>18</v>
      </c>
      <c r="S237" s="19">
        <v>514</v>
      </c>
      <c r="T237" s="19">
        <v>1458</v>
      </c>
      <c r="U237" s="19">
        <f t="shared" si="10"/>
        <v>0</v>
      </c>
      <c r="V237" s="19">
        <v>2383</v>
      </c>
      <c r="W237" s="19">
        <v>71742</v>
      </c>
      <c r="X237" s="19">
        <v>21326.663895900732</v>
      </c>
      <c r="Y237" s="19">
        <v>39271</v>
      </c>
      <c r="Z237" s="19">
        <v>3514</v>
      </c>
      <c r="AA237" s="19">
        <v>42785</v>
      </c>
      <c r="AB237" s="19">
        <v>42</v>
      </c>
      <c r="AC237" s="19">
        <v>2458</v>
      </c>
      <c r="AD237" s="19">
        <v>135062</v>
      </c>
      <c r="AE237" s="19">
        <f t="shared" si="9"/>
        <v>156388.66389590074</v>
      </c>
      <c r="AF237" s="19"/>
      <c r="AG237" s="19"/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836</v>
      </c>
      <c r="AR237" s="19">
        <v>0</v>
      </c>
      <c r="AS237" s="19"/>
      <c r="AT237" s="19">
        <v>1721</v>
      </c>
      <c r="AU237" s="19"/>
      <c r="AV237" s="19">
        <v>0</v>
      </c>
      <c r="AW237" s="19">
        <v>137619</v>
      </c>
      <c r="AX237" s="110">
        <f t="shared" si="11"/>
        <v>158945.66389590074</v>
      </c>
      <c r="AY237" s="19"/>
      <c r="AZ237" s="19"/>
      <c r="BA237" s="19">
        <v>0</v>
      </c>
      <c r="BB237" s="19"/>
      <c r="BC237" s="19">
        <v>2</v>
      </c>
      <c r="BD237" s="19"/>
      <c r="BE237" s="19">
        <v>3876</v>
      </c>
      <c r="BF237" s="19"/>
    </row>
    <row r="238" spans="1:58" ht="12.75">
      <c r="A238" t="s">
        <v>532</v>
      </c>
      <c r="B238" t="s">
        <v>533</v>
      </c>
      <c r="C238" t="s">
        <v>59</v>
      </c>
      <c r="D238" t="s">
        <v>94</v>
      </c>
      <c r="E238" s="19">
        <v>-13</v>
      </c>
      <c r="F238" s="19">
        <v>0</v>
      </c>
      <c r="G238" s="19">
        <v>-13</v>
      </c>
      <c r="H238" s="19">
        <v>0.1</v>
      </c>
      <c r="I238" s="19">
        <v>-6</v>
      </c>
      <c r="J238" s="19">
        <v>0</v>
      </c>
      <c r="K238" s="19">
        <v>-6</v>
      </c>
      <c r="L238" s="19">
        <v>-687</v>
      </c>
      <c r="M238" s="19">
        <v>0</v>
      </c>
      <c r="N238" s="19">
        <v>173</v>
      </c>
      <c r="O238" s="19">
        <v>-514</v>
      </c>
      <c r="P238" s="19">
        <v>826</v>
      </c>
      <c r="Q238" s="19">
        <v>0</v>
      </c>
      <c r="R238" s="19">
        <v>-14</v>
      </c>
      <c r="S238" s="19">
        <v>126</v>
      </c>
      <c r="T238" s="19">
        <v>112</v>
      </c>
      <c r="U238" s="19">
        <f t="shared" si="10"/>
        <v>0</v>
      </c>
      <c r="V238" s="19">
        <v>616</v>
      </c>
      <c r="W238" s="19">
        <v>0</v>
      </c>
      <c r="X238" s="19">
        <v>0</v>
      </c>
      <c r="Y238" s="19">
        <v>-1</v>
      </c>
      <c r="Z238" s="19">
        <v>106</v>
      </c>
      <c r="AA238" s="19">
        <v>105</v>
      </c>
      <c r="AB238" s="19">
        <v>0</v>
      </c>
      <c r="AC238" s="19">
        <v>-424</v>
      </c>
      <c r="AD238" s="19">
        <v>702.1</v>
      </c>
      <c r="AE238" s="19">
        <f t="shared" si="9"/>
        <v>702.1</v>
      </c>
      <c r="AF238" s="19"/>
      <c r="AG238" s="19"/>
      <c r="AH238" s="19">
        <v>-1412</v>
      </c>
      <c r="AI238" s="19">
        <v>0</v>
      </c>
      <c r="AJ238" s="19">
        <v>0</v>
      </c>
      <c r="AK238" s="19">
        <v>0</v>
      </c>
      <c r="AL238" s="19">
        <v>0</v>
      </c>
      <c r="AM238" s="19">
        <v>2032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/>
      <c r="AT238" s="19">
        <v>0</v>
      </c>
      <c r="AU238" s="19"/>
      <c r="AV238" s="19">
        <v>0</v>
      </c>
      <c r="AW238" s="19">
        <v>1322.1</v>
      </c>
      <c r="AX238" s="110">
        <f t="shared" si="11"/>
        <v>1322.1</v>
      </c>
      <c r="AY238" s="19"/>
      <c r="AZ238" s="19"/>
      <c r="BA238" s="19">
        <v>0</v>
      </c>
      <c r="BB238" s="19"/>
      <c r="BC238" s="19">
        <v>0</v>
      </c>
      <c r="BD238" s="19"/>
      <c r="BE238" s="19">
        <v>0</v>
      </c>
      <c r="BF238" s="19"/>
    </row>
    <row r="239" spans="1:58" ht="12.75">
      <c r="A239" t="s">
        <v>534</v>
      </c>
      <c r="B239" t="s">
        <v>535</v>
      </c>
      <c r="C239" t="s">
        <v>59</v>
      </c>
      <c r="D239" t="s">
        <v>94</v>
      </c>
      <c r="E239" s="19">
        <v>-18</v>
      </c>
      <c r="F239" s="19">
        <v>575</v>
      </c>
      <c r="G239" s="19">
        <v>557</v>
      </c>
      <c r="H239" s="19">
        <v>27</v>
      </c>
      <c r="I239" s="19">
        <v>161</v>
      </c>
      <c r="J239" s="19">
        <v>0</v>
      </c>
      <c r="K239" s="19">
        <v>161</v>
      </c>
      <c r="L239" s="19">
        <v>-154</v>
      </c>
      <c r="M239" s="19">
        <v>0</v>
      </c>
      <c r="N239" s="19">
        <v>874</v>
      </c>
      <c r="O239" s="19">
        <v>720</v>
      </c>
      <c r="P239" s="19">
        <v>628</v>
      </c>
      <c r="Q239" s="19">
        <v>0</v>
      </c>
      <c r="R239" s="19">
        <v>140</v>
      </c>
      <c r="S239" s="19">
        <v>316</v>
      </c>
      <c r="T239" s="19">
        <v>456</v>
      </c>
      <c r="U239" s="19">
        <f t="shared" si="10"/>
        <v>0</v>
      </c>
      <c r="V239" s="19">
        <v>347</v>
      </c>
      <c r="W239" s="19">
        <v>0</v>
      </c>
      <c r="X239" s="19">
        <v>0</v>
      </c>
      <c r="Y239" s="19">
        <v>0</v>
      </c>
      <c r="Z239" s="19">
        <v>282</v>
      </c>
      <c r="AA239" s="19">
        <v>282</v>
      </c>
      <c r="AB239" s="19">
        <v>42</v>
      </c>
      <c r="AC239" s="19">
        <v>238</v>
      </c>
      <c r="AD239" s="19">
        <v>3458</v>
      </c>
      <c r="AE239" s="19">
        <f t="shared" si="9"/>
        <v>3458</v>
      </c>
      <c r="AF239" s="19"/>
      <c r="AG239" s="19"/>
      <c r="AH239" s="19">
        <v>5373</v>
      </c>
      <c r="AI239" s="19">
        <v>2232</v>
      </c>
      <c r="AJ239" s="19">
        <v>0</v>
      </c>
      <c r="AK239" s="19">
        <v>0</v>
      </c>
      <c r="AL239" s="19">
        <v>0</v>
      </c>
      <c r="AM239" s="19">
        <v>990</v>
      </c>
      <c r="AN239" s="19">
        <v>0</v>
      </c>
      <c r="AO239" s="19">
        <v>0</v>
      </c>
      <c r="AP239" s="19">
        <v>0</v>
      </c>
      <c r="AQ239" s="19">
        <v>0</v>
      </c>
      <c r="AR239" s="19">
        <v>26</v>
      </c>
      <c r="AS239" s="19"/>
      <c r="AT239" s="19">
        <v>0</v>
      </c>
      <c r="AU239" s="19"/>
      <c r="AV239" s="19">
        <v>0</v>
      </c>
      <c r="AW239" s="19">
        <v>12079</v>
      </c>
      <c r="AX239" s="110">
        <f t="shared" si="11"/>
        <v>12079</v>
      </c>
      <c r="AY239" s="19"/>
      <c r="AZ239" s="19"/>
      <c r="BA239" s="19">
        <v>0</v>
      </c>
      <c r="BB239" s="19"/>
      <c r="BC239" s="19">
        <v>0</v>
      </c>
      <c r="BD239" s="19"/>
      <c r="BE239" s="19">
        <v>34</v>
      </c>
      <c r="BF239" s="19"/>
    </row>
    <row r="240" spans="1:58" ht="12.75">
      <c r="A240" t="s">
        <v>536</v>
      </c>
      <c r="B240" t="s">
        <v>537</v>
      </c>
      <c r="C240" t="s">
        <v>59</v>
      </c>
      <c r="D240" t="s">
        <v>94</v>
      </c>
      <c r="E240" s="19">
        <v>-150.5</v>
      </c>
      <c r="F240" s="19">
        <v>552</v>
      </c>
      <c r="G240" s="19">
        <v>401.5</v>
      </c>
      <c r="H240" s="19">
        <v>15.5</v>
      </c>
      <c r="I240" s="19">
        <v>60.5</v>
      </c>
      <c r="J240" s="19">
        <v>0</v>
      </c>
      <c r="K240" s="19">
        <v>60.5</v>
      </c>
      <c r="L240" s="19">
        <v>-133.75</v>
      </c>
      <c r="M240" s="19">
        <v>0</v>
      </c>
      <c r="N240" s="19">
        <v>474.5</v>
      </c>
      <c r="O240" s="19">
        <v>340.75</v>
      </c>
      <c r="P240" s="19">
        <v>999</v>
      </c>
      <c r="Q240" s="19">
        <v>0</v>
      </c>
      <c r="R240" s="19">
        <v>225.75</v>
      </c>
      <c r="S240" s="19">
        <v>641.5</v>
      </c>
      <c r="T240" s="19">
        <v>867.25</v>
      </c>
      <c r="U240" s="19">
        <f t="shared" si="10"/>
        <v>0</v>
      </c>
      <c r="V240" s="19">
        <v>568.75</v>
      </c>
      <c r="W240" s="19">
        <v>0</v>
      </c>
      <c r="X240" s="19">
        <v>0</v>
      </c>
      <c r="Y240" s="19">
        <v>0</v>
      </c>
      <c r="Z240" s="19">
        <v>205.25</v>
      </c>
      <c r="AA240" s="19">
        <v>205.25</v>
      </c>
      <c r="AB240" s="19">
        <v>32.25</v>
      </c>
      <c r="AC240" s="19">
        <v>0</v>
      </c>
      <c r="AD240" s="19">
        <v>3490.75</v>
      </c>
      <c r="AE240" s="19">
        <f t="shared" si="9"/>
        <v>3490.75</v>
      </c>
      <c r="AF240" s="19"/>
      <c r="AG240" s="19"/>
      <c r="AH240" s="19">
        <v>3098.25</v>
      </c>
      <c r="AI240" s="19">
        <v>35</v>
      </c>
      <c r="AJ240" s="19">
        <v>2891.75</v>
      </c>
      <c r="AK240" s="19">
        <v>0</v>
      </c>
      <c r="AL240" s="19">
        <v>70.75</v>
      </c>
      <c r="AM240" s="19">
        <v>114</v>
      </c>
      <c r="AN240" s="19">
        <v>0</v>
      </c>
      <c r="AO240" s="19">
        <v>0</v>
      </c>
      <c r="AP240" s="19">
        <v>0</v>
      </c>
      <c r="AQ240" s="19">
        <v>11.75</v>
      </c>
      <c r="AR240" s="19">
        <v>0</v>
      </c>
      <c r="AS240" s="19"/>
      <c r="AT240" s="19">
        <v>-0.25</v>
      </c>
      <c r="AU240" s="19"/>
      <c r="AV240" s="19">
        <v>0</v>
      </c>
      <c r="AW240" s="19">
        <v>9712</v>
      </c>
      <c r="AX240" s="110">
        <f t="shared" si="11"/>
        <v>9712</v>
      </c>
      <c r="AY240" s="19"/>
      <c r="AZ240" s="19"/>
      <c r="BA240" s="19">
        <v>-18.5</v>
      </c>
      <c r="BB240" s="19"/>
      <c r="BC240" s="19">
        <v>-103.5</v>
      </c>
      <c r="BD240" s="19"/>
      <c r="BE240" s="19">
        <v>-211</v>
      </c>
      <c r="BF240" s="19"/>
    </row>
    <row r="241" spans="1:58" ht="12.75">
      <c r="A241" t="s">
        <v>538</v>
      </c>
      <c r="B241" t="s">
        <v>539</v>
      </c>
      <c r="C241" t="s">
        <v>59</v>
      </c>
      <c r="D241" t="s">
        <v>94</v>
      </c>
      <c r="E241" s="19">
        <v>34</v>
      </c>
      <c r="F241" s="19">
        <v>1020</v>
      </c>
      <c r="G241" s="19">
        <v>1054</v>
      </c>
      <c r="H241" s="19">
        <v>69</v>
      </c>
      <c r="I241" s="19">
        <v>79</v>
      </c>
      <c r="J241" s="19">
        <v>0</v>
      </c>
      <c r="K241" s="19">
        <v>79</v>
      </c>
      <c r="L241" s="19">
        <v>-169</v>
      </c>
      <c r="M241" s="19">
        <v>0</v>
      </c>
      <c r="N241" s="19">
        <v>475</v>
      </c>
      <c r="O241" s="19">
        <v>306</v>
      </c>
      <c r="P241" s="19">
        <v>1221</v>
      </c>
      <c r="Q241" s="19">
        <v>0</v>
      </c>
      <c r="R241" s="19">
        <v>45</v>
      </c>
      <c r="S241" s="19">
        <v>518</v>
      </c>
      <c r="T241" s="19">
        <v>563</v>
      </c>
      <c r="U241" s="19">
        <f t="shared" si="10"/>
        <v>0</v>
      </c>
      <c r="V241" s="19">
        <v>722</v>
      </c>
      <c r="W241" s="19">
        <v>0</v>
      </c>
      <c r="X241" s="19">
        <v>0</v>
      </c>
      <c r="Y241" s="19">
        <v>0</v>
      </c>
      <c r="Z241" s="19">
        <v>439</v>
      </c>
      <c r="AA241" s="19">
        <v>439</v>
      </c>
      <c r="AB241" s="19">
        <v>35</v>
      </c>
      <c r="AC241" s="19">
        <v>-526</v>
      </c>
      <c r="AD241" s="19">
        <v>3962</v>
      </c>
      <c r="AE241" s="19">
        <f t="shared" si="9"/>
        <v>3962</v>
      </c>
      <c r="AF241" s="19"/>
      <c r="AG241" s="19"/>
      <c r="AH241" s="19">
        <v>9654</v>
      </c>
      <c r="AI241" s="19">
        <v>50</v>
      </c>
      <c r="AJ241" s="19">
        <v>0</v>
      </c>
      <c r="AK241" s="19">
        <v>0</v>
      </c>
      <c r="AL241" s="19">
        <v>0</v>
      </c>
      <c r="AM241" s="19">
        <v>957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/>
      <c r="AT241" s="19">
        <v>-315</v>
      </c>
      <c r="AU241" s="19"/>
      <c r="AV241" s="19">
        <v>0</v>
      </c>
      <c r="AW241" s="19">
        <v>14308</v>
      </c>
      <c r="AX241" s="110">
        <f t="shared" si="11"/>
        <v>14308</v>
      </c>
      <c r="AY241" s="19"/>
      <c r="AZ241" s="19"/>
      <c r="BA241" s="19">
        <v>0</v>
      </c>
      <c r="BB241" s="19"/>
      <c r="BC241" s="19">
        <v>0</v>
      </c>
      <c r="BD241" s="19"/>
      <c r="BE241" s="19">
        <v>0</v>
      </c>
      <c r="BF241" s="19"/>
    </row>
    <row r="242" spans="1:58" ht="12.75">
      <c r="A242" t="s">
        <v>540</v>
      </c>
      <c r="B242" t="s">
        <v>541</v>
      </c>
      <c r="C242" t="s">
        <v>59</v>
      </c>
      <c r="D242" t="s">
        <v>94</v>
      </c>
      <c r="E242" s="19">
        <v>3</v>
      </c>
      <c r="F242" s="19">
        <v>178</v>
      </c>
      <c r="G242" s="19">
        <v>181</v>
      </c>
      <c r="H242" s="19">
        <v>0</v>
      </c>
      <c r="I242" s="19">
        <v>20</v>
      </c>
      <c r="J242" s="19">
        <v>0</v>
      </c>
      <c r="K242" s="19">
        <v>20</v>
      </c>
      <c r="L242" s="19">
        <v>-17</v>
      </c>
      <c r="M242" s="19">
        <v>0</v>
      </c>
      <c r="N242" s="19">
        <v>74</v>
      </c>
      <c r="O242" s="19">
        <v>57</v>
      </c>
      <c r="P242" s="19">
        <v>626</v>
      </c>
      <c r="Q242" s="19">
        <v>0</v>
      </c>
      <c r="R242" s="19">
        <v>0</v>
      </c>
      <c r="S242" s="19">
        <v>176</v>
      </c>
      <c r="T242" s="19">
        <v>176</v>
      </c>
      <c r="U242" s="19">
        <f t="shared" si="10"/>
        <v>0</v>
      </c>
      <c r="V242" s="19">
        <v>163</v>
      </c>
      <c r="W242" s="19">
        <v>0</v>
      </c>
      <c r="X242" s="19">
        <v>0</v>
      </c>
      <c r="Y242" s="19">
        <v>0</v>
      </c>
      <c r="Z242" s="19">
        <v>89</v>
      </c>
      <c r="AA242" s="19">
        <v>89</v>
      </c>
      <c r="AB242" s="19">
        <v>25</v>
      </c>
      <c r="AC242" s="19">
        <v>0</v>
      </c>
      <c r="AD242" s="19">
        <v>1337</v>
      </c>
      <c r="AE242" s="19">
        <f t="shared" si="9"/>
        <v>1337</v>
      </c>
      <c r="AF242" s="19"/>
      <c r="AG242" s="19"/>
      <c r="AH242" s="19">
        <v>3633</v>
      </c>
      <c r="AI242" s="19">
        <v>19</v>
      </c>
      <c r="AJ242" s="19">
        <v>0</v>
      </c>
      <c r="AK242" s="19">
        <v>0</v>
      </c>
      <c r="AL242" s="19">
        <v>0</v>
      </c>
      <c r="AM242" s="19">
        <v>394</v>
      </c>
      <c r="AN242" s="19">
        <v>0</v>
      </c>
      <c r="AO242" s="19">
        <v>0</v>
      </c>
      <c r="AP242" s="19">
        <v>0</v>
      </c>
      <c r="AQ242" s="19">
        <v>1</v>
      </c>
      <c r="AR242" s="19">
        <v>0</v>
      </c>
      <c r="AS242" s="19"/>
      <c r="AT242" s="19">
        <v>0</v>
      </c>
      <c r="AU242" s="19"/>
      <c r="AV242" s="19">
        <v>0</v>
      </c>
      <c r="AW242" s="19">
        <v>5384</v>
      </c>
      <c r="AX242" s="110">
        <f t="shared" si="11"/>
        <v>5384</v>
      </c>
      <c r="AY242" s="19"/>
      <c r="AZ242" s="19"/>
      <c r="BA242" s="19">
        <v>0</v>
      </c>
      <c r="BB242" s="19"/>
      <c r="BC242" s="19">
        <v>0</v>
      </c>
      <c r="BD242" s="19"/>
      <c r="BE242" s="19">
        <v>22</v>
      </c>
      <c r="BF242" s="19"/>
    </row>
    <row r="243" spans="1:58" ht="12.75">
      <c r="A243" t="s">
        <v>542</v>
      </c>
      <c r="B243" t="s">
        <v>543</v>
      </c>
      <c r="C243" t="s">
        <v>302</v>
      </c>
      <c r="D243" t="s">
        <v>60</v>
      </c>
      <c r="E243" s="19">
        <v>-3</v>
      </c>
      <c r="F243" s="19">
        <v>2699</v>
      </c>
      <c r="G243" s="19">
        <v>2696</v>
      </c>
      <c r="H243" s="19">
        <v>23</v>
      </c>
      <c r="I243" s="19">
        <v>1153</v>
      </c>
      <c r="J243" s="19">
        <v>48</v>
      </c>
      <c r="K243" s="19">
        <v>1201</v>
      </c>
      <c r="L243" s="19">
        <v>1079</v>
      </c>
      <c r="M243" s="19">
        <v>0</v>
      </c>
      <c r="N243" s="19">
        <v>1403</v>
      </c>
      <c r="O243" s="19">
        <v>2482</v>
      </c>
      <c r="P243" s="19">
        <v>2972</v>
      </c>
      <c r="Q243" s="19">
        <v>1028</v>
      </c>
      <c r="R243" s="19">
        <v>303</v>
      </c>
      <c r="S243" s="19">
        <v>371</v>
      </c>
      <c r="T243" s="19">
        <v>1702</v>
      </c>
      <c r="U243" s="19">
        <f t="shared" si="10"/>
        <v>0</v>
      </c>
      <c r="V243" s="19">
        <v>3567</v>
      </c>
      <c r="W243" s="19">
        <v>37049</v>
      </c>
      <c r="X243" s="19">
        <v>9430.147813957667</v>
      </c>
      <c r="Y243" s="19">
        <v>26587</v>
      </c>
      <c r="Z243" s="19">
        <v>2923</v>
      </c>
      <c r="AA243" s="19">
        <v>29510</v>
      </c>
      <c r="AB243" s="19">
        <v>721</v>
      </c>
      <c r="AC243" s="19">
        <v>0</v>
      </c>
      <c r="AD243" s="19">
        <v>81923</v>
      </c>
      <c r="AE243" s="19">
        <f t="shared" si="9"/>
        <v>91353.14781395766</v>
      </c>
      <c r="AF243" s="19"/>
      <c r="AG243" s="19"/>
      <c r="AH243" s="19">
        <v>12064</v>
      </c>
      <c r="AI243" s="19">
        <v>0</v>
      </c>
      <c r="AJ243" s="19">
        <v>9556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/>
      <c r="AT243" s="19">
        <v>0</v>
      </c>
      <c r="AU243" s="19"/>
      <c r="AV243" s="19">
        <v>0</v>
      </c>
      <c r="AW243" s="19">
        <v>103543</v>
      </c>
      <c r="AX243" s="110">
        <f t="shared" si="11"/>
        <v>112973.14781395766</v>
      </c>
      <c r="AY243" s="19"/>
      <c r="AZ243" s="19"/>
      <c r="BA243" s="19">
        <v>0</v>
      </c>
      <c r="BB243" s="19"/>
      <c r="BC243" s="19">
        <v>0</v>
      </c>
      <c r="BD243" s="19"/>
      <c r="BE243" s="19">
        <v>235</v>
      </c>
      <c r="BF243" s="19"/>
    </row>
    <row r="244" spans="1:58" ht="12.75">
      <c r="A244" t="s">
        <v>544</v>
      </c>
      <c r="B244" t="s">
        <v>545</v>
      </c>
      <c r="C244" t="s">
        <v>302</v>
      </c>
      <c r="D244" t="s">
        <v>91</v>
      </c>
      <c r="E244" s="19">
        <v>376</v>
      </c>
      <c r="F244" s="19">
        <v>5219</v>
      </c>
      <c r="G244" s="19">
        <v>5595</v>
      </c>
      <c r="H244" s="19">
        <v>117</v>
      </c>
      <c r="I244" s="19">
        <v>0</v>
      </c>
      <c r="J244" s="19">
        <v>206</v>
      </c>
      <c r="K244" s="19">
        <v>206</v>
      </c>
      <c r="L244" s="19">
        <v>8357</v>
      </c>
      <c r="M244" s="19">
        <v>0</v>
      </c>
      <c r="N244" s="19">
        <v>1305</v>
      </c>
      <c r="O244" s="19">
        <v>9662</v>
      </c>
      <c r="P244" s="19">
        <v>6462</v>
      </c>
      <c r="Q244" s="19">
        <v>2668</v>
      </c>
      <c r="R244" s="19">
        <v>0</v>
      </c>
      <c r="S244" s="19">
        <v>424</v>
      </c>
      <c r="T244" s="19">
        <v>3092</v>
      </c>
      <c r="U244" s="19">
        <f t="shared" si="10"/>
        <v>0</v>
      </c>
      <c r="V244" s="19">
        <v>2754</v>
      </c>
      <c r="W244" s="19">
        <v>145656</v>
      </c>
      <c r="X244" s="19">
        <v>37009.53798653881</v>
      </c>
      <c r="Y244" s="19">
        <v>68725</v>
      </c>
      <c r="Z244" s="19">
        <v>0</v>
      </c>
      <c r="AA244" s="19">
        <v>68725</v>
      </c>
      <c r="AB244" s="19">
        <v>0</v>
      </c>
      <c r="AC244" s="19">
        <v>0</v>
      </c>
      <c r="AD244" s="19">
        <v>242269</v>
      </c>
      <c r="AE244" s="19">
        <f t="shared" si="9"/>
        <v>279278.53798653884</v>
      </c>
      <c r="AF244" s="19"/>
      <c r="AG244" s="19"/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76</v>
      </c>
      <c r="AR244" s="19">
        <v>0</v>
      </c>
      <c r="AS244" s="19"/>
      <c r="AT244" s="19">
        <v>-68</v>
      </c>
      <c r="AU244" s="19"/>
      <c r="AV244" s="19">
        <v>0</v>
      </c>
      <c r="AW244" s="19">
        <v>242277</v>
      </c>
      <c r="AX244" s="110">
        <f t="shared" si="11"/>
        <v>279286.53798653884</v>
      </c>
      <c r="AY244" s="19"/>
      <c r="AZ244" s="19"/>
      <c r="BA244" s="19">
        <v>0</v>
      </c>
      <c r="BB244" s="19"/>
      <c r="BC244" s="19">
        <v>0</v>
      </c>
      <c r="BD244" s="19"/>
      <c r="BE244" s="19">
        <v>5809</v>
      </c>
      <c r="BF244" s="19"/>
    </row>
    <row r="245" spans="1:58" ht="12.75">
      <c r="A245" t="s">
        <v>546</v>
      </c>
      <c r="B245" t="s">
        <v>547</v>
      </c>
      <c r="C245" t="s">
        <v>302</v>
      </c>
      <c r="D245" t="s">
        <v>94</v>
      </c>
      <c r="E245" s="19">
        <v>35</v>
      </c>
      <c r="F245" s="19">
        <v>361</v>
      </c>
      <c r="G245" s="19">
        <v>396</v>
      </c>
      <c r="H245" s="19">
        <v>10</v>
      </c>
      <c r="I245" s="19">
        <v>247</v>
      </c>
      <c r="J245" s="19">
        <v>0</v>
      </c>
      <c r="K245" s="19">
        <v>247</v>
      </c>
      <c r="L245" s="19">
        <v>-25</v>
      </c>
      <c r="M245" s="19">
        <v>0</v>
      </c>
      <c r="N245" s="19">
        <v>455</v>
      </c>
      <c r="O245" s="19">
        <v>430</v>
      </c>
      <c r="P245" s="19">
        <v>535</v>
      </c>
      <c r="Q245" s="19">
        <v>0</v>
      </c>
      <c r="R245" s="19">
        <v>127</v>
      </c>
      <c r="S245" s="19">
        <v>309</v>
      </c>
      <c r="T245" s="19">
        <v>436</v>
      </c>
      <c r="U245" s="19">
        <f t="shared" si="10"/>
        <v>0</v>
      </c>
      <c r="V245" s="19">
        <v>938</v>
      </c>
      <c r="W245" s="19">
        <v>0</v>
      </c>
      <c r="X245" s="19">
        <v>0</v>
      </c>
      <c r="Y245" s="19">
        <v>0</v>
      </c>
      <c r="Z245" s="19">
        <v>379</v>
      </c>
      <c r="AA245" s="19">
        <v>379</v>
      </c>
      <c r="AB245" s="19">
        <v>0</v>
      </c>
      <c r="AC245" s="19">
        <v>0</v>
      </c>
      <c r="AD245" s="19">
        <v>3371</v>
      </c>
      <c r="AE245" s="19">
        <f t="shared" si="9"/>
        <v>3371</v>
      </c>
      <c r="AF245" s="19"/>
      <c r="AG245" s="19"/>
      <c r="AH245" s="19">
        <v>3626</v>
      </c>
      <c r="AI245" s="19">
        <v>0</v>
      </c>
      <c r="AJ245" s="19">
        <v>2969</v>
      </c>
      <c r="AK245" s="19">
        <v>0</v>
      </c>
      <c r="AL245" s="19">
        <v>0</v>
      </c>
      <c r="AM245" s="19">
        <v>293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/>
      <c r="AT245" s="19">
        <v>-17</v>
      </c>
      <c r="AU245" s="19"/>
      <c r="AV245" s="19">
        <v>0</v>
      </c>
      <c r="AW245" s="19">
        <v>10242</v>
      </c>
      <c r="AX245" s="110">
        <f t="shared" si="11"/>
        <v>10242</v>
      </c>
      <c r="AY245" s="19"/>
      <c r="AZ245" s="19"/>
      <c r="BA245" s="19">
        <v>0</v>
      </c>
      <c r="BB245" s="19"/>
      <c r="BC245" s="19">
        <v>0</v>
      </c>
      <c r="BD245" s="19"/>
      <c r="BE245" s="19">
        <v>134</v>
      </c>
      <c r="BF245" s="19"/>
    </row>
    <row r="246" spans="1:58" ht="12.75">
      <c r="A246" t="s">
        <v>548</v>
      </c>
      <c r="B246" t="s">
        <v>549</v>
      </c>
      <c r="C246" t="s">
        <v>302</v>
      </c>
      <c r="D246" t="s">
        <v>94</v>
      </c>
      <c r="E246" s="19">
        <v>37</v>
      </c>
      <c r="F246" s="19">
        <v>651</v>
      </c>
      <c r="G246" s="19">
        <v>688</v>
      </c>
      <c r="H246" s="19">
        <v>12</v>
      </c>
      <c r="I246" s="19">
        <v>131</v>
      </c>
      <c r="J246" s="19">
        <v>0</v>
      </c>
      <c r="K246" s="19">
        <v>131</v>
      </c>
      <c r="L246" s="19">
        <v>-169</v>
      </c>
      <c r="M246" s="19">
        <v>0</v>
      </c>
      <c r="N246" s="19">
        <v>228</v>
      </c>
      <c r="O246" s="19">
        <v>59</v>
      </c>
      <c r="P246" s="19">
        <v>852</v>
      </c>
      <c r="Q246" s="19">
        <v>0</v>
      </c>
      <c r="R246" s="19">
        <v>132</v>
      </c>
      <c r="S246" s="19">
        <v>391</v>
      </c>
      <c r="T246" s="19">
        <v>523</v>
      </c>
      <c r="U246" s="19">
        <f t="shared" si="10"/>
        <v>0</v>
      </c>
      <c r="V246" s="19">
        <v>635</v>
      </c>
      <c r="W246" s="19">
        <v>0</v>
      </c>
      <c r="X246" s="19">
        <v>0</v>
      </c>
      <c r="Y246" s="19">
        <v>0</v>
      </c>
      <c r="Z246" s="19">
        <v>235</v>
      </c>
      <c r="AA246" s="19">
        <v>235</v>
      </c>
      <c r="AB246" s="19">
        <v>108</v>
      </c>
      <c r="AC246" s="19">
        <v>85</v>
      </c>
      <c r="AD246" s="19">
        <v>3328</v>
      </c>
      <c r="AE246" s="19">
        <f t="shared" si="9"/>
        <v>3328</v>
      </c>
      <c r="AF246" s="19"/>
      <c r="AG246" s="19"/>
      <c r="AH246" s="19">
        <v>6434</v>
      </c>
      <c r="AI246" s="19">
        <v>0</v>
      </c>
      <c r="AJ246" s="19">
        <v>0</v>
      </c>
      <c r="AK246" s="19">
        <v>0</v>
      </c>
      <c r="AL246" s="19">
        <v>0</v>
      </c>
      <c r="AM246" s="19">
        <v>551</v>
      </c>
      <c r="AN246" s="19">
        <v>0</v>
      </c>
      <c r="AO246" s="19">
        <v>0</v>
      </c>
      <c r="AP246" s="19">
        <v>0</v>
      </c>
      <c r="AQ246" s="19">
        <v>0</v>
      </c>
      <c r="AR246" s="19">
        <v>-17</v>
      </c>
      <c r="AS246" s="19"/>
      <c r="AT246" s="19">
        <v>0</v>
      </c>
      <c r="AU246" s="19"/>
      <c r="AV246" s="19">
        <v>0</v>
      </c>
      <c r="AW246" s="19">
        <v>10296</v>
      </c>
      <c r="AX246" s="110">
        <f t="shared" si="11"/>
        <v>10296</v>
      </c>
      <c r="AY246" s="19"/>
      <c r="AZ246" s="19"/>
      <c r="BA246" s="19">
        <v>0</v>
      </c>
      <c r="BB246" s="19"/>
      <c r="BC246" s="19">
        <v>0</v>
      </c>
      <c r="BD246" s="19"/>
      <c r="BE246" s="19">
        <v>0</v>
      </c>
      <c r="BF246" s="19"/>
    </row>
    <row r="247" spans="1:58" ht="12.75">
      <c r="A247" t="s">
        <v>550</v>
      </c>
      <c r="B247" t="s">
        <v>551</v>
      </c>
      <c r="C247" t="s">
        <v>302</v>
      </c>
      <c r="D247" t="s">
        <v>94</v>
      </c>
      <c r="E247" s="19">
        <v>9</v>
      </c>
      <c r="F247" s="19">
        <v>784</v>
      </c>
      <c r="G247" s="19">
        <v>793</v>
      </c>
      <c r="H247" s="19">
        <v>25</v>
      </c>
      <c r="I247" s="19">
        <v>44</v>
      </c>
      <c r="J247" s="19">
        <v>0</v>
      </c>
      <c r="K247" s="19">
        <v>44</v>
      </c>
      <c r="L247" s="19">
        <v>-223</v>
      </c>
      <c r="M247" s="19">
        <v>0</v>
      </c>
      <c r="N247" s="19">
        <v>189</v>
      </c>
      <c r="O247" s="19">
        <v>-34</v>
      </c>
      <c r="P247" s="19">
        <v>1060</v>
      </c>
      <c r="Q247" s="19">
        <v>0</v>
      </c>
      <c r="R247" s="19">
        <v>71</v>
      </c>
      <c r="S247" s="19">
        <v>322</v>
      </c>
      <c r="T247" s="19">
        <v>393</v>
      </c>
      <c r="U247" s="19">
        <f t="shared" si="10"/>
        <v>0</v>
      </c>
      <c r="V247" s="19">
        <v>716</v>
      </c>
      <c r="W247" s="19">
        <v>0</v>
      </c>
      <c r="X247" s="19">
        <v>0</v>
      </c>
      <c r="Y247" s="19">
        <v>0</v>
      </c>
      <c r="Z247" s="19">
        <v>154</v>
      </c>
      <c r="AA247" s="19">
        <v>154</v>
      </c>
      <c r="AB247" s="19">
        <v>68</v>
      </c>
      <c r="AC247" s="19">
        <v>0</v>
      </c>
      <c r="AD247" s="19">
        <v>3219</v>
      </c>
      <c r="AE247" s="19">
        <f t="shared" si="9"/>
        <v>3219</v>
      </c>
      <c r="AF247" s="19"/>
      <c r="AG247" s="19"/>
      <c r="AH247" s="19">
        <v>4306</v>
      </c>
      <c r="AI247" s="19">
        <v>0</v>
      </c>
      <c r="AJ247" s="19">
        <v>0</v>
      </c>
      <c r="AK247" s="19">
        <v>0</v>
      </c>
      <c r="AL247" s="19">
        <v>0</v>
      </c>
      <c r="AM247" s="19">
        <v>1120</v>
      </c>
      <c r="AN247" s="19">
        <v>0</v>
      </c>
      <c r="AO247" s="19">
        <v>0</v>
      </c>
      <c r="AP247" s="19">
        <v>0</v>
      </c>
      <c r="AQ247" s="19">
        <v>0</v>
      </c>
      <c r="AR247" s="19">
        <v>-314</v>
      </c>
      <c r="AS247" s="19"/>
      <c r="AT247" s="19">
        <v>0</v>
      </c>
      <c r="AU247" s="19"/>
      <c r="AV247" s="19">
        <v>0</v>
      </c>
      <c r="AW247" s="19">
        <v>8331</v>
      </c>
      <c r="AX247" s="110">
        <f t="shared" si="11"/>
        <v>8331</v>
      </c>
      <c r="AY247" s="19"/>
      <c r="AZ247" s="19"/>
      <c r="BA247" s="19">
        <v>0</v>
      </c>
      <c r="BB247" s="19"/>
      <c r="BC247" s="19">
        <v>0</v>
      </c>
      <c r="BD247" s="19"/>
      <c r="BE247" s="19">
        <v>0</v>
      </c>
      <c r="BF247" s="19"/>
    </row>
    <row r="248" spans="1:58" ht="12.75">
      <c r="A248" t="s">
        <v>552</v>
      </c>
      <c r="B248" t="s">
        <v>553</v>
      </c>
      <c r="C248" t="s">
        <v>302</v>
      </c>
      <c r="D248" t="s">
        <v>94</v>
      </c>
      <c r="E248" s="19">
        <v>-42</v>
      </c>
      <c r="F248" s="19">
        <v>1148</v>
      </c>
      <c r="G248" s="19">
        <v>1106</v>
      </c>
      <c r="H248" s="19">
        <v>14</v>
      </c>
      <c r="I248" s="19">
        <v>166</v>
      </c>
      <c r="J248" s="19">
        <v>0</v>
      </c>
      <c r="K248" s="19">
        <v>166</v>
      </c>
      <c r="L248" s="19">
        <v>-127</v>
      </c>
      <c r="M248" s="19">
        <v>0</v>
      </c>
      <c r="N248" s="19">
        <v>224</v>
      </c>
      <c r="O248" s="19">
        <v>97</v>
      </c>
      <c r="P248" s="19">
        <v>1730</v>
      </c>
      <c r="Q248" s="19">
        <v>0</v>
      </c>
      <c r="R248" s="19">
        <v>205</v>
      </c>
      <c r="S248" s="19">
        <v>423</v>
      </c>
      <c r="T248" s="19">
        <v>628</v>
      </c>
      <c r="U248" s="19">
        <f t="shared" si="10"/>
        <v>0</v>
      </c>
      <c r="V248" s="19">
        <v>717</v>
      </c>
      <c r="W248" s="19">
        <v>0</v>
      </c>
      <c r="X248" s="19">
        <v>0</v>
      </c>
      <c r="Y248" s="19">
        <v>0</v>
      </c>
      <c r="Z248" s="19">
        <v>318</v>
      </c>
      <c r="AA248" s="19">
        <v>318</v>
      </c>
      <c r="AB248" s="19">
        <v>108</v>
      </c>
      <c r="AC248" s="19">
        <v>0</v>
      </c>
      <c r="AD248" s="19">
        <v>4884</v>
      </c>
      <c r="AE248" s="19">
        <f t="shared" si="9"/>
        <v>4884</v>
      </c>
      <c r="AF248" s="19"/>
      <c r="AG248" s="19"/>
      <c r="AH248" s="19">
        <v>7946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/>
      <c r="AT248" s="19">
        <v>0</v>
      </c>
      <c r="AU248" s="19"/>
      <c r="AV248" s="19">
        <v>0</v>
      </c>
      <c r="AW248" s="19">
        <v>12830</v>
      </c>
      <c r="AX248" s="110">
        <f t="shared" si="11"/>
        <v>12830</v>
      </c>
      <c r="AY248" s="19"/>
      <c r="AZ248" s="19"/>
      <c r="BA248" s="19">
        <v>0</v>
      </c>
      <c r="BB248" s="19"/>
      <c r="BC248" s="19">
        <v>0</v>
      </c>
      <c r="BD248" s="19"/>
      <c r="BE248" s="19">
        <v>15</v>
      </c>
      <c r="BF248" s="19"/>
    </row>
    <row r="249" spans="1:58" ht="12.75">
      <c r="A249" t="s">
        <v>554</v>
      </c>
      <c r="B249" t="s">
        <v>555</v>
      </c>
      <c r="C249" t="s">
        <v>302</v>
      </c>
      <c r="D249" t="s">
        <v>94</v>
      </c>
      <c r="E249" s="19">
        <v>34</v>
      </c>
      <c r="F249" s="19">
        <v>651</v>
      </c>
      <c r="G249" s="19">
        <v>685</v>
      </c>
      <c r="H249" s="19">
        <v>13</v>
      </c>
      <c r="I249" s="19">
        <v>79</v>
      </c>
      <c r="J249" s="19">
        <v>0</v>
      </c>
      <c r="K249" s="19">
        <v>79</v>
      </c>
      <c r="L249" s="19">
        <v>39</v>
      </c>
      <c r="M249" s="19">
        <v>0</v>
      </c>
      <c r="N249" s="19">
        <v>30</v>
      </c>
      <c r="O249" s="19">
        <v>69</v>
      </c>
      <c r="P249" s="19">
        <v>629</v>
      </c>
      <c r="Q249" s="19">
        <v>24</v>
      </c>
      <c r="R249" s="19">
        <v>44</v>
      </c>
      <c r="S249" s="19">
        <v>400</v>
      </c>
      <c r="T249" s="19">
        <v>468</v>
      </c>
      <c r="U249" s="19">
        <f t="shared" si="10"/>
        <v>0</v>
      </c>
      <c r="V249" s="19">
        <v>295</v>
      </c>
      <c r="W249" s="19">
        <v>0</v>
      </c>
      <c r="X249" s="19">
        <v>0</v>
      </c>
      <c r="Y249" s="19">
        <v>0</v>
      </c>
      <c r="Z249" s="19">
        <v>234</v>
      </c>
      <c r="AA249" s="19">
        <v>234</v>
      </c>
      <c r="AB249" s="19">
        <v>0</v>
      </c>
      <c r="AC249" s="19">
        <v>-2</v>
      </c>
      <c r="AD249" s="19">
        <v>2470</v>
      </c>
      <c r="AE249" s="19">
        <f t="shared" si="9"/>
        <v>2470</v>
      </c>
      <c r="AF249" s="19"/>
      <c r="AG249" s="19"/>
      <c r="AH249" s="19">
        <v>5252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19">
        <v>0</v>
      </c>
      <c r="AR249" s="19">
        <v>0</v>
      </c>
      <c r="AS249" s="19"/>
      <c r="AT249" s="19">
        <v>0</v>
      </c>
      <c r="AU249" s="19"/>
      <c r="AV249" s="19">
        <v>0</v>
      </c>
      <c r="AW249" s="19">
        <v>7722</v>
      </c>
      <c r="AX249" s="110">
        <f t="shared" si="11"/>
        <v>7722</v>
      </c>
      <c r="AY249" s="19"/>
      <c r="AZ249" s="19"/>
      <c r="BA249" s="19">
        <v>0</v>
      </c>
      <c r="BB249" s="19"/>
      <c r="BC249" s="19">
        <v>0</v>
      </c>
      <c r="BD249" s="19"/>
      <c r="BE249" s="19">
        <v>0</v>
      </c>
      <c r="BF249" s="19"/>
    </row>
    <row r="250" spans="1:58" ht="12.75">
      <c r="A250" t="s">
        <v>556</v>
      </c>
      <c r="B250" t="s">
        <v>557</v>
      </c>
      <c r="C250" t="s">
        <v>302</v>
      </c>
      <c r="D250" t="s">
        <v>94</v>
      </c>
      <c r="E250" s="19">
        <v>-137</v>
      </c>
      <c r="F250" s="19">
        <v>826</v>
      </c>
      <c r="G250" s="19">
        <v>689</v>
      </c>
      <c r="H250" s="19">
        <v>4</v>
      </c>
      <c r="I250" s="19">
        <v>50</v>
      </c>
      <c r="J250" s="19">
        <v>0</v>
      </c>
      <c r="K250" s="19">
        <v>50</v>
      </c>
      <c r="L250" s="19">
        <v>-279</v>
      </c>
      <c r="M250" s="19">
        <v>0</v>
      </c>
      <c r="N250" s="19">
        <v>203</v>
      </c>
      <c r="O250" s="19">
        <v>-76</v>
      </c>
      <c r="P250" s="19">
        <v>836</v>
      </c>
      <c r="Q250" s="19">
        <v>0</v>
      </c>
      <c r="R250" s="19">
        <v>17</v>
      </c>
      <c r="S250" s="19">
        <v>325</v>
      </c>
      <c r="T250" s="19">
        <v>342</v>
      </c>
      <c r="U250" s="19">
        <f t="shared" si="10"/>
        <v>0</v>
      </c>
      <c r="V250" s="19">
        <v>-58</v>
      </c>
      <c r="W250" s="19">
        <v>0</v>
      </c>
      <c r="X250" s="19">
        <v>0</v>
      </c>
      <c r="Y250" s="19">
        <v>0</v>
      </c>
      <c r="Z250" s="19">
        <v>192</v>
      </c>
      <c r="AA250" s="19">
        <v>192</v>
      </c>
      <c r="AB250" s="19">
        <v>0</v>
      </c>
      <c r="AC250" s="19">
        <v>0</v>
      </c>
      <c r="AD250" s="19">
        <v>1979</v>
      </c>
      <c r="AE250" s="19">
        <f t="shared" si="9"/>
        <v>1979</v>
      </c>
      <c r="AF250" s="19"/>
      <c r="AG250" s="19"/>
      <c r="AH250" s="19">
        <v>5881</v>
      </c>
      <c r="AI250" s="19">
        <v>0</v>
      </c>
      <c r="AJ250" s="19">
        <v>0</v>
      </c>
      <c r="AK250" s="19">
        <v>0</v>
      </c>
      <c r="AL250" s="19">
        <v>0</v>
      </c>
      <c r="AM250" s="19">
        <v>363</v>
      </c>
      <c r="AN250" s="19">
        <v>0</v>
      </c>
      <c r="AO250" s="19">
        <v>0</v>
      </c>
      <c r="AP250" s="19">
        <v>0</v>
      </c>
      <c r="AQ250" s="19">
        <v>0</v>
      </c>
      <c r="AR250" s="19">
        <v>-60</v>
      </c>
      <c r="AS250" s="19"/>
      <c r="AT250" s="19">
        <v>0</v>
      </c>
      <c r="AU250" s="19"/>
      <c r="AV250" s="19">
        <v>0</v>
      </c>
      <c r="AW250" s="19">
        <v>8163</v>
      </c>
      <c r="AX250" s="110">
        <f t="shared" si="11"/>
        <v>8163</v>
      </c>
      <c r="AY250" s="19"/>
      <c r="AZ250" s="19"/>
      <c r="BA250" s="19">
        <v>0</v>
      </c>
      <c r="BB250" s="19"/>
      <c r="BC250" s="19">
        <v>0</v>
      </c>
      <c r="BD250" s="19"/>
      <c r="BE250" s="19">
        <v>20</v>
      </c>
      <c r="BF250" s="19"/>
    </row>
    <row r="251" spans="1:58" ht="12.75">
      <c r="A251" t="s">
        <v>558</v>
      </c>
      <c r="B251" t="s">
        <v>559</v>
      </c>
      <c r="C251" t="s">
        <v>302</v>
      </c>
      <c r="D251" t="s">
        <v>94</v>
      </c>
      <c r="E251" s="19">
        <v>43</v>
      </c>
      <c r="F251" s="19">
        <v>669</v>
      </c>
      <c r="G251" s="19">
        <v>711</v>
      </c>
      <c r="H251" s="19">
        <v>27</v>
      </c>
      <c r="I251" s="19">
        <v>61</v>
      </c>
      <c r="J251" s="19">
        <v>0</v>
      </c>
      <c r="K251" s="19">
        <v>61</v>
      </c>
      <c r="L251" s="19">
        <v>10</v>
      </c>
      <c r="M251" s="19">
        <v>0</v>
      </c>
      <c r="N251" s="19">
        <v>129</v>
      </c>
      <c r="O251" s="19">
        <v>139</v>
      </c>
      <c r="P251" s="19">
        <v>997</v>
      </c>
      <c r="Q251" s="19">
        <v>0</v>
      </c>
      <c r="R251" s="19">
        <v>137</v>
      </c>
      <c r="S251" s="19">
        <v>372</v>
      </c>
      <c r="T251" s="19">
        <v>509</v>
      </c>
      <c r="U251" s="19">
        <f t="shared" si="10"/>
        <v>0</v>
      </c>
      <c r="V251" s="19">
        <v>534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38</v>
      </c>
      <c r="AC251" s="19">
        <v>0</v>
      </c>
      <c r="AD251" s="19">
        <v>3017</v>
      </c>
      <c r="AE251" s="19">
        <f t="shared" si="9"/>
        <v>3017</v>
      </c>
      <c r="AF251" s="19"/>
      <c r="AG251" s="19"/>
      <c r="AH251" s="19">
        <v>3538</v>
      </c>
      <c r="AI251" s="19">
        <v>0</v>
      </c>
      <c r="AJ251" s="19">
        <v>0</v>
      </c>
      <c r="AK251" s="19">
        <v>0</v>
      </c>
      <c r="AL251" s="19">
        <v>0</v>
      </c>
      <c r="AM251" s="19">
        <v>503</v>
      </c>
      <c r="AN251" s="19">
        <v>0</v>
      </c>
      <c r="AO251" s="19">
        <v>0</v>
      </c>
      <c r="AP251" s="19">
        <v>0</v>
      </c>
      <c r="AQ251" s="19">
        <v>0</v>
      </c>
      <c r="AR251" s="19">
        <v>0</v>
      </c>
      <c r="AS251" s="19"/>
      <c r="AT251" s="19">
        <v>0</v>
      </c>
      <c r="AU251" s="19"/>
      <c r="AV251" s="19">
        <v>0</v>
      </c>
      <c r="AW251" s="19">
        <v>7058</v>
      </c>
      <c r="AX251" s="110">
        <f t="shared" si="11"/>
        <v>7058</v>
      </c>
      <c r="AY251" s="19"/>
      <c r="AZ251" s="19"/>
      <c r="BA251" s="19">
        <v>0</v>
      </c>
      <c r="BB251" s="19"/>
      <c r="BC251" s="19">
        <v>0</v>
      </c>
      <c r="BD251" s="19"/>
      <c r="BE251" s="19">
        <v>17</v>
      </c>
      <c r="BF251" s="19"/>
    </row>
    <row r="252" spans="1:58" ht="12.75">
      <c r="A252" t="s">
        <v>560</v>
      </c>
      <c r="B252" t="s">
        <v>561</v>
      </c>
      <c r="C252" t="s">
        <v>302</v>
      </c>
      <c r="D252" t="s">
        <v>94</v>
      </c>
      <c r="E252" s="19">
        <v>24</v>
      </c>
      <c r="F252" s="19">
        <v>963</v>
      </c>
      <c r="G252" s="19">
        <v>987</v>
      </c>
      <c r="H252" s="19">
        <v>0</v>
      </c>
      <c r="I252" s="19">
        <v>270</v>
      </c>
      <c r="J252" s="19">
        <v>0</v>
      </c>
      <c r="K252" s="19">
        <v>270</v>
      </c>
      <c r="L252" s="19">
        <v>-108</v>
      </c>
      <c r="M252" s="19">
        <v>0</v>
      </c>
      <c r="N252" s="19">
        <v>315</v>
      </c>
      <c r="O252" s="19">
        <v>207</v>
      </c>
      <c r="P252" s="19">
        <v>888</v>
      </c>
      <c r="Q252" s="19">
        <v>10</v>
      </c>
      <c r="R252" s="19">
        <v>101</v>
      </c>
      <c r="S252" s="19">
        <v>383</v>
      </c>
      <c r="T252" s="19">
        <v>494</v>
      </c>
      <c r="U252" s="19">
        <f t="shared" si="10"/>
        <v>0</v>
      </c>
      <c r="V252" s="19">
        <v>590</v>
      </c>
      <c r="W252" s="19">
        <v>0</v>
      </c>
      <c r="X252" s="19">
        <v>0</v>
      </c>
      <c r="Y252" s="19">
        <v>0</v>
      </c>
      <c r="Z252" s="19">
        <v>27</v>
      </c>
      <c r="AA252" s="19">
        <v>27</v>
      </c>
      <c r="AB252" s="19">
        <v>0</v>
      </c>
      <c r="AC252" s="19">
        <v>0</v>
      </c>
      <c r="AD252" s="19">
        <v>3463</v>
      </c>
      <c r="AE252" s="19">
        <f t="shared" si="9"/>
        <v>3463</v>
      </c>
      <c r="AF252" s="19"/>
      <c r="AG252" s="19"/>
      <c r="AH252" s="19">
        <v>3104</v>
      </c>
      <c r="AI252" s="19">
        <v>3</v>
      </c>
      <c r="AJ252" s="19">
        <v>2686</v>
      </c>
      <c r="AK252" s="19">
        <v>0</v>
      </c>
      <c r="AL252" s="19">
        <v>57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-629</v>
      </c>
      <c r="AS252" s="19"/>
      <c r="AT252" s="19">
        <v>0</v>
      </c>
      <c r="AU252" s="19"/>
      <c r="AV252" s="19">
        <v>0</v>
      </c>
      <c r="AW252" s="19">
        <v>8684</v>
      </c>
      <c r="AX252" s="110">
        <f t="shared" si="11"/>
        <v>8684</v>
      </c>
      <c r="AY252" s="19"/>
      <c r="AZ252" s="19"/>
      <c r="BA252" s="19">
        <v>0</v>
      </c>
      <c r="BB252" s="19"/>
      <c r="BC252" s="19">
        <v>0</v>
      </c>
      <c r="BD252" s="19"/>
      <c r="BE252" s="19">
        <v>336</v>
      </c>
      <c r="BF252" s="19"/>
    </row>
    <row r="253" spans="1:58" ht="12.75">
      <c r="A253" t="s">
        <v>562</v>
      </c>
      <c r="B253" t="s">
        <v>563</v>
      </c>
      <c r="C253" t="s">
        <v>69</v>
      </c>
      <c r="D253" t="s">
        <v>91</v>
      </c>
      <c r="E253" s="19">
        <v>261</v>
      </c>
      <c r="F253" s="19">
        <v>1444</v>
      </c>
      <c r="G253" s="19">
        <v>1705</v>
      </c>
      <c r="H253" s="19">
        <v>346</v>
      </c>
      <c r="I253" s="19">
        <v>-5501</v>
      </c>
      <c r="J253" s="19">
        <v>6504</v>
      </c>
      <c r="K253" s="19">
        <v>1003</v>
      </c>
      <c r="L253" s="19">
        <v>13587</v>
      </c>
      <c r="M253" s="19">
        <v>0</v>
      </c>
      <c r="N253" s="19">
        <v>690</v>
      </c>
      <c r="O253" s="19">
        <v>14277</v>
      </c>
      <c r="P253" s="19">
        <v>4486</v>
      </c>
      <c r="Q253" s="19">
        <v>1024</v>
      </c>
      <c r="R253" s="19">
        <v>0</v>
      </c>
      <c r="S253" s="19">
        <v>-39</v>
      </c>
      <c r="T253" s="19">
        <v>985</v>
      </c>
      <c r="U253" s="19">
        <f t="shared" si="10"/>
        <v>0</v>
      </c>
      <c r="V253" s="19">
        <v>3455</v>
      </c>
      <c r="W253" s="19">
        <v>110788</v>
      </c>
      <c r="X253" s="19">
        <v>23438.20729326739</v>
      </c>
      <c r="Y253" s="19">
        <v>58157</v>
      </c>
      <c r="Z253" s="19">
        <v>6602</v>
      </c>
      <c r="AA253" s="19">
        <v>64759</v>
      </c>
      <c r="AB253" s="19">
        <v>11</v>
      </c>
      <c r="AC253" s="19">
        <v>0</v>
      </c>
      <c r="AD253" s="19">
        <v>201815</v>
      </c>
      <c r="AE253" s="19">
        <f t="shared" si="9"/>
        <v>225253.2072932674</v>
      </c>
      <c r="AF253" s="19"/>
      <c r="AG253" s="19"/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454</v>
      </c>
      <c r="AR253" s="19">
        <v>0</v>
      </c>
      <c r="AS253" s="19"/>
      <c r="AT253" s="19">
        <v>-5088</v>
      </c>
      <c r="AU253" s="19"/>
      <c r="AV253" s="19">
        <v>0</v>
      </c>
      <c r="AW253" s="19">
        <v>197181</v>
      </c>
      <c r="AX253" s="110">
        <f t="shared" si="11"/>
        <v>220619.2072932674</v>
      </c>
      <c r="AY253" s="19"/>
      <c r="AZ253" s="19"/>
      <c r="BA253" s="19">
        <v>0</v>
      </c>
      <c r="BB253" s="19"/>
      <c r="BC253" s="19">
        <v>0</v>
      </c>
      <c r="BD253" s="19"/>
      <c r="BE253" s="19">
        <v>-34</v>
      </c>
      <c r="BF253" s="19"/>
    </row>
    <row r="254" spans="1:58" ht="12.75">
      <c r="A254" t="s">
        <v>564</v>
      </c>
      <c r="B254" t="s">
        <v>565</v>
      </c>
      <c r="C254" t="s">
        <v>69</v>
      </c>
      <c r="D254" t="s">
        <v>94</v>
      </c>
      <c r="E254" s="19">
        <v>5</v>
      </c>
      <c r="F254" s="19">
        <v>859</v>
      </c>
      <c r="G254" s="19">
        <v>864</v>
      </c>
      <c r="H254" s="19">
        <v>12</v>
      </c>
      <c r="I254" s="19">
        <v>61</v>
      </c>
      <c r="J254" s="19">
        <v>0</v>
      </c>
      <c r="K254" s="19">
        <v>61</v>
      </c>
      <c r="L254" s="19">
        <v>31</v>
      </c>
      <c r="M254" s="19">
        <v>0</v>
      </c>
      <c r="N254" s="19">
        <v>153</v>
      </c>
      <c r="O254" s="19">
        <v>184</v>
      </c>
      <c r="P254" s="19">
        <v>521</v>
      </c>
      <c r="Q254" s="19">
        <v>0</v>
      </c>
      <c r="R254" s="19">
        <v>116</v>
      </c>
      <c r="S254" s="19">
        <v>224</v>
      </c>
      <c r="T254" s="19">
        <v>340</v>
      </c>
      <c r="U254" s="19">
        <f t="shared" si="10"/>
        <v>0</v>
      </c>
      <c r="V254" s="19">
        <v>343</v>
      </c>
      <c r="W254" s="19">
        <v>0</v>
      </c>
      <c r="X254" s="19">
        <v>0</v>
      </c>
      <c r="Y254" s="19">
        <v>0</v>
      </c>
      <c r="Z254" s="19">
        <v>147</v>
      </c>
      <c r="AA254" s="19">
        <v>147</v>
      </c>
      <c r="AB254" s="19">
        <v>187</v>
      </c>
      <c r="AC254" s="19">
        <v>1</v>
      </c>
      <c r="AD254" s="19">
        <v>2660</v>
      </c>
      <c r="AE254" s="19">
        <f t="shared" si="9"/>
        <v>2660</v>
      </c>
      <c r="AF254" s="19"/>
      <c r="AG254" s="19"/>
      <c r="AH254" s="19">
        <v>2393</v>
      </c>
      <c r="AI254" s="19">
        <v>0</v>
      </c>
      <c r="AJ254" s="19">
        <v>1951</v>
      </c>
      <c r="AK254" s="19">
        <v>-12</v>
      </c>
      <c r="AL254" s="19">
        <v>33</v>
      </c>
      <c r="AM254" s="19">
        <v>532</v>
      </c>
      <c r="AN254" s="19">
        <v>0</v>
      </c>
      <c r="AO254" s="19">
        <v>0</v>
      </c>
      <c r="AP254" s="19">
        <v>0</v>
      </c>
      <c r="AQ254" s="19">
        <v>0</v>
      </c>
      <c r="AR254" s="19">
        <v>-7</v>
      </c>
      <c r="AS254" s="19"/>
      <c r="AT254" s="19">
        <v>0</v>
      </c>
      <c r="AU254" s="19"/>
      <c r="AV254" s="19">
        <v>0</v>
      </c>
      <c r="AW254" s="19">
        <v>7550</v>
      </c>
      <c r="AX254" s="110">
        <f t="shared" si="11"/>
        <v>7550</v>
      </c>
      <c r="AY254" s="19"/>
      <c r="AZ254" s="19"/>
      <c r="BA254" s="19">
        <v>6</v>
      </c>
      <c r="BB254" s="19"/>
      <c r="BC254" s="19">
        <v>0</v>
      </c>
      <c r="BD254" s="19"/>
      <c r="BE254" s="19">
        <v>19</v>
      </c>
      <c r="BF254" s="19"/>
    </row>
    <row r="255" spans="1:58" ht="12.75">
      <c r="A255" t="s">
        <v>566</v>
      </c>
      <c r="B255" t="s">
        <v>567</v>
      </c>
      <c r="C255" t="s">
        <v>69</v>
      </c>
      <c r="D255" t="s">
        <v>94</v>
      </c>
      <c r="E255" s="19">
        <v>0</v>
      </c>
      <c r="F255" s="19">
        <v>1225</v>
      </c>
      <c r="G255" s="19">
        <v>1225</v>
      </c>
      <c r="H255" s="19">
        <v>4</v>
      </c>
      <c r="I255" s="19">
        <v>117</v>
      </c>
      <c r="J255" s="19">
        <v>0</v>
      </c>
      <c r="K255" s="19">
        <v>117</v>
      </c>
      <c r="L255" s="19">
        <v>99</v>
      </c>
      <c r="M255" s="19">
        <v>0</v>
      </c>
      <c r="N255" s="19">
        <v>146</v>
      </c>
      <c r="O255" s="19">
        <v>245</v>
      </c>
      <c r="P255" s="19">
        <v>431</v>
      </c>
      <c r="Q255" s="19">
        <v>0</v>
      </c>
      <c r="R255" s="19">
        <v>127</v>
      </c>
      <c r="S255" s="19">
        <v>114</v>
      </c>
      <c r="T255" s="19">
        <v>241</v>
      </c>
      <c r="U255" s="19">
        <f t="shared" si="10"/>
        <v>0</v>
      </c>
      <c r="V255" s="19">
        <v>373</v>
      </c>
      <c r="W255" s="19">
        <v>0</v>
      </c>
      <c r="X255" s="19">
        <v>0</v>
      </c>
      <c r="Y255" s="19">
        <v>0</v>
      </c>
      <c r="Z255" s="19">
        <v>47</v>
      </c>
      <c r="AA255" s="19">
        <v>47</v>
      </c>
      <c r="AB255" s="19">
        <v>8</v>
      </c>
      <c r="AC255" s="19">
        <v>102</v>
      </c>
      <c r="AD255" s="19">
        <v>2793</v>
      </c>
      <c r="AE255" s="19">
        <f t="shared" si="9"/>
        <v>2793</v>
      </c>
      <c r="AF255" s="19"/>
      <c r="AG255" s="19"/>
      <c r="AH255" s="19">
        <v>3956</v>
      </c>
      <c r="AI255" s="19">
        <v>2</v>
      </c>
      <c r="AJ255" s="19">
        <v>0</v>
      </c>
      <c r="AK255" s="19">
        <v>0</v>
      </c>
      <c r="AL255" s="19">
        <v>0</v>
      </c>
      <c r="AM255" s="19">
        <v>663</v>
      </c>
      <c r="AN255" s="19">
        <v>0</v>
      </c>
      <c r="AO255" s="19">
        <v>0</v>
      </c>
      <c r="AP255" s="19">
        <v>0</v>
      </c>
      <c r="AQ255" s="19">
        <v>0</v>
      </c>
      <c r="AR255" s="19">
        <v>-97</v>
      </c>
      <c r="AS255" s="19"/>
      <c r="AT255" s="19">
        <v>0</v>
      </c>
      <c r="AU255" s="19"/>
      <c r="AV255" s="19">
        <v>0</v>
      </c>
      <c r="AW255" s="19">
        <v>7317</v>
      </c>
      <c r="AX255" s="110">
        <f t="shared" si="11"/>
        <v>7317</v>
      </c>
      <c r="AY255" s="19"/>
      <c r="AZ255" s="19"/>
      <c r="BA255" s="19">
        <v>0</v>
      </c>
      <c r="BB255" s="19"/>
      <c r="BC255" s="19">
        <v>0</v>
      </c>
      <c r="BD255" s="19"/>
      <c r="BE255" s="19">
        <v>0</v>
      </c>
      <c r="BF255" s="19"/>
    </row>
    <row r="256" spans="1:58" ht="12.75">
      <c r="A256" t="s">
        <v>568</v>
      </c>
      <c r="B256" t="s">
        <v>569</v>
      </c>
      <c r="C256" t="s">
        <v>69</v>
      </c>
      <c r="D256" t="s">
        <v>94</v>
      </c>
      <c r="E256" s="19">
        <v>2</v>
      </c>
      <c r="F256" s="19">
        <v>1403</v>
      </c>
      <c r="G256" s="19">
        <v>1405</v>
      </c>
      <c r="H256" s="19">
        <v>5</v>
      </c>
      <c r="I256" s="19">
        <v>239</v>
      </c>
      <c r="J256" s="19">
        <v>0</v>
      </c>
      <c r="K256" s="19">
        <v>239</v>
      </c>
      <c r="L256" s="19">
        <v>-74</v>
      </c>
      <c r="M256" s="19">
        <v>0</v>
      </c>
      <c r="N256" s="19">
        <v>317</v>
      </c>
      <c r="O256" s="19">
        <v>243</v>
      </c>
      <c r="P256" s="19">
        <v>798</v>
      </c>
      <c r="Q256" s="19">
        <v>12</v>
      </c>
      <c r="R256" s="19">
        <v>259</v>
      </c>
      <c r="S256" s="19">
        <v>353</v>
      </c>
      <c r="T256" s="19">
        <v>624</v>
      </c>
      <c r="U256" s="19">
        <f t="shared" si="10"/>
        <v>0</v>
      </c>
      <c r="V256" s="19">
        <v>1737</v>
      </c>
      <c r="W256" s="19">
        <v>0</v>
      </c>
      <c r="X256" s="19">
        <v>0</v>
      </c>
      <c r="Y256" s="19">
        <v>0</v>
      </c>
      <c r="Z256" s="19">
        <v>1069</v>
      </c>
      <c r="AA256" s="19">
        <v>1069</v>
      </c>
      <c r="AB256" s="19">
        <v>389</v>
      </c>
      <c r="AC256" s="19">
        <v>0</v>
      </c>
      <c r="AD256" s="19">
        <v>6509</v>
      </c>
      <c r="AE256" s="19">
        <f t="shared" si="9"/>
        <v>6509</v>
      </c>
      <c r="AF256" s="19"/>
      <c r="AG256" s="19"/>
      <c r="AH256" s="19">
        <v>7565</v>
      </c>
      <c r="AI256" s="19">
        <v>13</v>
      </c>
      <c r="AJ256" s="19">
        <v>4292</v>
      </c>
      <c r="AK256" s="19">
        <v>0</v>
      </c>
      <c r="AL256" s="19">
        <v>46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-435</v>
      </c>
      <c r="AS256" s="19"/>
      <c r="AT256" s="19">
        <v>105</v>
      </c>
      <c r="AU256" s="19"/>
      <c r="AV256" s="19">
        <v>0</v>
      </c>
      <c r="AW256" s="19">
        <v>18095</v>
      </c>
      <c r="AX256" s="110">
        <f t="shared" si="11"/>
        <v>18095</v>
      </c>
      <c r="AY256" s="19"/>
      <c r="AZ256" s="19"/>
      <c r="BA256" s="19">
        <v>0</v>
      </c>
      <c r="BB256" s="19"/>
      <c r="BC256" s="19">
        <v>0</v>
      </c>
      <c r="BD256" s="19"/>
      <c r="BE256" s="19">
        <v>0</v>
      </c>
      <c r="BF256" s="19"/>
    </row>
    <row r="257" spans="1:58" ht="12.75">
      <c r="A257" t="s">
        <v>570</v>
      </c>
      <c r="B257" t="s">
        <v>571</v>
      </c>
      <c r="C257" t="s">
        <v>69</v>
      </c>
      <c r="D257" t="s">
        <v>94</v>
      </c>
      <c r="E257" s="19">
        <v>36</v>
      </c>
      <c r="F257" s="19">
        <v>322</v>
      </c>
      <c r="G257" s="19">
        <v>358</v>
      </c>
      <c r="H257" s="19">
        <v>4</v>
      </c>
      <c r="I257" s="19">
        <v>20</v>
      </c>
      <c r="J257" s="19">
        <v>0</v>
      </c>
      <c r="K257" s="19">
        <v>20</v>
      </c>
      <c r="L257" s="19">
        <v>-100</v>
      </c>
      <c r="M257" s="19">
        <v>0</v>
      </c>
      <c r="N257" s="19">
        <v>387</v>
      </c>
      <c r="O257" s="19">
        <v>287</v>
      </c>
      <c r="P257" s="19">
        <v>479</v>
      </c>
      <c r="Q257" s="19">
        <v>0</v>
      </c>
      <c r="R257" s="19">
        <v>125</v>
      </c>
      <c r="S257" s="19">
        <v>240</v>
      </c>
      <c r="T257" s="19">
        <v>365</v>
      </c>
      <c r="U257" s="19">
        <f t="shared" si="10"/>
        <v>0</v>
      </c>
      <c r="V257" s="19">
        <v>267</v>
      </c>
      <c r="W257" s="19">
        <v>0</v>
      </c>
      <c r="X257" s="19">
        <v>0</v>
      </c>
      <c r="Y257" s="19">
        <v>0</v>
      </c>
      <c r="Z257" s="19">
        <v>941</v>
      </c>
      <c r="AA257" s="19">
        <v>941</v>
      </c>
      <c r="AB257" s="19">
        <v>0</v>
      </c>
      <c r="AC257" s="19">
        <v>0</v>
      </c>
      <c r="AD257" s="19">
        <v>2721</v>
      </c>
      <c r="AE257" s="19">
        <f t="shared" si="9"/>
        <v>2721</v>
      </c>
      <c r="AF257" s="19"/>
      <c r="AG257" s="19"/>
      <c r="AH257" s="19">
        <v>1947</v>
      </c>
      <c r="AI257" s="19">
        <v>0</v>
      </c>
      <c r="AJ257" s="19">
        <v>1560</v>
      </c>
      <c r="AK257" s="19">
        <v>0</v>
      </c>
      <c r="AL257" s="19">
        <v>0</v>
      </c>
      <c r="AM257" s="19">
        <v>1931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/>
      <c r="AT257" s="19">
        <v>0</v>
      </c>
      <c r="AU257" s="19"/>
      <c r="AV257" s="19">
        <v>0</v>
      </c>
      <c r="AW257" s="19">
        <v>8159</v>
      </c>
      <c r="AX257" s="110">
        <f t="shared" si="11"/>
        <v>8159</v>
      </c>
      <c r="AY257" s="19"/>
      <c r="AZ257" s="19"/>
      <c r="BA257" s="19">
        <v>0</v>
      </c>
      <c r="BB257" s="19"/>
      <c r="BC257" s="19">
        <v>0</v>
      </c>
      <c r="BD257" s="19"/>
      <c r="BE257" s="19">
        <v>12</v>
      </c>
      <c r="BF257" s="19"/>
    </row>
    <row r="258" spans="1:58" ht="12.75">
      <c r="A258" t="s">
        <v>572</v>
      </c>
      <c r="B258" t="s">
        <v>573</v>
      </c>
      <c r="C258" t="s">
        <v>69</v>
      </c>
      <c r="D258" t="s">
        <v>94</v>
      </c>
      <c r="E258" s="19">
        <v>70</v>
      </c>
      <c r="F258" s="19">
        <v>937</v>
      </c>
      <c r="G258" s="19">
        <v>1007</v>
      </c>
      <c r="H258" s="19">
        <v>4</v>
      </c>
      <c r="I258" s="19">
        <v>21</v>
      </c>
      <c r="J258" s="19">
        <v>0</v>
      </c>
      <c r="K258" s="19">
        <v>21</v>
      </c>
      <c r="L258" s="19">
        <v>-247</v>
      </c>
      <c r="M258" s="19">
        <v>0</v>
      </c>
      <c r="N258" s="19">
        <v>294</v>
      </c>
      <c r="O258" s="19">
        <v>47</v>
      </c>
      <c r="P258" s="19">
        <v>672</v>
      </c>
      <c r="Q258" s="19">
        <v>3</v>
      </c>
      <c r="R258" s="19">
        <v>229</v>
      </c>
      <c r="S258" s="19">
        <v>432</v>
      </c>
      <c r="T258" s="19">
        <v>664</v>
      </c>
      <c r="U258" s="19">
        <f t="shared" si="10"/>
        <v>0</v>
      </c>
      <c r="V258" s="19">
        <v>1642</v>
      </c>
      <c r="W258" s="19">
        <v>0</v>
      </c>
      <c r="X258" s="19">
        <v>0</v>
      </c>
      <c r="Y258" s="19">
        <v>0</v>
      </c>
      <c r="Z258" s="19">
        <v>275</v>
      </c>
      <c r="AA258" s="19">
        <v>275</v>
      </c>
      <c r="AB258" s="19">
        <v>51</v>
      </c>
      <c r="AC258" s="19">
        <v>5</v>
      </c>
      <c r="AD258" s="19">
        <v>4388</v>
      </c>
      <c r="AE258" s="19">
        <f t="shared" si="9"/>
        <v>4388</v>
      </c>
      <c r="AF258" s="19"/>
      <c r="AG258" s="19"/>
      <c r="AH258" s="19">
        <v>6303</v>
      </c>
      <c r="AI258" s="19">
        <v>0</v>
      </c>
      <c r="AJ258" s="19">
        <v>0</v>
      </c>
      <c r="AK258" s="19">
        <v>0</v>
      </c>
      <c r="AL258" s="19">
        <v>0</v>
      </c>
      <c r="AM258" s="19">
        <v>1633</v>
      </c>
      <c r="AN258" s="19">
        <v>0</v>
      </c>
      <c r="AO258" s="19">
        <v>0</v>
      </c>
      <c r="AP258" s="19">
        <v>0</v>
      </c>
      <c r="AQ258" s="19">
        <v>0</v>
      </c>
      <c r="AR258" s="19">
        <v>-503</v>
      </c>
      <c r="AS258" s="19"/>
      <c r="AT258" s="19">
        <v>0</v>
      </c>
      <c r="AU258" s="19"/>
      <c r="AV258" s="19">
        <v>0</v>
      </c>
      <c r="AW258" s="19">
        <v>11821</v>
      </c>
      <c r="AX258" s="110">
        <f t="shared" si="11"/>
        <v>11821</v>
      </c>
      <c r="AY258" s="19"/>
      <c r="AZ258" s="19"/>
      <c r="BA258" s="19">
        <v>0</v>
      </c>
      <c r="BB258" s="19"/>
      <c r="BC258" s="19">
        <v>0</v>
      </c>
      <c r="BD258" s="19"/>
      <c r="BE258" s="19">
        <v>0</v>
      </c>
      <c r="BF258" s="19"/>
    </row>
    <row r="259" spans="1:58" ht="12.75">
      <c r="A259" t="s">
        <v>574</v>
      </c>
      <c r="B259" t="s">
        <v>575</v>
      </c>
      <c r="C259" t="s">
        <v>69</v>
      </c>
      <c r="D259" t="s">
        <v>94</v>
      </c>
      <c r="E259" s="19">
        <v>31</v>
      </c>
      <c r="F259" s="19">
        <v>790</v>
      </c>
      <c r="G259" s="19">
        <v>821</v>
      </c>
      <c r="H259" s="19">
        <v>13</v>
      </c>
      <c r="I259" s="19">
        <v>30</v>
      </c>
      <c r="J259" s="19">
        <v>0</v>
      </c>
      <c r="K259" s="19">
        <v>30</v>
      </c>
      <c r="L259" s="19">
        <v>-204</v>
      </c>
      <c r="M259" s="19">
        <v>0</v>
      </c>
      <c r="N259" s="19">
        <v>496</v>
      </c>
      <c r="O259" s="19">
        <v>292</v>
      </c>
      <c r="P259" s="19">
        <v>1021</v>
      </c>
      <c r="Q259" s="19">
        <v>41</v>
      </c>
      <c r="R259" s="19">
        <v>78</v>
      </c>
      <c r="S259" s="19">
        <v>264</v>
      </c>
      <c r="T259" s="19">
        <v>383</v>
      </c>
      <c r="U259" s="19">
        <f t="shared" si="10"/>
        <v>0</v>
      </c>
      <c r="V259" s="19">
        <v>548</v>
      </c>
      <c r="W259" s="19">
        <v>0</v>
      </c>
      <c r="X259" s="19">
        <v>0</v>
      </c>
      <c r="Y259" s="19">
        <v>0</v>
      </c>
      <c r="Z259" s="19">
        <v>354</v>
      </c>
      <c r="AA259" s="19">
        <v>354</v>
      </c>
      <c r="AB259" s="19">
        <v>298</v>
      </c>
      <c r="AC259" s="19">
        <v>239</v>
      </c>
      <c r="AD259" s="19">
        <v>3999</v>
      </c>
      <c r="AE259" s="19">
        <f t="shared" si="9"/>
        <v>3999</v>
      </c>
      <c r="AF259" s="19"/>
      <c r="AG259" s="19"/>
      <c r="AH259" s="19">
        <v>6494</v>
      </c>
      <c r="AI259" s="19">
        <v>0</v>
      </c>
      <c r="AJ259" s="19">
        <v>0</v>
      </c>
      <c r="AK259" s="19">
        <v>0</v>
      </c>
      <c r="AL259" s="19">
        <v>0</v>
      </c>
      <c r="AM259" s="19">
        <v>1111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/>
      <c r="AT259" s="19">
        <v>0</v>
      </c>
      <c r="AU259" s="19"/>
      <c r="AV259" s="19">
        <v>0</v>
      </c>
      <c r="AW259" s="19">
        <v>11604</v>
      </c>
      <c r="AX259" s="110">
        <f t="shared" si="11"/>
        <v>11604</v>
      </c>
      <c r="AY259" s="19"/>
      <c r="AZ259" s="19"/>
      <c r="BA259" s="19">
        <v>0</v>
      </c>
      <c r="BB259" s="19"/>
      <c r="BC259" s="19">
        <v>0</v>
      </c>
      <c r="BD259" s="19"/>
      <c r="BE259" s="19">
        <v>2</v>
      </c>
      <c r="BF259" s="19"/>
    </row>
    <row r="260" spans="1:58" ht="12.75">
      <c r="A260" t="s">
        <v>576</v>
      </c>
      <c r="B260" t="s">
        <v>577</v>
      </c>
      <c r="C260" t="s">
        <v>69</v>
      </c>
      <c r="D260" t="s">
        <v>94</v>
      </c>
      <c r="E260" s="19">
        <v>29</v>
      </c>
      <c r="F260" s="19">
        <v>1200</v>
      </c>
      <c r="G260" s="19">
        <v>1229</v>
      </c>
      <c r="H260" s="19">
        <v>20</v>
      </c>
      <c r="I260" s="19">
        <v>90</v>
      </c>
      <c r="J260" s="19">
        <v>0</v>
      </c>
      <c r="K260" s="19">
        <v>90</v>
      </c>
      <c r="L260" s="19">
        <v>-314</v>
      </c>
      <c r="M260" s="19">
        <v>0</v>
      </c>
      <c r="N260" s="19">
        <v>384</v>
      </c>
      <c r="O260" s="19">
        <v>70</v>
      </c>
      <c r="P260" s="19">
        <v>896</v>
      </c>
      <c r="Q260" s="19">
        <v>0</v>
      </c>
      <c r="R260" s="19">
        <v>109</v>
      </c>
      <c r="S260" s="19">
        <v>283</v>
      </c>
      <c r="T260" s="19">
        <v>392</v>
      </c>
      <c r="U260" s="19">
        <f t="shared" si="10"/>
        <v>0</v>
      </c>
      <c r="V260" s="19">
        <v>643</v>
      </c>
      <c r="W260" s="19">
        <v>0</v>
      </c>
      <c r="X260" s="19">
        <v>0</v>
      </c>
      <c r="Y260" s="19">
        <v>0</v>
      </c>
      <c r="Z260" s="19">
        <v>167</v>
      </c>
      <c r="AA260" s="19">
        <v>167</v>
      </c>
      <c r="AB260" s="19">
        <v>274</v>
      </c>
      <c r="AC260" s="19">
        <v>-41</v>
      </c>
      <c r="AD260" s="19">
        <v>3740</v>
      </c>
      <c r="AE260" s="19">
        <f t="shared" si="9"/>
        <v>3740</v>
      </c>
      <c r="AF260" s="19"/>
      <c r="AG260" s="19"/>
      <c r="AH260" s="19">
        <v>6883</v>
      </c>
      <c r="AI260" s="19">
        <v>0</v>
      </c>
      <c r="AJ260" s="19">
        <v>2642</v>
      </c>
      <c r="AK260" s="19">
        <v>0</v>
      </c>
      <c r="AL260" s="19">
        <v>0</v>
      </c>
      <c r="AM260" s="19">
        <v>128</v>
      </c>
      <c r="AN260" s="19">
        <v>0</v>
      </c>
      <c r="AO260" s="19">
        <v>0</v>
      </c>
      <c r="AP260" s="19">
        <v>0</v>
      </c>
      <c r="AQ260" s="19">
        <v>0</v>
      </c>
      <c r="AR260" s="19">
        <v>-139</v>
      </c>
      <c r="AS260" s="19"/>
      <c r="AT260" s="19">
        <v>0</v>
      </c>
      <c r="AU260" s="19"/>
      <c r="AV260" s="19">
        <v>0</v>
      </c>
      <c r="AW260" s="19">
        <v>13254</v>
      </c>
      <c r="AX260" s="110">
        <f t="shared" si="11"/>
        <v>13254</v>
      </c>
      <c r="AY260" s="19"/>
      <c r="AZ260" s="19"/>
      <c r="BA260" s="19">
        <v>0</v>
      </c>
      <c r="BB260" s="19"/>
      <c r="BC260" s="19">
        <v>0</v>
      </c>
      <c r="BD260" s="19"/>
      <c r="BE260" s="19">
        <v>268</v>
      </c>
      <c r="BF260" s="19"/>
    </row>
    <row r="261" spans="1:58" ht="12.75">
      <c r="A261" t="s">
        <v>578</v>
      </c>
      <c r="B261" t="s">
        <v>579</v>
      </c>
      <c r="C261" t="s">
        <v>76</v>
      </c>
      <c r="D261" t="s">
        <v>91</v>
      </c>
      <c r="E261" s="19">
        <v>386</v>
      </c>
      <c r="F261" s="19">
        <v>1926</v>
      </c>
      <c r="G261" s="19">
        <v>2312</v>
      </c>
      <c r="H261" s="19">
        <v>111</v>
      </c>
      <c r="I261" s="19">
        <v>457</v>
      </c>
      <c r="J261" s="19">
        <v>13244</v>
      </c>
      <c r="K261" s="19">
        <v>13701</v>
      </c>
      <c r="L261" s="19">
        <v>14401</v>
      </c>
      <c r="M261" s="19">
        <v>0</v>
      </c>
      <c r="N261" s="19">
        <v>790</v>
      </c>
      <c r="O261" s="19">
        <v>15191</v>
      </c>
      <c r="P261" s="19">
        <v>13576</v>
      </c>
      <c r="Q261" s="19">
        <v>2439</v>
      </c>
      <c r="R261" s="19">
        <v>0</v>
      </c>
      <c r="S261" s="19">
        <v>722</v>
      </c>
      <c r="T261" s="19">
        <v>3161</v>
      </c>
      <c r="U261" s="19">
        <f t="shared" si="10"/>
        <v>0</v>
      </c>
      <c r="V261" s="19">
        <v>6003</v>
      </c>
      <c r="W261" s="19">
        <v>153699</v>
      </c>
      <c r="X261" s="19">
        <v>43462.92780478357</v>
      </c>
      <c r="Y261" s="19">
        <v>108597</v>
      </c>
      <c r="Z261" s="19">
        <v>5152</v>
      </c>
      <c r="AA261" s="19">
        <v>113749</v>
      </c>
      <c r="AB261" s="19">
        <v>2672</v>
      </c>
      <c r="AC261" s="19">
        <v>0</v>
      </c>
      <c r="AD261" s="19">
        <v>324175</v>
      </c>
      <c r="AE261" s="19">
        <f t="shared" si="9"/>
        <v>367637.92780478357</v>
      </c>
      <c r="AF261" s="19"/>
      <c r="AG261" s="19"/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/>
      <c r="AT261" s="19">
        <v>-220</v>
      </c>
      <c r="AU261" s="19"/>
      <c r="AV261" s="19">
        <v>0</v>
      </c>
      <c r="AW261" s="19">
        <v>323955</v>
      </c>
      <c r="AX261" s="110">
        <f t="shared" si="11"/>
        <v>367417.92780478357</v>
      </c>
      <c r="AY261" s="19"/>
      <c r="AZ261" s="19"/>
      <c r="BA261" s="19">
        <v>0</v>
      </c>
      <c r="BB261" s="19"/>
      <c r="BC261" s="19">
        <v>0</v>
      </c>
      <c r="BD261" s="19"/>
      <c r="BE261" s="19">
        <v>1233</v>
      </c>
      <c r="BF261" s="19"/>
    </row>
    <row r="262" spans="1:58" ht="12.75">
      <c r="A262" t="s">
        <v>580</v>
      </c>
      <c r="B262" t="s">
        <v>581</v>
      </c>
      <c r="C262" t="s">
        <v>76</v>
      </c>
      <c r="D262" t="s">
        <v>94</v>
      </c>
      <c r="E262" s="19">
        <v>74</v>
      </c>
      <c r="F262" s="19">
        <v>1303</v>
      </c>
      <c r="G262" s="19">
        <v>1377</v>
      </c>
      <c r="H262" s="19">
        <v>0</v>
      </c>
      <c r="I262" s="19">
        <v>30</v>
      </c>
      <c r="J262" s="19">
        <v>0</v>
      </c>
      <c r="K262" s="19">
        <v>30</v>
      </c>
      <c r="L262" s="19">
        <v>-25</v>
      </c>
      <c r="M262" s="19">
        <v>0</v>
      </c>
      <c r="N262" s="19">
        <v>98</v>
      </c>
      <c r="O262" s="19">
        <v>73</v>
      </c>
      <c r="P262" s="19">
        <v>734</v>
      </c>
      <c r="Q262" s="19">
        <v>0</v>
      </c>
      <c r="R262" s="19">
        <v>101</v>
      </c>
      <c r="S262" s="19">
        <v>548</v>
      </c>
      <c r="T262" s="19">
        <v>649</v>
      </c>
      <c r="U262" s="19">
        <f t="shared" si="10"/>
        <v>0</v>
      </c>
      <c r="V262" s="19">
        <v>563</v>
      </c>
      <c r="W262" s="19">
        <v>0</v>
      </c>
      <c r="X262" s="19">
        <v>0</v>
      </c>
      <c r="Y262" s="19">
        <v>317</v>
      </c>
      <c r="Z262" s="19">
        <v>377</v>
      </c>
      <c r="AA262" s="19">
        <v>694</v>
      </c>
      <c r="AB262" s="19">
        <v>195</v>
      </c>
      <c r="AC262" s="19">
        <v>0</v>
      </c>
      <c r="AD262" s="19">
        <v>4315</v>
      </c>
      <c r="AE262" s="19">
        <f aca="true" t="shared" si="12" ref="AE262:AE325">IF(AD262="...","...",AD262+X262)</f>
        <v>4315</v>
      </c>
      <c r="AF262" s="19"/>
      <c r="AG262" s="19"/>
      <c r="AH262" s="19">
        <v>8685.7875</v>
      </c>
      <c r="AI262" s="19">
        <v>0</v>
      </c>
      <c r="AJ262" s="19">
        <v>0</v>
      </c>
      <c r="AK262" s="19">
        <v>0</v>
      </c>
      <c r="AL262" s="19">
        <v>0</v>
      </c>
      <c r="AM262" s="19">
        <v>12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/>
      <c r="AT262" s="19">
        <v>0</v>
      </c>
      <c r="AU262" s="19"/>
      <c r="AV262" s="19">
        <v>0</v>
      </c>
      <c r="AW262" s="19">
        <v>13012.7875</v>
      </c>
      <c r="AX262" s="110">
        <f t="shared" si="11"/>
        <v>13012.7875</v>
      </c>
      <c r="AY262" s="19"/>
      <c r="AZ262" s="19"/>
      <c r="BA262" s="19">
        <v>0</v>
      </c>
      <c r="BB262" s="19"/>
      <c r="BC262" s="19">
        <v>0</v>
      </c>
      <c r="BD262" s="19"/>
      <c r="BE262" s="19">
        <v>15.375</v>
      </c>
      <c r="BF262" s="19"/>
    </row>
    <row r="263" spans="1:58" ht="12.75">
      <c r="A263" t="s">
        <v>582</v>
      </c>
      <c r="B263" t="s">
        <v>583</v>
      </c>
      <c r="C263" t="s">
        <v>76</v>
      </c>
      <c r="D263" t="s">
        <v>94</v>
      </c>
      <c r="E263" s="19">
        <v>-34</v>
      </c>
      <c r="F263" s="19">
        <v>764</v>
      </c>
      <c r="G263" s="19">
        <v>730</v>
      </c>
      <c r="H263" s="19">
        <v>0</v>
      </c>
      <c r="I263" s="19">
        <v>59</v>
      </c>
      <c r="J263" s="19">
        <v>0</v>
      </c>
      <c r="K263" s="19">
        <v>59</v>
      </c>
      <c r="L263" s="19">
        <v>-248</v>
      </c>
      <c r="M263" s="19">
        <v>0</v>
      </c>
      <c r="N263" s="19">
        <v>-8</v>
      </c>
      <c r="O263" s="19">
        <v>-256</v>
      </c>
      <c r="P263" s="19">
        <v>669</v>
      </c>
      <c r="Q263" s="19">
        <v>0</v>
      </c>
      <c r="R263" s="19">
        <v>70</v>
      </c>
      <c r="S263" s="19">
        <v>201</v>
      </c>
      <c r="T263" s="19">
        <v>271</v>
      </c>
      <c r="U263" s="19">
        <f aca="true" t="shared" si="13" ref="U263:U326">IF(T263="...","…",0)</f>
        <v>0</v>
      </c>
      <c r="V263" s="19">
        <v>629</v>
      </c>
      <c r="W263" s="19">
        <v>0</v>
      </c>
      <c r="X263" s="19">
        <v>0</v>
      </c>
      <c r="Y263" s="19">
        <v>198</v>
      </c>
      <c r="Z263" s="19">
        <v>268</v>
      </c>
      <c r="AA263" s="19">
        <v>466</v>
      </c>
      <c r="AB263" s="19">
        <v>130</v>
      </c>
      <c r="AC263" s="19">
        <v>0</v>
      </c>
      <c r="AD263" s="19">
        <v>2698</v>
      </c>
      <c r="AE263" s="19">
        <f t="shared" si="12"/>
        <v>2698</v>
      </c>
      <c r="AF263" s="19"/>
      <c r="AG263" s="19"/>
      <c r="AH263" s="19">
        <v>3936</v>
      </c>
      <c r="AI263" s="19">
        <v>16</v>
      </c>
      <c r="AJ263" s="19">
        <v>0</v>
      </c>
      <c r="AK263" s="19">
        <v>0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-258</v>
      </c>
      <c r="AS263" s="19"/>
      <c r="AT263" s="19">
        <v>0</v>
      </c>
      <c r="AU263" s="19"/>
      <c r="AV263" s="19">
        <v>0</v>
      </c>
      <c r="AW263" s="19">
        <v>6392</v>
      </c>
      <c r="AX263" s="110">
        <f aca="true" t="shared" si="14" ref="AX263:AX326">IF(AW263="...","...",AW263+X263)</f>
        <v>6392</v>
      </c>
      <c r="AY263" s="19"/>
      <c r="AZ263" s="19"/>
      <c r="BA263" s="19">
        <v>0</v>
      </c>
      <c r="BB263" s="19"/>
      <c r="BC263" s="19">
        <v>0</v>
      </c>
      <c r="BD263" s="19"/>
      <c r="BE263" s="19">
        <v>0</v>
      </c>
      <c r="BF263" s="19"/>
    </row>
    <row r="264" spans="1:58" ht="12.75">
      <c r="A264" t="s">
        <v>584</v>
      </c>
      <c r="B264" t="s">
        <v>585</v>
      </c>
      <c r="C264" t="s">
        <v>76</v>
      </c>
      <c r="D264" t="s">
        <v>94</v>
      </c>
      <c r="E264" s="19">
        <v>33</v>
      </c>
      <c r="F264" s="19">
        <v>1423</v>
      </c>
      <c r="G264" s="19">
        <v>1456</v>
      </c>
      <c r="H264" s="19">
        <v>17</v>
      </c>
      <c r="I264" s="19">
        <v>101</v>
      </c>
      <c r="J264" s="19">
        <v>0</v>
      </c>
      <c r="K264" s="19">
        <v>101</v>
      </c>
      <c r="L264" s="19">
        <v>-524</v>
      </c>
      <c r="M264" s="19">
        <v>0</v>
      </c>
      <c r="N264" s="19">
        <v>-360</v>
      </c>
      <c r="O264" s="19">
        <v>-884</v>
      </c>
      <c r="P264" s="19">
        <v>1927</v>
      </c>
      <c r="Q264" s="19">
        <v>0</v>
      </c>
      <c r="R264" s="19">
        <v>158</v>
      </c>
      <c r="S264" s="19">
        <v>564</v>
      </c>
      <c r="T264" s="19">
        <v>722</v>
      </c>
      <c r="U264" s="19">
        <f t="shared" si="13"/>
        <v>0</v>
      </c>
      <c r="V264" s="19">
        <v>1605</v>
      </c>
      <c r="W264" s="19">
        <v>0</v>
      </c>
      <c r="X264" s="19">
        <v>0</v>
      </c>
      <c r="Y264" s="19">
        <v>188</v>
      </c>
      <c r="Z264" s="19">
        <v>113</v>
      </c>
      <c r="AA264" s="19">
        <v>301</v>
      </c>
      <c r="AB264" s="19">
        <v>165</v>
      </c>
      <c r="AC264" s="19">
        <v>-81</v>
      </c>
      <c r="AD264" s="19">
        <v>5329</v>
      </c>
      <c r="AE264" s="19">
        <f t="shared" si="12"/>
        <v>5329</v>
      </c>
      <c r="AF264" s="19"/>
      <c r="AG264" s="19"/>
      <c r="AH264" s="19">
        <v>5004</v>
      </c>
      <c r="AI264" s="19">
        <v>10</v>
      </c>
      <c r="AJ264" s="19">
        <v>3526</v>
      </c>
      <c r="AK264" s="19">
        <v>-80</v>
      </c>
      <c r="AL264" s="19">
        <v>0</v>
      </c>
      <c r="AM264" s="19">
        <v>642</v>
      </c>
      <c r="AN264" s="19">
        <v>0</v>
      </c>
      <c r="AO264" s="19">
        <v>0</v>
      </c>
      <c r="AP264" s="19">
        <v>0</v>
      </c>
      <c r="AQ264" s="19">
        <v>0</v>
      </c>
      <c r="AR264" s="19">
        <v>-457</v>
      </c>
      <c r="AS264" s="19"/>
      <c r="AT264" s="19">
        <v>488</v>
      </c>
      <c r="AU264" s="19"/>
      <c r="AV264" s="19">
        <v>0</v>
      </c>
      <c r="AW264" s="19">
        <v>14462</v>
      </c>
      <c r="AX264" s="110">
        <f t="shared" si="14"/>
        <v>14462</v>
      </c>
      <c r="AY264" s="19"/>
      <c r="AZ264" s="19"/>
      <c r="BA264" s="19">
        <v>12</v>
      </c>
      <c r="BB264" s="19"/>
      <c r="BC264" s="19">
        <v>250</v>
      </c>
      <c r="BD264" s="19"/>
      <c r="BE264" s="19">
        <v>1</v>
      </c>
      <c r="BF264" s="19"/>
    </row>
    <row r="265" spans="1:58" ht="12.75">
      <c r="A265" t="s">
        <v>586</v>
      </c>
      <c r="B265" t="s">
        <v>587</v>
      </c>
      <c r="C265" t="s">
        <v>76</v>
      </c>
      <c r="D265" t="s">
        <v>94</v>
      </c>
      <c r="E265" s="19">
        <v>19</v>
      </c>
      <c r="F265" s="19">
        <v>854</v>
      </c>
      <c r="G265" s="19">
        <v>873</v>
      </c>
      <c r="H265" s="19">
        <v>16</v>
      </c>
      <c r="I265" s="19">
        <v>20</v>
      </c>
      <c r="J265" s="19">
        <v>0</v>
      </c>
      <c r="K265" s="19">
        <v>20</v>
      </c>
      <c r="L265" s="19">
        <v>-247</v>
      </c>
      <c r="M265" s="19">
        <v>0</v>
      </c>
      <c r="N265" s="19">
        <v>-266</v>
      </c>
      <c r="O265" s="19">
        <v>-513</v>
      </c>
      <c r="P265" s="19">
        <v>961</v>
      </c>
      <c r="Q265" s="19">
        <v>0</v>
      </c>
      <c r="R265" s="19">
        <v>-9</v>
      </c>
      <c r="S265" s="19">
        <v>473</v>
      </c>
      <c r="T265" s="19">
        <v>464</v>
      </c>
      <c r="U265" s="19">
        <f t="shared" si="13"/>
        <v>0</v>
      </c>
      <c r="V265" s="19">
        <v>366</v>
      </c>
      <c r="W265" s="19">
        <v>0</v>
      </c>
      <c r="X265" s="19">
        <v>0</v>
      </c>
      <c r="Y265" s="19">
        <v>164</v>
      </c>
      <c r="Z265" s="19">
        <v>307</v>
      </c>
      <c r="AA265" s="19">
        <v>471</v>
      </c>
      <c r="AB265" s="19">
        <v>0</v>
      </c>
      <c r="AC265" s="19">
        <v>43</v>
      </c>
      <c r="AD265" s="19">
        <v>2701</v>
      </c>
      <c r="AE265" s="19">
        <f t="shared" si="12"/>
        <v>2701</v>
      </c>
      <c r="AF265" s="19"/>
      <c r="AG265" s="19"/>
      <c r="AH265" s="19">
        <v>4303</v>
      </c>
      <c r="AI265" s="19">
        <v>0</v>
      </c>
      <c r="AJ265" s="19">
        <v>-7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/>
      <c r="AT265" s="19">
        <v>0</v>
      </c>
      <c r="AU265" s="19"/>
      <c r="AV265" s="19">
        <v>0</v>
      </c>
      <c r="AW265" s="19">
        <v>6997</v>
      </c>
      <c r="AX265" s="110">
        <f t="shared" si="14"/>
        <v>6997</v>
      </c>
      <c r="AY265" s="19"/>
      <c r="AZ265" s="19"/>
      <c r="BA265" s="19">
        <v>0</v>
      </c>
      <c r="BB265" s="19"/>
      <c r="BC265" s="19">
        <v>0</v>
      </c>
      <c r="BD265" s="19"/>
      <c r="BE265" s="19">
        <v>0</v>
      </c>
      <c r="BF265" s="19"/>
    </row>
    <row r="266" spans="1:58" ht="12.75">
      <c r="A266" t="s">
        <v>588</v>
      </c>
      <c r="B266" t="s">
        <v>589</v>
      </c>
      <c r="C266" t="s">
        <v>76</v>
      </c>
      <c r="D266" t="s">
        <v>94</v>
      </c>
      <c r="E266" s="19">
        <v>-14</v>
      </c>
      <c r="F266" s="19">
        <v>2291</v>
      </c>
      <c r="G266" s="19">
        <v>2277</v>
      </c>
      <c r="H266" s="19">
        <v>45</v>
      </c>
      <c r="I266" s="19">
        <v>123</v>
      </c>
      <c r="J266" s="19">
        <v>0</v>
      </c>
      <c r="K266" s="19">
        <v>123</v>
      </c>
      <c r="L266" s="19">
        <v>-27</v>
      </c>
      <c r="M266" s="19">
        <v>0</v>
      </c>
      <c r="N266" s="19">
        <v>-49</v>
      </c>
      <c r="O266" s="19">
        <v>-76</v>
      </c>
      <c r="P266" s="19">
        <v>566</v>
      </c>
      <c r="Q266" s="19">
        <v>0</v>
      </c>
      <c r="R266" s="19">
        <v>170</v>
      </c>
      <c r="S266" s="19">
        <v>484</v>
      </c>
      <c r="T266" s="19">
        <v>654</v>
      </c>
      <c r="U266" s="19">
        <f t="shared" si="13"/>
        <v>0</v>
      </c>
      <c r="V266" s="19">
        <v>581</v>
      </c>
      <c r="W266" s="19">
        <v>0</v>
      </c>
      <c r="X266" s="19">
        <v>0</v>
      </c>
      <c r="Y266" s="19">
        <v>210</v>
      </c>
      <c r="Z266" s="19">
        <v>-27</v>
      </c>
      <c r="AA266" s="19">
        <v>183</v>
      </c>
      <c r="AB266" s="19">
        <v>101</v>
      </c>
      <c r="AC266" s="19">
        <v>0</v>
      </c>
      <c r="AD266" s="19">
        <v>4454</v>
      </c>
      <c r="AE266" s="19">
        <f t="shared" si="12"/>
        <v>4454</v>
      </c>
      <c r="AF266" s="19"/>
      <c r="AG266" s="19"/>
      <c r="AH266" s="19">
        <v>8414</v>
      </c>
      <c r="AI266" s="19">
        <v>1</v>
      </c>
      <c r="AJ266" s="19">
        <v>0</v>
      </c>
      <c r="AK266" s="19">
        <v>0</v>
      </c>
      <c r="AL266" s="19">
        <v>0</v>
      </c>
      <c r="AM266" s="19">
        <v>159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/>
      <c r="AT266" s="19">
        <v>0</v>
      </c>
      <c r="AU266" s="19"/>
      <c r="AV266" s="19">
        <v>0</v>
      </c>
      <c r="AW266" s="19">
        <v>13028</v>
      </c>
      <c r="AX266" s="110">
        <f t="shared" si="14"/>
        <v>13028</v>
      </c>
      <c r="AY266" s="19"/>
      <c r="AZ266" s="19"/>
      <c r="BA266" s="19">
        <v>0</v>
      </c>
      <c r="BB266" s="19"/>
      <c r="BC266" s="19">
        <v>0</v>
      </c>
      <c r="BD266" s="19"/>
      <c r="BE266" s="19">
        <v>0</v>
      </c>
      <c r="BF266" s="19"/>
    </row>
    <row r="267" spans="1:58" ht="12.75">
      <c r="A267" t="s">
        <v>590</v>
      </c>
      <c r="B267" t="s">
        <v>591</v>
      </c>
      <c r="C267" t="s">
        <v>76</v>
      </c>
      <c r="D267" t="s">
        <v>94</v>
      </c>
      <c r="E267" s="19">
        <v>29</v>
      </c>
      <c r="F267" s="19">
        <v>965</v>
      </c>
      <c r="G267" s="19">
        <v>994</v>
      </c>
      <c r="H267" s="19">
        <v>18</v>
      </c>
      <c r="I267" s="19">
        <v>177</v>
      </c>
      <c r="J267" s="19">
        <v>0</v>
      </c>
      <c r="K267" s="19">
        <v>177</v>
      </c>
      <c r="L267" s="19">
        <v>-34</v>
      </c>
      <c r="M267" s="19">
        <v>0</v>
      </c>
      <c r="N267" s="19">
        <v>-99</v>
      </c>
      <c r="O267" s="19">
        <v>-133</v>
      </c>
      <c r="P267" s="19">
        <v>26</v>
      </c>
      <c r="Q267" s="19">
        <v>0</v>
      </c>
      <c r="R267" s="19">
        <v>104</v>
      </c>
      <c r="S267" s="19">
        <v>374</v>
      </c>
      <c r="T267" s="19">
        <v>479</v>
      </c>
      <c r="U267" s="19">
        <f t="shared" si="13"/>
        <v>0</v>
      </c>
      <c r="V267" s="19">
        <v>515</v>
      </c>
      <c r="W267" s="19">
        <v>0</v>
      </c>
      <c r="X267" s="19">
        <v>0</v>
      </c>
      <c r="Y267" s="19">
        <v>241</v>
      </c>
      <c r="Z267" s="19">
        <v>497</v>
      </c>
      <c r="AA267" s="19">
        <v>739</v>
      </c>
      <c r="AB267" s="19">
        <v>0</v>
      </c>
      <c r="AC267" s="19">
        <v>0</v>
      </c>
      <c r="AD267" s="19">
        <v>2814</v>
      </c>
      <c r="AE267" s="19">
        <f t="shared" si="12"/>
        <v>2814</v>
      </c>
      <c r="AF267" s="19"/>
      <c r="AG267" s="19"/>
      <c r="AH267" s="19">
        <v>3022</v>
      </c>
      <c r="AI267" s="19">
        <v>20</v>
      </c>
      <c r="AJ267" s="19">
        <v>2152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/>
      <c r="AT267" s="19">
        <v>0</v>
      </c>
      <c r="AU267" s="19"/>
      <c r="AV267" s="19">
        <v>0</v>
      </c>
      <c r="AW267" s="19">
        <v>8009</v>
      </c>
      <c r="AX267" s="110">
        <f t="shared" si="14"/>
        <v>8009</v>
      </c>
      <c r="AY267" s="19"/>
      <c r="AZ267" s="19"/>
      <c r="BA267" s="19">
        <v>0</v>
      </c>
      <c r="BB267" s="19"/>
      <c r="BC267" s="19">
        <v>0</v>
      </c>
      <c r="BD267" s="19"/>
      <c r="BE267" s="19">
        <v>0</v>
      </c>
      <c r="BF267" s="19"/>
    </row>
    <row r="268" spans="1:58" ht="12.75">
      <c r="A268" t="s">
        <v>592</v>
      </c>
      <c r="B268" t="s">
        <v>593</v>
      </c>
      <c r="C268" t="s">
        <v>76</v>
      </c>
      <c r="D268" t="s">
        <v>94</v>
      </c>
      <c r="E268" s="19">
        <v>-32</v>
      </c>
      <c r="F268" s="19">
        <v>1330</v>
      </c>
      <c r="G268" s="19">
        <v>1298</v>
      </c>
      <c r="H268" s="19">
        <v>0</v>
      </c>
      <c r="I268" s="19">
        <v>54</v>
      </c>
      <c r="J268" s="19">
        <v>0</v>
      </c>
      <c r="K268" s="19">
        <v>54</v>
      </c>
      <c r="L268" s="19">
        <v>211</v>
      </c>
      <c r="M268" s="19">
        <v>0</v>
      </c>
      <c r="N268" s="19">
        <v>83</v>
      </c>
      <c r="O268" s="19">
        <v>294</v>
      </c>
      <c r="P268" s="19">
        <v>587</v>
      </c>
      <c r="Q268" s="19">
        <v>0</v>
      </c>
      <c r="R268" s="19">
        <v>24</v>
      </c>
      <c r="S268" s="19">
        <v>341</v>
      </c>
      <c r="T268" s="19">
        <v>365</v>
      </c>
      <c r="U268" s="19">
        <f t="shared" si="13"/>
        <v>0</v>
      </c>
      <c r="V268" s="19">
        <v>171</v>
      </c>
      <c r="W268" s="19">
        <v>0</v>
      </c>
      <c r="X268" s="19">
        <v>0</v>
      </c>
      <c r="Y268" s="19">
        <v>23</v>
      </c>
      <c r="Z268" s="19">
        <v>378</v>
      </c>
      <c r="AA268" s="19">
        <v>401</v>
      </c>
      <c r="AB268" s="19">
        <v>0</v>
      </c>
      <c r="AC268" s="19">
        <v>0</v>
      </c>
      <c r="AD268" s="19">
        <v>3170</v>
      </c>
      <c r="AE268" s="19">
        <f t="shared" si="12"/>
        <v>3170</v>
      </c>
      <c r="AF268" s="19"/>
      <c r="AG268" s="19"/>
      <c r="AH268" s="19">
        <v>6864</v>
      </c>
      <c r="AI268" s="19">
        <v>7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/>
      <c r="AT268" s="19">
        <v>0</v>
      </c>
      <c r="AU268" s="19"/>
      <c r="AV268" s="19">
        <v>0</v>
      </c>
      <c r="AW268" s="19">
        <v>10041</v>
      </c>
      <c r="AX268" s="110">
        <f t="shared" si="14"/>
        <v>10041</v>
      </c>
      <c r="AY268" s="19"/>
      <c r="AZ268" s="19"/>
      <c r="BA268" s="19">
        <v>0</v>
      </c>
      <c r="BB268" s="19"/>
      <c r="BC268" s="19">
        <v>0</v>
      </c>
      <c r="BD268" s="19"/>
      <c r="BE268" s="19">
        <v>0</v>
      </c>
      <c r="BF268" s="19"/>
    </row>
    <row r="269" spans="1:58" ht="12.75">
      <c r="A269" t="s">
        <v>594</v>
      </c>
      <c r="B269" t="s">
        <v>595</v>
      </c>
      <c r="C269" t="s">
        <v>76</v>
      </c>
      <c r="D269" t="s">
        <v>94</v>
      </c>
      <c r="E269" s="19">
        <v>16</v>
      </c>
      <c r="F269" s="19">
        <v>1000</v>
      </c>
      <c r="G269" s="19">
        <v>1016</v>
      </c>
      <c r="H269" s="19">
        <v>8</v>
      </c>
      <c r="I269" s="19">
        <v>28</v>
      </c>
      <c r="J269" s="19">
        <v>0</v>
      </c>
      <c r="K269" s="19">
        <v>28</v>
      </c>
      <c r="L269" s="19">
        <v>46</v>
      </c>
      <c r="M269" s="19">
        <v>0</v>
      </c>
      <c r="N269" s="19">
        <v>121</v>
      </c>
      <c r="O269" s="19">
        <v>167</v>
      </c>
      <c r="P269" s="19">
        <v>759</v>
      </c>
      <c r="Q269" s="19">
        <v>0</v>
      </c>
      <c r="R269" s="19">
        <v>35</v>
      </c>
      <c r="S269" s="19">
        <v>462</v>
      </c>
      <c r="T269" s="19">
        <v>497</v>
      </c>
      <c r="U269" s="19">
        <f t="shared" si="13"/>
        <v>0</v>
      </c>
      <c r="V269" s="19">
        <v>372</v>
      </c>
      <c r="W269" s="19">
        <v>0</v>
      </c>
      <c r="X269" s="19">
        <v>0</v>
      </c>
      <c r="Y269" s="19">
        <v>173</v>
      </c>
      <c r="Z269" s="19">
        <v>208</v>
      </c>
      <c r="AA269" s="19">
        <v>381</v>
      </c>
      <c r="AB269" s="19">
        <v>0</v>
      </c>
      <c r="AC269" s="19">
        <v>0</v>
      </c>
      <c r="AD269" s="19">
        <v>3228</v>
      </c>
      <c r="AE269" s="19">
        <f t="shared" si="12"/>
        <v>3228</v>
      </c>
      <c r="AF269" s="19"/>
      <c r="AG269" s="19"/>
      <c r="AH269" s="19">
        <v>4318</v>
      </c>
      <c r="AI269" s="19">
        <v>9</v>
      </c>
      <c r="AJ269" s="19">
        <v>0</v>
      </c>
      <c r="AK269" s="19">
        <v>0</v>
      </c>
      <c r="AL269" s="19">
        <v>0</v>
      </c>
      <c r="AM269" s="19">
        <v>476</v>
      </c>
      <c r="AN269" s="19">
        <v>0</v>
      </c>
      <c r="AO269" s="19">
        <v>0</v>
      </c>
      <c r="AP269" s="19">
        <v>0</v>
      </c>
      <c r="AQ269" s="19">
        <v>0</v>
      </c>
      <c r="AR269" s="19">
        <v>108</v>
      </c>
      <c r="AS269" s="19"/>
      <c r="AT269" s="19">
        <v>0</v>
      </c>
      <c r="AU269" s="19"/>
      <c r="AV269" s="19">
        <v>0</v>
      </c>
      <c r="AW269" s="19">
        <v>8139</v>
      </c>
      <c r="AX269" s="110">
        <f t="shared" si="14"/>
        <v>8139</v>
      </c>
      <c r="AY269" s="19"/>
      <c r="AZ269" s="19"/>
      <c r="BA269" s="19">
        <v>0</v>
      </c>
      <c r="BB269" s="19"/>
      <c r="BC269" s="19">
        <v>0</v>
      </c>
      <c r="BD269" s="19"/>
      <c r="BE269" s="19">
        <v>0</v>
      </c>
      <c r="BF269" s="19"/>
    </row>
    <row r="270" spans="1:58" ht="12.75">
      <c r="A270" t="s">
        <v>596</v>
      </c>
      <c r="B270" t="s">
        <v>597</v>
      </c>
      <c r="C270" t="s">
        <v>76</v>
      </c>
      <c r="D270" t="s">
        <v>94</v>
      </c>
      <c r="E270" s="19">
        <v>7</v>
      </c>
      <c r="F270" s="19">
        <v>515</v>
      </c>
      <c r="G270" s="19">
        <v>522</v>
      </c>
      <c r="H270" s="19">
        <v>0</v>
      </c>
      <c r="I270" s="19">
        <v>20</v>
      </c>
      <c r="J270" s="19">
        <v>0</v>
      </c>
      <c r="K270" s="19">
        <v>20</v>
      </c>
      <c r="L270" s="19">
        <v>12</v>
      </c>
      <c r="M270" s="19">
        <v>0</v>
      </c>
      <c r="N270" s="19">
        <v>20</v>
      </c>
      <c r="O270" s="19">
        <v>32</v>
      </c>
      <c r="P270" s="19">
        <v>493</v>
      </c>
      <c r="Q270" s="19">
        <v>0</v>
      </c>
      <c r="R270" s="19">
        <v>79</v>
      </c>
      <c r="S270" s="19">
        <v>173</v>
      </c>
      <c r="T270" s="19">
        <v>252</v>
      </c>
      <c r="U270" s="19">
        <f t="shared" si="13"/>
        <v>0</v>
      </c>
      <c r="V270" s="19">
        <v>400</v>
      </c>
      <c r="W270" s="19">
        <v>0</v>
      </c>
      <c r="X270" s="19">
        <v>0</v>
      </c>
      <c r="Y270" s="19">
        <v>19</v>
      </c>
      <c r="Z270" s="19">
        <v>150</v>
      </c>
      <c r="AA270" s="19">
        <v>169</v>
      </c>
      <c r="AB270" s="19">
        <v>55</v>
      </c>
      <c r="AC270" s="19">
        <v>1104</v>
      </c>
      <c r="AD270" s="19">
        <v>3047</v>
      </c>
      <c r="AE270" s="19">
        <f t="shared" si="12"/>
        <v>3047</v>
      </c>
      <c r="AF270" s="19"/>
      <c r="AG270" s="19"/>
      <c r="AH270" s="19">
        <v>2936</v>
      </c>
      <c r="AI270" s="19">
        <v>28.5</v>
      </c>
      <c r="AJ270" s="19">
        <v>1438.25</v>
      </c>
      <c r="AK270" s="19">
        <v>0</v>
      </c>
      <c r="AL270" s="19">
        <v>0</v>
      </c>
      <c r="AM270" s="19">
        <v>139</v>
      </c>
      <c r="AN270" s="19">
        <v>0</v>
      </c>
      <c r="AO270" s="19">
        <v>0</v>
      </c>
      <c r="AP270" s="19">
        <v>0</v>
      </c>
      <c r="AQ270" s="19">
        <v>0</v>
      </c>
      <c r="AR270" s="19">
        <v>3</v>
      </c>
      <c r="AS270" s="19"/>
      <c r="AT270" s="19">
        <v>48.25</v>
      </c>
      <c r="AU270" s="19"/>
      <c r="AV270" s="19">
        <v>0</v>
      </c>
      <c r="AW270" s="19">
        <v>7640</v>
      </c>
      <c r="AX270" s="110">
        <f t="shared" si="14"/>
        <v>7640</v>
      </c>
      <c r="AY270" s="19"/>
      <c r="AZ270" s="19"/>
      <c r="BA270" s="19">
        <v>0</v>
      </c>
      <c r="BB270" s="19"/>
      <c r="BC270" s="19">
        <v>0</v>
      </c>
      <c r="BD270" s="19"/>
      <c r="BE270" s="19">
        <v>28</v>
      </c>
      <c r="BF270" s="19"/>
    </row>
    <row r="271" spans="1:58" ht="12.75">
      <c r="A271" t="s">
        <v>598</v>
      </c>
      <c r="B271" t="s">
        <v>599</v>
      </c>
      <c r="C271" t="s">
        <v>76</v>
      </c>
      <c r="D271" t="s">
        <v>94</v>
      </c>
      <c r="E271" s="19">
        <v>8</v>
      </c>
      <c r="F271" s="19">
        <v>1311</v>
      </c>
      <c r="G271" s="19">
        <v>1319</v>
      </c>
      <c r="H271" s="19">
        <v>26</v>
      </c>
      <c r="I271" s="19">
        <v>23</v>
      </c>
      <c r="J271" s="19">
        <v>0</v>
      </c>
      <c r="K271" s="19">
        <v>23</v>
      </c>
      <c r="L271" s="19">
        <v>-215</v>
      </c>
      <c r="M271" s="19">
        <v>0</v>
      </c>
      <c r="N271" s="19">
        <v>52</v>
      </c>
      <c r="O271" s="19">
        <v>-163</v>
      </c>
      <c r="P271" s="19">
        <v>1397</v>
      </c>
      <c r="Q271" s="19">
        <v>0</v>
      </c>
      <c r="R271" s="19">
        <v>143</v>
      </c>
      <c r="S271" s="19">
        <v>473</v>
      </c>
      <c r="T271" s="19">
        <v>616</v>
      </c>
      <c r="U271" s="19">
        <f t="shared" si="13"/>
        <v>0</v>
      </c>
      <c r="V271" s="19">
        <v>494</v>
      </c>
      <c r="W271" s="19">
        <v>0</v>
      </c>
      <c r="X271" s="19">
        <v>0</v>
      </c>
      <c r="Y271" s="19">
        <v>-123</v>
      </c>
      <c r="Z271" s="19">
        <v>228</v>
      </c>
      <c r="AA271" s="19">
        <v>105</v>
      </c>
      <c r="AB271" s="19">
        <v>207</v>
      </c>
      <c r="AC271" s="19">
        <v>-267</v>
      </c>
      <c r="AD271" s="19">
        <v>3757</v>
      </c>
      <c r="AE271" s="19">
        <f t="shared" si="12"/>
        <v>3757</v>
      </c>
      <c r="AF271" s="19"/>
      <c r="AG271" s="19"/>
      <c r="AH271" s="19">
        <v>3116</v>
      </c>
      <c r="AI271" s="19">
        <v>0</v>
      </c>
      <c r="AJ271" s="19">
        <v>3419</v>
      </c>
      <c r="AK271" s="19">
        <v>-223</v>
      </c>
      <c r="AL271" s="19">
        <v>0</v>
      </c>
      <c r="AM271" s="19">
        <v>582</v>
      </c>
      <c r="AN271" s="19">
        <v>0</v>
      </c>
      <c r="AO271" s="19">
        <v>0</v>
      </c>
      <c r="AP271" s="19">
        <v>0</v>
      </c>
      <c r="AQ271" s="19">
        <v>0</v>
      </c>
      <c r="AR271" s="19">
        <v>-150</v>
      </c>
      <c r="AS271" s="19"/>
      <c r="AT271" s="19">
        <v>-2</v>
      </c>
      <c r="AU271" s="19"/>
      <c r="AV271" s="19">
        <v>0</v>
      </c>
      <c r="AW271" s="19">
        <v>10499</v>
      </c>
      <c r="AX271" s="110">
        <f t="shared" si="14"/>
        <v>10499</v>
      </c>
      <c r="AY271" s="19"/>
      <c r="AZ271" s="19"/>
      <c r="BA271" s="19">
        <v>4</v>
      </c>
      <c r="BB271" s="19"/>
      <c r="BC271" s="19">
        <v>0</v>
      </c>
      <c r="BD271" s="19"/>
      <c r="BE271" s="19">
        <v>5</v>
      </c>
      <c r="BF271" s="19"/>
    </row>
    <row r="272" spans="1:58" ht="12.75">
      <c r="A272" t="s">
        <v>600</v>
      </c>
      <c r="B272" t="s">
        <v>601</v>
      </c>
      <c r="C272" t="s">
        <v>76</v>
      </c>
      <c r="D272" t="s">
        <v>94</v>
      </c>
      <c r="E272" s="19">
        <v>16</v>
      </c>
      <c r="F272" s="19">
        <v>1459</v>
      </c>
      <c r="G272" s="19">
        <v>1475</v>
      </c>
      <c r="H272" s="19">
        <v>21</v>
      </c>
      <c r="I272" s="19">
        <v>43</v>
      </c>
      <c r="J272" s="19">
        <v>0</v>
      </c>
      <c r="K272" s="19">
        <v>43</v>
      </c>
      <c r="L272" s="19">
        <v>-431</v>
      </c>
      <c r="M272" s="19">
        <v>0</v>
      </c>
      <c r="N272" s="19">
        <v>50</v>
      </c>
      <c r="O272" s="19">
        <v>-381</v>
      </c>
      <c r="P272" s="19">
        <v>496</v>
      </c>
      <c r="Q272" s="19">
        <v>0</v>
      </c>
      <c r="R272" s="19">
        <v>301</v>
      </c>
      <c r="S272" s="19">
        <v>320</v>
      </c>
      <c r="T272" s="19">
        <v>621</v>
      </c>
      <c r="U272" s="19">
        <f t="shared" si="13"/>
        <v>0</v>
      </c>
      <c r="V272" s="19">
        <v>1110</v>
      </c>
      <c r="W272" s="19">
        <v>0</v>
      </c>
      <c r="X272" s="19">
        <v>0</v>
      </c>
      <c r="Y272" s="19">
        <v>133</v>
      </c>
      <c r="Z272" s="19">
        <v>492</v>
      </c>
      <c r="AA272" s="19">
        <v>625</v>
      </c>
      <c r="AB272" s="19">
        <v>0</v>
      </c>
      <c r="AC272" s="19">
        <v>-414</v>
      </c>
      <c r="AD272" s="19">
        <v>3596</v>
      </c>
      <c r="AE272" s="19">
        <f t="shared" si="12"/>
        <v>3596</v>
      </c>
      <c r="AF272" s="19"/>
      <c r="AG272" s="19"/>
      <c r="AH272" s="19">
        <v>3610</v>
      </c>
      <c r="AI272" s="19">
        <v>0</v>
      </c>
      <c r="AJ272" s="19">
        <v>2264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-3517</v>
      </c>
      <c r="AS272" s="19"/>
      <c r="AT272" s="19">
        <v>0</v>
      </c>
      <c r="AU272" s="19"/>
      <c r="AV272" s="19">
        <v>0</v>
      </c>
      <c r="AW272" s="19">
        <v>5953</v>
      </c>
      <c r="AX272" s="110">
        <f t="shared" si="14"/>
        <v>5953</v>
      </c>
      <c r="AY272" s="19"/>
      <c r="AZ272" s="19"/>
      <c r="BA272" s="19">
        <v>0</v>
      </c>
      <c r="BB272" s="19"/>
      <c r="BC272" s="19">
        <v>0</v>
      </c>
      <c r="BD272" s="19"/>
      <c r="BE272" s="19">
        <v>2423</v>
      </c>
      <c r="BF272" s="19"/>
    </row>
    <row r="273" spans="1:58" ht="12.75">
      <c r="A273" t="s">
        <v>602</v>
      </c>
      <c r="B273" t="s">
        <v>603</v>
      </c>
      <c r="C273" t="s">
        <v>302</v>
      </c>
      <c r="D273" t="s">
        <v>91</v>
      </c>
      <c r="E273" s="19">
        <v>197</v>
      </c>
      <c r="F273" s="19">
        <v>1342</v>
      </c>
      <c r="G273" s="19">
        <v>1539</v>
      </c>
      <c r="H273" s="19">
        <v>69</v>
      </c>
      <c r="I273" s="19">
        <v>64</v>
      </c>
      <c r="J273" s="19">
        <v>5580</v>
      </c>
      <c r="K273" s="19">
        <v>5644</v>
      </c>
      <c r="L273" s="19">
        <v>9586</v>
      </c>
      <c r="M273" s="19">
        <v>0</v>
      </c>
      <c r="N273" s="19">
        <v>1485</v>
      </c>
      <c r="O273" s="19">
        <v>11071</v>
      </c>
      <c r="P273" s="19">
        <v>5461</v>
      </c>
      <c r="Q273" s="19">
        <v>946</v>
      </c>
      <c r="R273" s="19">
        <v>8</v>
      </c>
      <c r="S273" s="19">
        <v>130</v>
      </c>
      <c r="T273" s="19">
        <v>1084</v>
      </c>
      <c r="U273" s="19">
        <f t="shared" si="13"/>
        <v>0</v>
      </c>
      <c r="V273" s="19">
        <v>2317</v>
      </c>
      <c r="W273" s="19">
        <v>87507</v>
      </c>
      <c r="X273" s="19">
        <v>15114.527980887371</v>
      </c>
      <c r="Y273" s="19">
        <v>42828</v>
      </c>
      <c r="Z273" s="19">
        <v>0</v>
      </c>
      <c r="AA273" s="19">
        <v>42828</v>
      </c>
      <c r="AB273" s="19">
        <v>0</v>
      </c>
      <c r="AC273" s="19">
        <v>2139</v>
      </c>
      <c r="AD273" s="19">
        <v>159659</v>
      </c>
      <c r="AE273" s="19">
        <f t="shared" si="12"/>
        <v>174773.52798088736</v>
      </c>
      <c r="AF273" s="19"/>
      <c r="AG273" s="19"/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/>
      <c r="AT273" s="19">
        <v>-84</v>
      </c>
      <c r="AU273" s="19"/>
      <c r="AV273" s="19">
        <v>0</v>
      </c>
      <c r="AW273" s="19">
        <v>159575</v>
      </c>
      <c r="AX273" s="110">
        <f t="shared" si="14"/>
        <v>174689.52798088736</v>
      </c>
      <c r="AY273" s="19"/>
      <c r="AZ273" s="19"/>
      <c r="BA273" s="19">
        <v>0</v>
      </c>
      <c r="BB273" s="19"/>
      <c r="BC273" s="19">
        <v>0</v>
      </c>
      <c r="BD273" s="19"/>
      <c r="BE273" s="19">
        <v>0</v>
      </c>
      <c r="BF273" s="19"/>
    </row>
    <row r="274" spans="1:58" ht="12.75">
      <c r="A274" t="s">
        <v>604</v>
      </c>
      <c r="B274" t="s">
        <v>605</v>
      </c>
      <c r="C274" t="s">
        <v>302</v>
      </c>
      <c r="D274" t="s">
        <v>94</v>
      </c>
      <c r="E274" s="19">
        <v>9</v>
      </c>
      <c r="F274" s="19">
        <v>596</v>
      </c>
      <c r="G274" s="19">
        <v>605</v>
      </c>
      <c r="H274" s="19">
        <v>8</v>
      </c>
      <c r="I274" s="19">
        <v>20</v>
      </c>
      <c r="J274" s="19">
        <v>0</v>
      </c>
      <c r="K274" s="19">
        <v>20</v>
      </c>
      <c r="L274" s="19">
        <v>29</v>
      </c>
      <c r="M274" s="19">
        <v>0</v>
      </c>
      <c r="N274" s="19">
        <v>30</v>
      </c>
      <c r="O274" s="19">
        <v>59</v>
      </c>
      <c r="P274" s="19">
        <v>663</v>
      </c>
      <c r="Q274" s="19">
        <v>0</v>
      </c>
      <c r="R274" s="19">
        <v>27</v>
      </c>
      <c r="S274" s="19">
        <v>303</v>
      </c>
      <c r="T274" s="19">
        <v>330</v>
      </c>
      <c r="U274" s="19">
        <f t="shared" si="13"/>
        <v>0</v>
      </c>
      <c r="V274" s="19">
        <v>473</v>
      </c>
      <c r="W274" s="19">
        <v>0</v>
      </c>
      <c r="X274" s="19">
        <v>0</v>
      </c>
      <c r="Y274" s="19">
        <v>120</v>
      </c>
      <c r="Z274" s="19">
        <v>138</v>
      </c>
      <c r="AA274" s="19">
        <v>258</v>
      </c>
      <c r="AB274" s="19">
        <v>28</v>
      </c>
      <c r="AC274" s="19">
        <v>84</v>
      </c>
      <c r="AD274" s="19">
        <v>2528</v>
      </c>
      <c r="AE274" s="19">
        <f t="shared" si="12"/>
        <v>2528</v>
      </c>
      <c r="AF274" s="19"/>
      <c r="AG274" s="19"/>
      <c r="AH274" s="19">
        <v>1907</v>
      </c>
      <c r="AI274" s="19">
        <v>0</v>
      </c>
      <c r="AJ274" s="19">
        <v>1582</v>
      </c>
      <c r="AK274" s="19">
        <v>0</v>
      </c>
      <c r="AL274" s="19">
        <v>0</v>
      </c>
      <c r="AM274" s="19">
        <v>226</v>
      </c>
      <c r="AN274" s="19">
        <v>0</v>
      </c>
      <c r="AO274" s="19">
        <v>0</v>
      </c>
      <c r="AP274" s="19">
        <v>0</v>
      </c>
      <c r="AQ274" s="19">
        <v>0</v>
      </c>
      <c r="AR274" s="19">
        <v>-22</v>
      </c>
      <c r="AS274" s="19"/>
      <c r="AT274" s="19">
        <v>5</v>
      </c>
      <c r="AU274" s="19"/>
      <c r="AV274" s="19">
        <v>0</v>
      </c>
      <c r="AW274" s="19">
        <v>6226</v>
      </c>
      <c r="AX274" s="110">
        <f t="shared" si="14"/>
        <v>6226</v>
      </c>
      <c r="AY274" s="19"/>
      <c r="AZ274" s="19"/>
      <c r="BA274" s="19">
        <v>0</v>
      </c>
      <c r="BB274" s="19"/>
      <c r="BC274" s="19">
        <v>-37</v>
      </c>
      <c r="BD274" s="19"/>
      <c r="BE274" s="19">
        <v>0</v>
      </c>
      <c r="BF274" s="19"/>
    </row>
    <row r="275" spans="1:58" ht="12.75">
      <c r="A275" t="s">
        <v>606</v>
      </c>
      <c r="B275" t="s">
        <v>1016</v>
      </c>
      <c r="C275" t="s">
        <v>302</v>
      </c>
      <c r="D275" t="s">
        <v>94</v>
      </c>
      <c r="E275" s="19">
        <v>52</v>
      </c>
      <c r="F275" s="19">
        <v>757</v>
      </c>
      <c r="G275" s="19">
        <v>809</v>
      </c>
      <c r="H275" s="19">
        <v>14</v>
      </c>
      <c r="I275" s="19">
        <v>104</v>
      </c>
      <c r="J275" s="19">
        <v>0</v>
      </c>
      <c r="K275" s="19">
        <v>104</v>
      </c>
      <c r="L275" s="19">
        <v>-264</v>
      </c>
      <c r="M275" s="19">
        <v>0</v>
      </c>
      <c r="N275" s="19">
        <v>301</v>
      </c>
      <c r="O275" s="19">
        <v>37</v>
      </c>
      <c r="P275" s="19">
        <v>1070</v>
      </c>
      <c r="Q275" s="19">
        <v>0</v>
      </c>
      <c r="R275" s="19">
        <v>504</v>
      </c>
      <c r="S275" s="19">
        <v>324</v>
      </c>
      <c r="T275" s="19">
        <v>828</v>
      </c>
      <c r="U275" s="19">
        <f t="shared" si="13"/>
        <v>0</v>
      </c>
      <c r="V275" s="19">
        <v>1453</v>
      </c>
      <c r="W275" s="19">
        <v>0</v>
      </c>
      <c r="X275" s="19">
        <v>0</v>
      </c>
      <c r="Y275" s="19">
        <v>14</v>
      </c>
      <c r="Z275" s="19">
        <v>507</v>
      </c>
      <c r="AA275" s="19">
        <v>521</v>
      </c>
      <c r="AB275" s="19">
        <v>82</v>
      </c>
      <c r="AC275" s="19">
        <v>-2</v>
      </c>
      <c r="AD275" s="19">
        <v>4916</v>
      </c>
      <c r="AE275" s="19">
        <f t="shared" si="12"/>
        <v>4916</v>
      </c>
      <c r="AF275" s="19"/>
      <c r="AG275" s="19"/>
      <c r="AH275" s="19">
        <v>4658</v>
      </c>
      <c r="AI275" s="19">
        <v>0</v>
      </c>
      <c r="AJ275" s="19">
        <v>3183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-251</v>
      </c>
      <c r="AS275" s="19"/>
      <c r="AT275" s="19">
        <v>0</v>
      </c>
      <c r="AU275" s="19"/>
      <c r="AV275" s="19">
        <v>0</v>
      </c>
      <c r="AW275" s="19">
        <v>12506</v>
      </c>
      <c r="AX275" s="110">
        <f t="shared" si="14"/>
        <v>12506</v>
      </c>
      <c r="AY275" s="19"/>
      <c r="AZ275" s="19"/>
      <c r="BA275" s="19">
        <v>1</v>
      </c>
      <c r="BB275" s="19"/>
      <c r="BC275" s="19">
        <v>0</v>
      </c>
      <c r="BD275" s="19"/>
      <c r="BE275" s="19">
        <v>120</v>
      </c>
      <c r="BF275" s="19"/>
    </row>
    <row r="276" spans="1:58" ht="12.75">
      <c r="A276" t="s">
        <v>608</v>
      </c>
      <c r="B276" t="s">
        <v>609</v>
      </c>
      <c r="C276" t="s">
        <v>302</v>
      </c>
      <c r="D276" t="s">
        <v>94</v>
      </c>
      <c r="E276" s="19">
        <v>75</v>
      </c>
      <c r="F276" s="19">
        <v>952</v>
      </c>
      <c r="G276" s="19">
        <v>1027</v>
      </c>
      <c r="H276" s="19">
        <v>11</v>
      </c>
      <c r="I276" s="19">
        <v>184</v>
      </c>
      <c r="J276" s="19">
        <v>0</v>
      </c>
      <c r="K276" s="19">
        <v>184</v>
      </c>
      <c r="L276" s="19">
        <v>-17</v>
      </c>
      <c r="M276" s="19">
        <v>0</v>
      </c>
      <c r="N276" s="19">
        <v>233</v>
      </c>
      <c r="O276" s="19">
        <v>216</v>
      </c>
      <c r="P276" s="19">
        <v>1098</v>
      </c>
      <c r="Q276" s="19">
        <v>0</v>
      </c>
      <c r="R276" s="19">
        <v>75</v>
      </c>
      <c r="S276" s="19">
        <v>-33</v>
      </c>
      <c r="T276" s="19">
        <v>42</v>
      </c>
      <c r="U276" s="19">
        <f t="shared" si="13"/>
        <v>0</v>
      </c>
      <c r="V276" s="19">
        <v>681</v>
      </c>
      <c r="W276" s="19">
        <v>0</v>
      </c>
      <c r="X276" s="19">
        <v>0</v>
      </c>
      <c r="Y276" s="19">
        <v>0</v>
      </c>
      <c r="Z276" s="19">
        <v>210</v>
      </c>
      <c r="AA276" s="19">
        <v>210</v>
      </c>
      <c r="AB276" s="19">
        <v>11</v>
      </c>
      <c r="AC276" s="19">
        <v>35</v>
      </c>
      <c r="AD276" s="19">
        <v>3515</v>
      </c>
      <c r="AE276" s="19">
        <f t="shared" si="12"/>
        <v>3515</v>
      </c>
      <c r="AF276" s="19"/>
      <c r="AG276" s="19"/>
      <c r="AH276" s="19">
        <v>3360</v>
      </c>
      <c r="AI276" s="19">
        <v>0</v>
      </c>
      <c r="AJ276" s="19">
        <v>2242</v>
      </c>
      <c r="AK276" s="19">
        <v>0</v>
      </c>
      <c r="AL276" s="19">
        <v>0</v>
      </c>
      <c r="AM276" s="19">
        <v>309</v>
      </c>
      <c r="AN276" s="19">
        <v>0</v>
      </c>
      <c r="AO276" s="19">
        <v>0</v>
      </c>
      <c r="AP276" s="19">
        <v>0</v>
      </c>
      <c r="AQ276" s="19">
        <v>0</v>
      </c>
      <c r="AR276" s="19">
        <v>25</v>
      </c>
      <c r="AS276" s="19"/>
      <c r="AT276" s="19">
        <v>-161</v>
      </c>
      <c r="AU276" s="19"/>
      <c r="AV276" s="19">
        <v>0</v>
      </c>
      <c r="AW276" s="19">
        <v>9290</v>
      </c>
      <c r="AX276" s="110">
        <f t="shared" si="14"/>
        <v>9290</v>
      </c>
      <c r="AY276" s="19"/>
      <c r="AZ276" s="19"/>
      <c r="BA276" s="19">
        <v>6</v>
      </c>
      <c r="BB276" s="19"/>
      <c r="BC276" s="19">
        <v>0</v>
      </c>
      <c r="BD276" s="19"/>
      <c r="BE276" s="19">
        <v>0</v>
      </c>
      <c r="BF276" s="19"/>
    </row>
    <row r="277" spans="1:58" ht="12.75">
      <c r="A277" t="s">
        <v>610</v>
      </c>
      <c r="B277" t="s">
        <v>611</v>
      </c>
      <c r="C277" t="s">
        <v>302</v>
      </c>
      <c r="D277" t="s">
        <v>94</v>
      </c>
      <c r="E277" s="19">
        <v>43</v>
      </c>
      <c r="F277" s="19">
        <v>1268</v>
      </c>
      <c r="G277" s="19">
        <v>1311</v>
      </c>
      <c r="H277" s="19">
        <v>0</v>
      </c>
      <c r="I277" s="19">
        <v>169</v>
      </c>
      <c r="J277" s="19">
        <v>0</v>
      </c>
      <c r="K277" s="19">
        <v>169</v>
      </c>
      <c r="L277" s="19">
        <v>-4</v>
      </c>
      <c r="M277" s="19">
        <v>0</v>
      </c>
      <c r="N277" s="19">
        <v>100</v>
      </c>
      <c r="O277" s="19">
        <v>96</v>
      </c>
      <c r="P277" s="19">
        <v>931</v>
      </c>
      <c r="Q277" s="19">
        <v>0</v>
      </c>
      <c r="R277" s="19">
        <v>43</v>
      </c>
      <c r="S277" s="19">
        <v>500</v>
      </c>
      <c r="T277" s="19">
        <v>543</v>
      </c>
      <c r="U277" s="19">
        <f t="shared" si="13"/>
        <v>0</v>
      </c>
      <c r="V277" s="19">
        <v>200</v>
      </c>
      <c r="W277" s="19">
        <v>0</v>
      </c>
      <c r="X277" s="19">
        <v>0</v>
      </c>
      <c r="Y277" s="19">
        <v>0</v>
      </c>
      <c r="Z277" s="19">
        <v>283</v>
      </c>
      <c r="AA277" s="19">
        <v>283</v>
      </c>
      <c r="AB277" s="19">
        <v>2</v>
      </c>
      <c r="AC277" s="19">
        <v>8</v>
      </c>
      <c r="AD277" s="19">
        <v>3543</v>
      </c>
      <c r="AE277" s="19">
        <f t="shared" si="12"/>
        <v>3543</v>
      </c>
      <c r="AF277" s="19"/>
      <c r="AG277" s="19"/>
      <c r="AH277" s="19">
        <v>6409</v>
      </c>
      <c r="AI277" s="19">
        <v>0</v>
      </c>
      <c r="AJ277" s="19">
        <v>0</v>
      </c>
      <c r="AK277" s="19">
        <v>0</v>
      </c>
      <c r="AL277" s="19">
        <v>0</v>
      </c>
      <c r="AM277" s="19">
        <v>1321</v>
      </c>
      <c r="AN277" s="19">
        <v>0</v>
      </c>
      <c r="AO277" s="19">
        <v>0</v>
      </c>
      <c r="AP277" s="19">
        <v>0</v>
      </c>
      <c r="AQ277" s="19">
        <v>0</v>
      </c>
      <c r="AR277" s="19">
        <v>-175</v>
      </c>
      <c r="AS277" s="19"/>
      <c r="AT277" s="19">
        <v>0</v>
      </c>
      <c r="AU277" s="19"/>
      <c r="AV277" s="19">
        <v>0</v>
      </c>
      <c r="AW277" s="19">
        <v>11098</v>
      </c>
      <c r="AX277" s="110">
        <f t="shared" si="14"/>
        <v>11098</v>
      </c>
      <c r="AY277" s="19"/>
      <c r="AZ277" s="19"/>
      <c r="BA277" s="19">
        <v>0</v>
      </c>
      <c r="BB277" s="19"/>
      <c r="BC277" s="19">
        <v>0</v>
      </c>
      <c r="BD277" s="19"/>
      <c r="BE277" s="19">
        <v>0</v>
      </c>
      <c r="BF277" s="19"/>
    </row>
    <row r="278" spans="1:58" ht="12.75">
      <c r="A278" t="s">
        <v>612</v>
      </c>
      <c r="B278" t="s">
        <v>613</v>
      </c>
      <c r="C278" t="s">
        <v>302</v>
      </c>
      <c r="D278" t="s">
        <v>94</v>
      </c>
      <c r="E278" s="19">
        <v>-17</v>
      </c>
      <c r="F278" s="19">
        <v>1066</v>
      </c>
      <c r="G278" s="19">
        <v>1049</v>
      </c>
      <c r="H278" s="19">
        <v>29</v>
      </c>
      <c r="I278" s="19">
        <v>69</v>
      </c>
      <c r="J278" s="19">
        <v>0</v>
      </c>
      <c r="K278" s="19">
        <v>69</v>
      </c>
      <c r="L278" s="19">
        <v>-192</v>
      </c>
      <c r="M278" s="19">
        <v>0</v>
      </c>
      <c r="N278" s="19">
        <v>333</v>
      </c>
      <c r="O278" s="19">
        <v>141</v>
      </c>
      <c r="P278" s="19">
        <v>1159</v>
      </c>
      <c r="Q278" s="19">
        <v>58</v>
      </c>
      <c r="R278" s="19">
        <v>99</v>
      </c>
      <c r="S278" s="19">
        <v>533</v>
      </c>
      <c r="T278" s="19">
        <v>690</v>
      </c>
      <c r="U278" s="19">
        <f t="shared" si="13"/>
        <v>0</v>
      </c>
      <c r="V278" s="19">
        <v>1281</v>
      </c>
      <c r="W278" s="19">
        <v>0</v>
      </c>
      <c r="X278" s="19">
        <v>0</v>
      </c>
      <c r="Y278" s="19">
        <v>0</v>
      </c>
      <c r="Z278" s="19">
        <v>284</v>
      </c>
      <c r="AA278" s="19">
        <v>284</v>
      </c>
      <c r="AB278" s="19">
        <v>40</v>
      </c>
      <c r="AC278" s="19">
        <v>0</v>
      </c>
      <c r="AD278" s="19">
        <v>4742</v>
      </c>
      <c r="AE278" s="19">
        <f t="shared" si="12"/>
        <v>4742</v>
      </c>
      <c r="AF278" s="19"/>
      <c r="AG278" s="19"/>
      <c r="AH278" s="19">
        <v>4436</v>
      </c>
      <c r="AI278" s="19">
        <v>8</v>
      </c>
      <c r="AJ278" s="19">
        <v>2983</v>
      </c>
      <c r="AK278" s="19">
        <v>0</v>
      </c>
      <c r="AL278" s="19">
        <v>9</v>
      </c>
      <c r="AM278" s="19">
        <v>558</v>
      </c>
      <c r="AN278" s="19">
        <v>0</v>
      </c>
      <c r="AO278" s="19">
        <v>0</v>
      </c>
      <c r="AP278" s="19">
        <v>0</v>
      </c>
      <c r="AQ278" s="19">
        <v>0</v>
      </c>
      <c r="AR278" s="19">
        <v>-16</v>
      </c>
      <c r="AS278" s="19"/>
      <c r="AT278" s="19">
        <v>0</v>
      </c>
      <c r="AU278" s="19"/>
      <c r="AV278" s="19">
        <v>0</v>
      </c>
      <c r="AW278" s="19">
        <v>12720</v>
      </c>
      <c r="AX278" s="110">
        <f t="shared" si="14"/>
        <v>12720</v>
      </c>
      <c r="AY278" s="19"/>
      <c r="AZ278" s="19"/>
      <c r="BA278" s="19">
        <v>0</v>
      </c>
      <c r="BB278" s="19"/>
      <c r="BC278" s="19">
        <v>0</v>
      </c>
      <c r="BD278" s="19"/>
      <c r="BE278" s="19">
        <v>0</v>
      </c>
      <c r="BF278" s="19"/>
    </row>
    <row r="279" spans="1:58" ht="12.75">
      <c r="A279" t="s">
        <v>614</v>
      </c>
      <c r="B279" t="s">
        <v>615</v>
      </c>
      <c r="C279" t="s">
        <v>76</v>
      </c>
      <c r="D279" t="s">
        <v>91</v>
      </c>
      <c r="E279" s="19">
        <v>-4</v>
      </c>
      <c r="F279" s="19">
        <v>10599</v>
      </c>
      <c r="G279" s="19">
        <v>10595</v>
      </c>
      <c r="H279" s="19">
        <v>42</v>
      </c>
      <c r="I279" s="19">
        <v>310</v>
      </c>
      <c r="J279" s="19">
        <v>6664</v>
      </c>
      <c r="K279" s="19">
        <v>6974</v>
      </c>
      <c r="L279" s="19">
        <v>7273</v>
      </c>
      <c r="M279" s="19">
        <v>0</v>
      </c>
      <c r="N279" s="19">
        <v>292</v>
      </c>
      <c r="O279" s="19">
        <v>7565</v>
      </c>
      <c r="P279" s="19">
        <v>15270</v>
      </c>
      <c r="Q279" s="19">
        <v>-342</v>
      </c>
      <c r="R279" s="19">
        <v>-86</v>
      </c>
      <c r="S279" s="19">
        <v>-266</v>
      </c>
      <c r="T279" s="19">
        <v>-694</v>
      </c>
      <c r="U279" s="19">
        <f t="shared" si="13"/>
        <v>0</v>
      </c>
      <c r="V279" s="19">
        <v>1394</v>
      </c>
      <c r="W279" s="19">
        <v>130157</v>
      </c>
      <c r="X279" s="19">
        <v>28897.19423541334</v>
      </c>
      <c r="Y279" s="19">
        <v>30065</v>
      </c>
      <c r="Z279" s="19">
        <v>3106</v>
      </c>
      <c r="AA279" s="19">
        <v>33171</v>
      </c>
      <c r="AB279" s="19">
        <v>0</v>
      </c>
      <c r="AC279" s="19">
        <v>0</v>
      </c>
      <c r="AD279" s="19">
        <v>204474</v>
      </c>
      <c r="AE279" s="19">
        <f t="shared" si="12"/>
        <v>233371.19423541334</v>
      </c>
      <c r="AF279" s="19"/>
      <c r="AG279" s="19"/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330</v>
      </c>
      <c r="AR279" s="19">
        <v>0</v>
      </c>
      <c r="AS279" s="19"/>
      <c r="AT279" s="19">
        <v>0</v>
      </c>
      <c r="AU279" s="19"/>
      <c r="AV279" s="19">
        <v>0</v>
      </c>
      <c r="AW279" s="19">
        <v>204804</v>
      </c>
      <c r="AX279" s="110">
        <f t="shared" si="14"/>
        <v>233701.19423541334</v>
      </c>
      <c r="AY279" s="19"/>
      <c r="AZ279" s="19"/>
      <c r="BA279" s="19">
        <v>0</v>
      </c>
      <c r="BB279" s="19"/>
      <c r="BC279" s="19">
        <v>0</v>
      </c>
      <c r="BD279" s="19"/>
      <c r="BE279" s="19">
        <v>4907</v>
      </c>
      <c r="BF279" s="19"/>
    </row>
    <row r="280" spans="1:58" ht="12.75">
      <c r="A280" t="s">
        <v>616</v>
      </c>
      <c r="B280" t="s">
        <v>617</v>
      </c>
      <c r="C280" t="s">
        <v>76</v>
      </c>
      <c r="D280" t="s">
        <v>94</v>
      </c>
      <c r="E280" s="19">
        <v>99</v>
      </c>
      <c r="F280" s="19">
        <v>486</v>
      </c>
      <c r="G280" s="19">
        <v>585</v>
      </c>
      <c r="H280" s="19">
        <v>8</v>
      </c>
      <c r="I280" s="19">
        <v>57</v>
      </c>
      <c r="J280" s="19">
        <v>0</v>
      </c>
      <c r="K280" s="19">
        <v>57</v>
      </c>
      <c r="L280" s="19">
        <v>-58</v>
      </c>
      <c r="M280" s="19">
        <v>0</v>
      </c>
      <c r="N280" s="19">
        <v>116</v>
      </c>
      <c r="O280" s="19">
        <v>58</v>
      </c>
      <c r="P280" s="19">
        <v>691</v>
      </c>
      <c r="Q280" s="19">
        <v>0</v>
      </c>
      <c r="R280" s="19">
        <v>45</v>
      </c>
      <c r="S280" s="19">
        <v>232</v>
      </c>
      <c r="T280" s="19">
        <v>277</v>
      </c>
      <c r="U280" s="19">
        <f t="shared" si="13"/>
        <v>0</v>
      </c>
      <c r="V280" s="19">
        <v>440</v>
      </c>
      <c r="W280" s="19">
        <v>0</v>
      </c>
      <c r="X280" s="19">
        <v>0</v>
      </c>
      <c r="Y280" s="19">
        <v>-82</v>
      </c>
      <c r="Z280" s="19">
        <v>123</v>
      </c>
      <c r="AA280" s="19">
        <v>41</v>
      </c>
      <c r="AB280" s="19">
        <v>281</v>
      </c>
      <c r="AC280" s="19">
        <v>0</v>
      </c>
      <c r="AD280" s="19">
        <v>2438</v>
      </c>
      <c r="AE280" s="19">
        <f t="shared" si="12"/>
        <v>2438</v>
      </c>
      <c r="AF280" s="19"/>
      <c r="AG280" s="19"/>
      <c r="AH280" s="19">
        <v>3059</v>
      </c>
      <c r="AI280" s="19">
        <v>129</v>
      </c>
      <c r="AJ280" s="19">
        <v>1637</v>
      </c>
      <c r="AK280" s="19">
        <v>0</v>
      </c>
      <c r="AL280" s="19">
        <v>3</v>
      </c>
      <c r="AM280" s="19">
        <v>73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/>
      <c r="AT280" s="19">
        <v>0</v>
      </c>
      <c r="AU280" s="19"/>
      <c r="AV280" s="19">
        <v>0</v>
      </c>
      <c r="AW280" s="19">
        <v>7339</v>
      </c>
      <c r="AX280" s="110">
        <f t="shared" si="14"/>
        <v>7339</v>
      </c>
      <c r="AY280" s="19"/>
      <c r="AZ280" s="19"/>
      <c r="BA280" s="19">
        <v>0</v>
      </c>
      <c r="BB280" s="19"/>
      <c r="BC280" s="19">
        <v>0</v>
      </c>
      <c r="BD280" s="19"/>
      <c r="BE280" s="19">
        <v>568</v>
      </c>
      <c r="BF280" s="19"/>
    </row>
    <row r="281" spans="1:58" ht="12.75">
      <c r="A281" t="s">
        <v>618</v>
      </c>
      <c r="B281" t="s">
        <v>619</v>
      </c>
      <c r="C281" t="s">
        <v>76</v>
      </c>
      <c r="D281" t="s">
        <v>94</v>
      </c>
      <c r="E281" s="19">
        <v>45</v>
      </c>
      <c r="F281" s="19">
        <v>1057</v>
      </c>
      <c r="G281" s="19">
        <v>1102</v>
      </c>
      <c r="H281" s="19">
        <v>22</v>
      </c>
      <c r="I281" s="19">
        <v>72</v>
      </c>
      <c r="J281" s="19">
        <v>0</v>
      </c>
      <c r="K281" s="19">
        <v>72</v>
      </c>
      <c r="L281" s="19">
        <v>-79</v>
      </c>
      <c r="M281" s="19">
        <v>0</v>
      </c>
      <c r="N281" s="19">
        <v>421</v>
      </c>
      <c r="O281" s="19">
        <v>342</v>
      </c>
      <c r="P281" s="19">
        <v>1600</v>
      </c>
      <c r="Q281" s="19">
        <v>0</v>
      </c>
      <c r="R281" s="19">
        <v>228</v>
      </c>
      <c r="S281" s="19">
        <v>710</v>
      </c>
      <c r="T281" s="19">
        <v>938</v>
      </c>
      <c r="U281" s="19">
        <f t="shared" si="13"/>
        <v>0</v>
      </c>
      <c r="V281" s="19">
        <v>981</v>
      </c>
      <c r="W281" s="19">
        <v>0</v>
      </c>
      <c r="X281" s="19">
        <v>0</v>
      </c>
      <c r="Y281" s="19">
        <v>0</v>
      </c>
      <c r="Z281" s="19">
        <v>369</v>
      </c>
      <c r="AA281" s="19">
        <v>369</v>
      </c>
      <c r="AB281" s="19">
        <v>198</v>
      </c>
      <c r="AC281" s="19">
        <v>0</v>
      </c>
      <c r="AD281" s="19">
        <v>5624</v>
      </c>
      <c r="AE281" s="19">
        <f t="shared" si="12"/>
        <v>5624</v>
      </c>
      <c r="AF281" s="19"/>
      <c r="AG281" s="19"/>
      <c r="AH281" s="19">
        <v>9948</v>
      </c>
      <c r="AI281" s="19">
        <v>20</v>
      </c>
      <c r="AJ281" s="19">
        <v>2224</v>
      </c>
      <c r="AK281" s="19">
        <v>0</v>
      </c>
      <c r="AL281" s="19">
        <v>0</v>
      </c>
      <c r="AM281" s="19">
        <v>1778</v>
      </c>
      <c r="AN281" s="19">
        <v>0</v>
      </c>
      <c r="AO281" s="19">
        <v>0</v>
      </c>
      <c r="AP281" s="19">
        <v>0</v>
      </c>
      <c r="AQ281" s="19">
        <v>88</v>
      </c>
      <c r="AR281" s="19">
        <v>0</v>
      </c>
      <c r="AS281" s="19"/>
      <c r="AT281" s="19">
        <v>0</v>
      </c>
      <c r="AU281" s="19"/>
      <c r="AV281" s="19">
        <v>0</v>
      </c>
      <c r="AW281" s="19">
        <v>19682</v>
      </c>
      <c r="AX281" s="110">
        <f t="shared" si="14"/>
        <v>19682</v>
      </c>
      <c r="AY281" s="19"/>
      <c r="AZ281" s="19"/>
      <c r="BA281" s="19">
        <v>0</v>
      </c>
      <c r="BB281" s="19"/>
      <c r="BC281" s="19">
        <v>0</v>
      </c>
      <c r="BD281" s="19"/>
      <c r="BE281" s="19">
        <v>0</v>
      </c>
      <c r="BF281" s="19"/>
    </row>
    <row r="282" spans="1:58" ht="12.75">
      <c r="A282" t="s">
        <v>620</v>
      </c>
      <c r="B282" t="s">
        <v>621</v>
      </c>
      <c r="C282" t="s">
        <v>76</v>
      </c>
      <c r="D282" t="s">
        <v>94</v>
      </c>
      <c r="E282" s="19">
        <v>60</v>
      </c>
      <c r="F282" s="19">
        <v>998</v>
      </c>
      <c r="G282" s="19">
        <v>1058</v>
      </c>
      <c r="H282" s="19">
        <v>37</v>
      </c>
      <c r="I282" s="19">
        <v>86</v>
      </c>
      <c r="J282" s="19">
        <v>0</v>
      </c>
      <c r="K282" s="19">
        <v>86</v>
      </c>
      <c r="L282" s="19">
        <v>-254</v>
      </c>
      <c r="M282" s="19">
        <v>0</v>
      </c>
      <c r="N282" s="19">
        <v>194</v>
      </c>
      <c r="O282" s="19">
        <v>-60</v>
      </c>
      <c r="P282" s="19">
        <v>991</v>
      </c>
      <c r="Q282" s="19">
        <v>0</v>
      </c>
      <c r="R282" s="19">
        <v>490</v>
      </c>
      <c r="S282" s="19">
        <v>567</v>
      </c>
      <c r="T282" s="19">
        <v>1057</v>
      </c>
      <c r="U282" s="19">
        <f t="shared" si="13"/>
        <v>0</v>
      </c>
      <c r="V282" s="19">
        <v>904</v>
      </c>
      <c r="W282" s="19">
        <v>0</v>
      </c>
      <c r="X282" s="19">
        <v>0</v>
      </c>
      <c r="Y282" s="19">
        <v>-4</v>
      </c>
      <c r="Z282" s="19">
        <v>569</v>
      </c>
      <c r="AA282" s="19">
        <v>565</v>
      </c>
      <c r="AB282" s="19">
        <v>0</v>
      </c>
      <c r="AC282" s="19">
        <v>9</v>
      </c>
      <c r="AD282" s="19">
        <v>4647</v>
      </c>
      <c r="AE282" s="19">
        <f t="shared" si="12"/>
        <v>4647</v>
      </c>
      <c r="AF282" s="19"/>
      <c r="AG282" s="19"/>
      <c r="AH282" s="19">
        <v>7311</v>
      </c>
      <c r="AI282" s="19">
        <v>89</v>
      </c>
      <c r="AJ282" s="19">
        <v>0</v>
      </c>
      <c r="AK282" s="19">
        <v>0</v>
      </c>
      <c r="AL282" s="19">
        <v>0</v>
      </c>
      <c r="AM282" s="19">
        <v>1102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/>
      <c r="AT282" s="19">
        <v>84</v>
      </c>
      <c r="AU282" s="19"/>
      <c r="AV282" s="19">
        <v>0</v>
      </c>
      <c r="AW282" s="19">
        <v>13233</v>
      </c>
      <c r="AX282" s="110">
        <f t="shared" si="14"/>
        <v>13233</v>
      </c>
      <c r="AY282" s="19"/>
      <c r="AZ282" s="19"/>
      <c r="BA282" s="19">
        <v>0</v>
      </c>
      <c r="BB282" s="19"/>
      <c r="BC282" s="19">
        <v>30</v>
      </c>
      <c r="BD282" s="19"/>
      <c r="BE282" s="19">
        <v>0</v>
      </c>
      <c r="BF282" s="19"/>
    </row>
    <row r="283" spans="1:58" ht="12.75">
      <c r="A283" t="s">
        <v>622</v>
      </c>
      <c r="B283" t="s">
        <v>623</v>
      </c>
      <c r="C283" t="s">
        <v>76</v>
      </c>
      <c r="D283" t="s">
        <v>94</v>
      </c>
      <c r="E283" s="19">
        <v>23</v>
      </c>
      <c r="F283" s="19">
        <v>748</v>
      </c>
      <c r="G283" s="19">
        <v>771</v>
      </c>
      <c r="H283" s="19">
        <v>17</v>
      </c>
      <c r="I283" s="19">
        <v>175</v>
      </c>
      <c r="J283" s="19">
        <v>0</v>
      </c>
      <c r="K283" s="19">
        <v>175</v>
      </c>
      <c r="L283" s="19">
        <v>46</v>
      </c>
      <c r="M283" s="19">
        <v>0</v>
      </c>
      <c r="N283" s="19">
        <v>96</v>
      </c>
      <c r="O283" s="19">
        <v>142</v>
      </c>
      <c r="P283" s="19">
        <v>632</v>
      </c>
      <c r="Q283" s="19">
        <v>8</v>
      </c>
      <c r="R283" s="19">
        <v>338</v>
      </c>
      <c r="S283" s="19">
        <v>213</v>
      </c>
      <c r="T283" s="19">
        <v>559</v>
      </c>
      <c r="U283" s="19">
        <f t="shared" si="13"/>
        <v>0</v>
      </c>
      <c r="V283" s="19">
        <v>1089</v>
      </c>
      <c r="W283" s="19">
        <v>0</v>
      </c>
      <c r="X283" s="19">
        <v>0</v>
      </c>
      <c r="Y283" s="19">
        <v>0</v>
      </c>
      <c r="Z283" s="19">
        <v>206</v>
      </c>
      <c r="AA283" s="19">
        <v>206</v>
      </c>
      <c r="AB283" s="19">
        <v>0</v>
      </c>
      <c r="AC283" s="19">
        <v>0</v>
      </c>
      <c r="AD283" s="19">
        <v>3591</v>
      </c>
      <c r="AE283" s="19">
        <f t="shared" si="12"/>
        <v>3591</v>
      </c>
      <c r="AF283" s="19"/>
      <c r="AG283" s="19"/>
      <c r="AH283" s="19">
        <v>5839</v>
      </c>
      <c r="AI283" s="19">
        <v>25</v>
      </c>
      <c r="AJ283" s="19">
        <v>3097</v>
      </c>
      <c r="AK283" s="19">
        <v>0</v>
      </c>
      <c r="AL283" s="19">
        <v>0</v>
      </c>
      <c r="AM283" s="19">
        <v>0</v>
      </c>
      <c r="AN283" s="19">
        <v>0</v>
      </c>
      <c r="AO283" s="19">
        <v>0</v>
      </c>
      <c r="AP283" s="19">
        <v>0</v>
      </c>
      <c r="AQ283" s="19">
        <v>0</v>
      </c>
      <c r="AR283" s="19">
        <v>-507</v>
      </c>
      <c r="AS283" s="19"/>
      <c r="AT283" s="19">
        <v>0</v>
      </c>
      <c r="AU283" s="19"/>
      <c r="AV283" s="19">
        <v>0</v>
      </c>
      <c r="AW283" s="19">
        <v>12045</v>
      </c>
      <c r="AX283" s="110">
        <f t="shared" si="14"/>
        <v>12045</v>
      </c>
      <c r="AY283" s="19"/>
      <c r="AZ283" s="19"/>
      <c r="BA283" s="19">
        <v>0</v>
      </c>
      <c r="BB283" s="19"/>
      <c r="BC283" s="19">
        <v>0</v>
      </c>
      <c r="BD283" s="19"/>
      <c r="BE283" s="19">
        <v>0</v>
      </c>
      <c r="BF283" s="19"/>
    </row>
    <row r="284" spans="1:58" ht="12.75">
      <c r="A284" t="s">
        <v>624</v>
      </c>
      <c r="B284" t="s">
        <v>625</v>
      </c>
      <c r="C284" t="s">
        <v>76</v>
      </c>
      <c r="D284" t="s">
        <v>94</v>
      </c>
      <c r="E284" s="19">
        <v>0</v>
      </c>
      <c r="F284" s="19">
        <v>0</v>
      </c>
      <c r="G284" s="19">
        <v>0</v>
      </c>
      <c r="H284" s="19">
        <v>13</v>
      </c>
      <c r="I284" s="19">
        <v>96</v>
      </c>
      <c r="J284" s="19">
        <v>0</v>
      </c>
      <c r="K284" s="19">
        <v>96</v>
      </c>
      <c r="L284" s="19">
        <v>123</v>
      </c>
      <c r="M284" s="19">
        <v>0</v>
      </c>
      <c r="N284" s="19">
        <v>-409</v>
      </c>
      <c r="O284" s="19">
        <v>-286</v>
      </c>
      <c r="P284" s="19">
        <v>662</v>
      </c>
      <c r="Q284" s="19">
        <v>0</v>
      </c>
      <c r="R284" s="19">
        <v>143</v>
      </c>
      <c r="S284" s="19">
        <v>835</v>
      </c>
      <c r="T284" s="19">
        <v>978</v>
      </c>
      <c r="U284" s="19">
        <f t="shared" si="13"/>
        <v>0</v>
      </c>
      <c r="V284" s="19">
        <v>805</v>
      </c>
      <c r="W284" s="19">
        <v>0</v>
      </c>
      <c r="X284" s="19">
        <v>0</v>
      </c>
      <c r="Y284" s="19">
        <v>-11</v>
      </c>
      <c r="Z284" s="19">
        <v>275</v>
      </c>
      <c r="AA284" s="19">
        <v>264</v>
      </c>
      <c r="AB284" s="19">
        <v>1</v>
      </c>
      <c r="AC284" s="19">
        <v>0</v>
      </c>
      <c r="AD284" s="19">
        <v>2533</v>
      </c>
      <c r="AE284" s="19">
        <f t="shared" si="12"/>
        <v>2533</v>
      </c>
      <c r="AF284" s="19"/>
      <c r="AG284" s="19"/>
      <c r="AH284" s="19">
        <v>7066</v>
      </c>
      <c r="AI284" s="19">
        <v>107</v>
      </c>
      <c r="AJ284" s="19">
        <v>0</v>
      </c>
      <c r="AK284" s="19">
        <v>0</v>
      </c>
      <c r="AL284" s="19">
        <v>0</v>
      </c>
      <c r="AM284" s="19">
        <v>561</v>
      </c>
      <c r="AN284" s="19">
        <v>0</v>
      </c>
      <c r="AO284" s="19">
        <v>0</v>
      </c>
      <c r="AP284" s="19">
        <v>0</v>
      </c>
      <c r="AQ284" s="19">
        <v>0</v>
      </c>
      <c r="AR284" s="19">
        <v>0</v>
      </c>
      <c r="AS284" s="19"/>
      <c r="AT284" s="19">
        <v>0</v>
      </c>
      <c r="AU284" s="19"/>
      <c r="AV284" s="19">
        <v>0</v>
      </c>
      <c r="AW284" s="19">
        <v>10267</v>
      </c>
      <c r="AX284" s="110">
        <f t="shared" si="14"/>
        <v>10267</v>
      </c>
      <c r="AY284" s="19"/>
      <c r="AZ284" s="19"/>
      <c r="BA284" s="19">
        <v>0</v>
      </c>
      <c r="BB284" s="19"/>
      <c r="BC284" s="19">
        <v>0</v>
      </c>
      <c r="BD284" s="19"/>
      <c r="BE284" s="19">
        <v>28</v>
      </c>
      <c r="BF284" s="19"/>
    </row>
    <row r="285" spans="1:58" ht="12.75">
      <c r="A285" t="s">
        <v>626</v>
      </c>
      <c r="B285" t="s">
        <v>627</v>
      </c>
      <c r="C285" t="s">
        <v>76</v>
      </c>
      <c r="D285" t="s">
        <v>94</v>
      </c>
      <c r="E285" s="19">
        <v>5</v>
      </c>
      <c r="F285" s="19">
        <v>1329</v>
      </c>
      <c r="G285" s="19">
        <v>1334</v>
      </c>
      <c r="H285" s="19">
        <v>9</v>
      </c>
      <c r="I285" s="19">
        <v>45</v>
      </c>
      <c r="J285" s="19">
        <v>0</v>
      </c>
      <c r="K285" s="19">
        <v>45</v>
      </c>
      <c r="L285" s="19">
        <v>-47</v>
      </c>
      <c r="M285" s="19">
        <v>0</v>
      </c>
      <c r="N285" s="19">
        <v>101</v>
      </c>
      <c r="O285" s="19">
        <v>54</v>
      </c>
      <c r="P285" s="19">
        <v>895</v>
      </c>
      <c r="Q285" s="19">
        <v>0</v>
      </c>
      <c r="R285" s="19">
        <v>210</v>
      </c>
      <c r="S285" s="19">
        <v>377</v>
      </c>
      <c r="T285" s="19">
        <v>587</v>
      </c>
      <c r="U285" s="19">
        <f t="shared" si="13"/>
        <v>0</v>
      </c>
      <c r="V285" s="19">
        <v>553</v>
      </c>
      <c r="W285" s="19">
        <v>0</v>
      </c>
      <c r="X285" s="19">
        <v>0</v>
      </c>
      <c r="Y285" s="19">
        <v>0</v>
      </c>
      <c r="Z285" s="19">
        <v>283</v>
      </c>
      <c r="AA285" s="19">
        <v>283</v>
      </c>
      <c r="AB285" s="19">
        <v>168</v>
      </c>
      <c r="AC285" s="19">
        <v>0</v>
      </c>
      <c r="AD285" s="19">
        <v>3928</v>
      </c>
      <c r="AE285" s="19">
        <f t="shared" si="12"/>
        <v>3928</v>
      </c>
      <c r="AF285" s="19"/>
      <c r="AG285" s="19"/>
      <c r="AH285" s="19">
        <v>7011</v>
      </c>
      <c r="AI285" s="19">
        <v>33</v>
      </c>
      <c r="AJ285" s="19">
        <v>0</v>
      </c>
      <c r="AK285" s="19">
        <v>0</v>
      </c>
      <c r="AL285" s="19">
        <v>0</v>
      </c>
      <c r="AM285" s="19">
        <v>1576</v>
      </c>
      <c r="AN285" s="19">
        <v>0</v>
      </c>
      <c r="AO285" s="19">
        <v>0</v>
      </c>
      <c r="AP285" s="19">
        <v>0</v>
      </c>
      <c r="AQ285" s="19">
        <v>0</v>
      </c>
      <c r="AR285" s="19">
        <v>-156</v>
      </c>
      <c r="AS285" s="19"/>
      <c r="AT285" s="19">
        <v>0</v>
      </c>
      <c r="AU285" s="19"/>
      <c r="AV285" s="19">
        <v>0</v>
      </c>
      <c r="AW285" s="19">
        <v>12392</v>
      </c>
      <c r="AX285" s="110">
        <f t="shared" si="14"/>
        <v>12392</v>
      </c>
      <c r="AY285" s="19"/>
      <c r="AZ285" s="19"/>
      <c r="BA285" s="19">
        <v>9</v>
      </c>
      <c r="BB285" s="19"/>
      <c r="BC285" s="19">
        <v>0</v>
      </c>
      <c r="BD285" s="19"/>
      <c r="BE285" s="19">
        <v>0</v>
      </c>
      <c r="BF285" s="19"/>
    </row>
    <row r="286" spans="1:58" ht="12.75">
      <c r="A286" t="s">
        <v>628</v>
      </c>
      <c r="B286" t="s">
        <v>629</v>
      </c>
      <c r="C286" t="s">
        <v>76</v>
      </c>
      <c r="D286" t="s">
        <v>94</v>
      </c>
      <c r="E286" s="19">
        <v>4</v>
      </c>
      <c r="F286" s="19">
        <v>556</v>
      </c>
      <c r="G286" s="19">
        <v>560</v>
      </c>
      <c r="H286" s="19">
        <v>55</v>
      </c>
      <c r="I286" s="19">
        <v>64</v>
      </c>
      <c r="J286" s="19">
        <v>0</v>
      </c>
      <c r="K286" s="19">
        <v>64</v>
      </c>
      <c r="L286" s="19">
        <v>-18</v>
      </c>
      <c r="M286" s="19">
        <v>0</v>
      </c>
      <c r="N286" s="19">
        <v>109</v>
      </c>
      <c r="O286" s="19">
        <v>91</v>
      </c>
      <c r="P286" s="19">
        <v>787</v>
      </c>
      <c r="Q286" s="19">
        <v>0</v>
      </c>
      <c r="R286" s="19">
        <v>18</v>
      </c>
      <c r="S286" s="19">
        <v>217</v>
      </c>
      <c r="T286" s="19">
        <v>235</v>
      </c>
      <c r="U286" s="19">
        <f t="shared" si="13"/>
        <v>0</v>
      </c>
      <c r="V286" s="19">
        <v>765</v>
      </c>
      <c r="W286" s="19">
        <v>0</v>
      </c>
      <c r="X286" s="19">
        <v>0</v>
      </c>
      <c r="Y286" s="19">
        <v>0</v>
      </c>
      <c r="Z286" s="19">
        <v>376</v>
      </c>
      <c r="AA286" s="19">
        <v>376</v>
      </c>
      <c r="AB286" s="19">
        <v>135</v>
      </c>
      <c r="AC286" s="19">
        <v>0</v>
      </c>
      <c r="AD286" s="19">
        <v>3068</v>
      </c>
      <c r="AE286" s="19">
        <f t="shared" si="12"/>
        <v>3068</v>
      </c>
      <c r="AF286" s="19"/>
      <c r="AG286" s="19"/>
      <c r="AH286" s="19">
        <v>8583</v>
      </c>
      <c r="AI286" s="19">
        <v>45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/>
      <c r="AT286" s="19">
        <v>0</v>
      </c>
      <c r="AU286" s="19"/>
      <c r="AV286" s="19">
        <v>0</v>
      </c>
      <c r="AW286" s="19">
        <v>11696</v>
      </c>
      <c r="AX286" s="110">
        <f t="shared" si="14"/>
        <v>11696</v>
      </c>
      <c r="AY286" s="19"/>
      <c r="AZ286" s="19"/>
      <c r="BA286" s="19">
        <v>0</v>
      </c>
      <c r="BB286" s="19"/>
      <c r="BC286" s="19">
        <v>0</v>
      </c>
      <c r="BD286" s="19"/>
      <c r="BE286" s="19">
        <v>43</v>
      </c>
      <c r="BF286" s="19"/>
    </row>
    <row r="287" spans="1:58" ht="12.75">
      <c r="A287" t="s">
        <v>630</v>
      </c>
      <c r="B287" t="s">
        <v>631</v>
      </c>
      <c r="C287" t="s">
        <v>59</v>
      </c>
      <c r="D287" t="s">
        <v>60</v>
      </c>
      <c r="E287" s="19">
        <v>-258</v>
      </c>
      <c r="F287" s="19">
        <v>1876</v>
      </c>
      <c r="G287" s="19">
        <v>1618</v>
      </c>
      <c r="H287" s="19">
        <v>41</v>
      </c>
      <c r="I287" s="19">
        <v>725</v>
      </c>
      <c r="J287" s="19">
        <v>51</v>
      </c>
      <c r="K287" s="19">
        <v>776</v>
      </c>
      <c r="L287" s="19">
        <v>10</v>
      </c>
      <c r="M287" s="19">
        <v>0</v>
      </c>
      <c r="N287" s="19">
        <v>-353</v>
      </c>
      <c r="O287" s="19">
        <v>-343</v>
      </c>
      <c r="P287" s="19">
        <v>3516</v>
      </c>
      <c r="Q287" s="19">
        <v>174</v>
      </c>
      <c r="R287" s="19">
        <v>133</v>
      </c>
      <c r="S287" s="19">
        <v>140</v>
      </c>
      <c r="T287" s="19">
        <v>447</v>
      </c>
      <c r="U287" s="19">
        <f t="shared" si="13"/>
        <v>0</v>
      </c>
      <c r="V287" s="19">
        <v>2268</v>
      </c>
      <c r="W287" s="19">
        <v>35841</v>
      </c>
      <c r="X287" s="19">
        <v>4396.975885574743</v>
      </c>
      <c r="Y287" s="19">
        <v>16213</v>
      </c>
      <c r="Z287" s="19">
        <v>1963</v>
      </c>
      <c r="AA287" s="19">
        <v>18176</v>
      </c>
      <c r="AB287" s="19">
        <v>442</v>
      </c>
      <c r="AC287" s="19">
        <v>9</v>
      </c>
      <c r="AD287" s="19">
        <v>62791</v>
      </c>
      <c r="AE287" s="19">
        <f t="shared" si="12"/>
        <v>67187.97588557475</v>
      </c>
      <c r="AF287" s="19"/>
      <c r="AG287" s="19"/>
      <c r="AH287" s="19">
        <v>9115</v>
      </c>
      <c r="AI287" s="19">
        <v>0</v>
      </c>
      <c r="AJ287" s="19">
        <v>6674</v>
      </c>
      <c r="AK287" s="19">
        <v>0</v>
      </c>
      <c r="AL287" s="19">
        <v>0</v>
      </c>
      <c r="AM287" s="19">
        <v>485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/>
      <c r="AT287" s="19">
        <v>0</v>
      </c>
      <c r="AU287" s="19"/>
      <c r="AV287" s="19">
        <v>0</v>
      </c>
      <c r="AW287" s="19">
        <v>79065</v>
      </c>
      <c r="AX287" s="110">
        <f t="shared" si="14"/>
        <v>83461.97588557475</v>
      </c>
      <c r="AY287" s="19"/>
      <c r="AZ287" s="19"/>
      <c r="BA287" s="19">
        <v>0</v>
      </c>
      <c r="BB287" s="19"/>
      <c r="BC287" s="19">
        <v>0</v>
      </c>
      <c r="BD287" s="19"/>
      <c r="BE287" s="19">
        <v>155</v>
      </c>
      <c r="BF287" s="19"/>
    </row>
    <row r="288" spans="1:58" ht="12.75">
      <c r="A288" t="s">
        <v>632</v>
      </c>
      <c r="B288" t="s">
        <v>633</v>
      </c>
      <c r="C288" t="s">
        <v>59</v>
      </c>
      <c r="D288" t="s">
        <v>60</v>
      </c>
      <c r="E288" s="19">
        <v>112</v>
      </c>
      <c r="F288" s="19">
        <v>4797</v>
      </c>
      <c r="G288" s="19">
        <v>4909</v>
      </c>
      <c r="H288" s="19">
        <v>63</v>
      </c>
      <c r="I288" s="19">
        <v>613</v>
      </c>
      <c r="J288" s="19">
        <v>164</v>
      </c>
      <c r="K288" s="19">
        <v>777</v>
      </c>
      <c r="L288" s="19">
        <v>7958</v>
      </c>
      <c r="M288" s="19">
        <v>0</v>
      </c>
      <c r="N288" s="19">
        <v>1112</v>
      </c>
      <c r="O288" s="19">
        <v>9070</v>
      </c>
      <c r="P288" s="19">
        <v>8434</v>
      </c>
      <c r="Q288" s="19">
        <v>529</v>
      </c>
      <c r="R288" s="19">
        <v>462</v>
      </c>
      <c r="S288" s="19">
        <v>2487</v>
      </c>
      <c r="T288" s="19">
        <v>3478</v>
      </c>
      <c r="U288" s="19">
        <f t="shared" si="13"/>
        <v>0</v>
      </c>
      <c r="V288" s="19">
        <v>5947</v>
      </c>
      <c r="W288" s="19">
        <v>57783</v>
      </c>
      <c r="X288" s="19">
        <v>20028.002740707063</v>
      </c>
      <c r="Y288" s="19">
        <v>40945</v>
      </c>
      <c r="Z288" s="19">
        <v>2237</v>
      </c>
      <c r="AA288" s="19">
        <v>43182</v>
      </c>
      <c r="AB288" s="19">
        <v>0</v>
      </c>
      <c r="AC288" s="19">
        <v>0</v>
      </c>
      <c r="AD288" s="19">
        <v>133643</v>
      </c>
      <c r="AE288" s="19">
        <f t="shared" si="12"/>
        <v>153671.00274070707</v>
      </c>
      <c r="AF288" s="19"/>
      <c r="AG288" s="19"/>
      <c r="AH288" s="19">
        <v>23543</v>
      </c>
      <c r="AI288" s="19">
        <v>30</v>
      </c>
      <c r="AJ288" s="19">
        <v>4277</v>
      </c>
      <c r="AK288" s="19">
        <v>0</v>
      </c>
      <c r="AL288" s="19">
        <v>0</v>
      </c>
      <c r="AM288" s="19">
        <v>6701</v>
      </c>
      <c r="AN288" s="19">
        <v>0</v>
      </c>
      <c r="AO288" s="19">
        <v>0</v>
      </c>
      <c r="AP288" s="19">
        <v>0</v>
      </c>
      <c r="AQ288" s="19">
        <v>0</v>
      </c>
      <c r="AR288" s="19">
        <v>0</v>
      </c>
      <c r="AS288" s="19"/>
      <c r="AT288" s="19">
        <v>0</v>
      </c>
      <c r="AU288" s="19"/>
      <c r="AV288" s="19">
        <v>0</v>
      </c>
      <c r="AW288" s="19">
        <v>168194</v>
      </c>
      <c r="AX288" s="110">
        <f t="shared" si="14"/>
        <v>188222.00274070707</v>
      </c>
      <c r="AY288" s="19"/>
      <c r="AZ288" s="19"/>
      <c r="BA288" s="19">
        <v>0</v>
      </c>
      <c r="BB288" s="19"/>
      <c r="BC288" s="19">
        <v>0</v>
      </c>
      <c r="BD288" s="19"/>
      <c r="BE288" s="19">
        <v>0</v>
      </c>
      <c r="BF288" s="19"/>
    </row>
    <row r="289" spans="1:58" ht="12.75">
      <c r="A289" t="s">
        <v>634</v>
      </c>
      <c r="B289" t="s">
        <v>635</v>
      </c>
      <c r="C289" t="s">
        <v>59</v>
      </c>
      <c r="D289" t="s">
        <v>60</v>
      </c>
      <c r="E289" s="19">
        <v>1</v>
      </c>
      <c r="F289" s="19">
        <v>387</v>
      </c>
      <c r="G289" s="19">
        <v>388</v>
      </c>
      <c r="H289" s="19">
        <v>8</v>
      </c>
      <c r="I289" s="19">
        <v>4</v>
      </c>
      <c r="J289" s="19">
        <v>1</v>
      </c>
      <c r="K289" s="19">
        <v>5</v>
      </c>
      <c r="L289" s="19">
        <v>25</v>
      </c>
      <c r="M289" s="19">
        <v>0</v>
      </c>
      <c r="N289" s="19">
        <v>49</v>
      </c>
      <c r="O289" s="19">
        <v>74</v>
      </c>
      <c r="P289" s="19">
        <v>161</v>
      </c>
      <c r="Q289" s="19">
        <v>0</v>
      </c>
      <c r="R289" s="19">
        <v>-11</v>
      </c>
      <c r="S289" s="19">
        <v>19</v>
      </c>
      <c r="T289" s="19">
        <v>8</v>
      </c>
      <c r="U289" s="19">
        <f t="shared" si="13"/>
        <v>0</v>
      </c>
      <c r="V289" s="19">
        <v>47</v>
      </c>
      <c r="W289" s="19">
        <v>249</v>
      </c>
      <c r="X289" s="19">
        <v>742.341401295433</v>
      </c>
      <c r="Y289" s="19">
        <v>253</v>
      </c>
      <c r="Z289" s="19">
        <v>9</v>
      </c>
      <c r="AA289" s="19">
        <v>262</v>
      </c>
      <c r="AB289" s="19">
        <v>0</v>
      </c>
      <c r="AC289" s="19">
        <v>0</v>
      </c>
      <c r="AD289" s="19">
        <v>1193</v>
      </c>
      <c r="AE289" s="19">
        <f t="shared" si="12"/>
        <v>1935.3414012954331</v>
      </c>
      <c r="AF289" s="19"/>
      <c r="AG289" s="19"/>
      <c r="AH289" s="19">
        <v>31</v>
      </c>
      <c r="AI289" s="19">
        <v>17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47</v>
      </c>
      <c r="AR289" s="19">
        <v>105</v>
      </c>
      <c r="AS289" s="19"/>
      <c r="AT289" s="19">
        <v>-3</v>
      </c>
      <c r="AU289" s="19"/>
      <c r="AV289" s="19">
        <v>0</v>
      </c>
      <c r="AW289" s="19">
        <v>1402</v>
      </c>
      <c r="AX289" s="110">
        <f t="shared" si="14"/>
        <v>2144.341401295433</v>
      </c>
      <c r="AY289" s="19"/>
      <c r="AZ289" s="19"/>
      <c r="BA289" s="19">
        <v>0</v>
      </c>
      <c r="BB289" s="19"/>
      <c r="BC289" s="19">
        <v>0</v>
      </c>
      <c r="BD289" s="19"/>
      <c r="BE289" s="19">
        <v>12</v>
      </c>
      <c r="BF289" s="19"/>
    </row>
    <row r="290" spans="1:58" ht="12.75">
      <c r="A290" t="s">
        <v>636</v>
      </c>
      <c r="B290" t="s">
        <v>637</v>
      </c>
      <c r="C290" t="s">
        <v>117</v>
      </c>
      <c r="D290" t="s">
        <v>638</v>
      </c>
      <c r="E290" s="19">
        <v>54</v>
      </c>
      <c r="F290" s="19">
        <v>3024</v>
      </c>
      <c r="G290" s="19">
        <v>3078</v>
      </c>
      <c r="H290" s="19">
        <v>78</v>
      </c>
      <c r="I290" s="19">
        <v>221</v>
      </c>
      <c r="J290" s="19">
        <v>154</v>
      </c>
      <c r="K290" s="19">
        <v>375</v>
      </c>
      <c r="L290" s="19">
        <v>2162</v>
      </c>
      <c r="M290" s="19">
        <v>0</v>
      </c>
      <c r="N290" s="19">
        <v>1052</v>
      </c>
      <c r="O290" s="19">
        <v>3214</v>
      </c>
      <c r="P290" s="19">
        <v>3148</v>
      </c>
      <c r="Q290" s="19">
        <v>618</v>
      </c>
      <c r="R290" s="19">
        <v>870</v>
      </c>
      <c r="S290" s="19">
        <v>900</v>
      </c>
      <c r="T290" s="19">
        <v>2388</v>
      </c>
      <c r="U290" s="19">
        <f t="shared" si="13"/>
        <v>0</v>
      </c>
      <c r="V290" s="19">
        <v>3690</v>
      </c>
      <c r="W290" s="19">
        <v>43882</v>
      </c>
      <c r="X290" s="19">
        <v>11838.993846025449</v>
      </c>
      <c r="Y290" s="19">
        <v>25928</v>
      </c>
      <c r="Z290" s="19">
        <v>120</v>
      </c>
      <c r="AA290" s="19">
        <v>26048</v>
      </c>
      <c r="AB290" s="19">
        <v>8</v>
      </c>
      <c r="AC290" s="19">
        <v>1413</v>
      </c>
      <c r="AD290" s="19">
        <v>87322</v>
      </c>
      <c r="AE290" s="19">
        <f t="shared" si="12"/>
        <v>99160.99384602545</v>
      </c>
      <c r="AF290" s="19"/>
      <c r="AG290" s="19"/>
      <c r="AH290" s="19">
        <v>20070</v>
      </c>
      <c r="AI290" s="19">
        <v>292</v>
      </c>
      <c r="AJ290" s="19">
        <v>0</v>
      </c>
      <c r="AK290" s="19">
        <v>20</v>
      </c>
      <c r="AL290" s="19">
        <v>0</v>
      </c>
      <c r="AM290" s="19">
        <v>365</v>
      </c>
      <c r="AN290" s="19">
        <v>4704</v>
      </c>
      <c r="AO290" s="19">
        <v>3957</v>
      </c>
      <c r="AP290" s="19">
        <v>0</v>
      </c>
      <c r="AQ290" s="19">
        <v>33</v>
      </c>
      <c r="AR290" s="19">
        <v>0</v>
      </c>
      <c r="AS290" s="19"/>
      <c r="AT290" s="19">
        <v>359.25</v>
      </c>
      <c r="AU290" s="19"/>
      <c r="AV290" s="19">
        <v>0</v>
      </c>
      <c r="AW290" s="19">
        <v>117122.25</v>
      </c>
      <c r="AX290" s="110">
        <f t="shared" si="14"/>
        <v>128961.24384602545</v>
      </c>
      <c r="AY290" s="19"/>
      <c r="AZ290" s="19"/>
      <c r="BA290" s="19">
        <v>0</v>
      </c>
      <c r="BB290" s="19"/>
      <c r="BC290" s="19">
        <v>-522</v>
      </c>
      <c r="BD290" s="19"/>
      <c r="BE290" s="19">
        <v>1767</v>
      </c>
      <c r="BF290" s="19"/>
    </row>
    <row r="291" spans="1:58" ht="12.75">
      <c r="A291" t="s">
        <v>639</v>
      </c>
      <c r="B291" t="s">
        <v>640</v>
      </c>
      <c r="C291" t="s">
        <v>117</v>
      </c>
      <c r="D291" t="s">
        <v>638</v>
      </c>
      <c r="E291" s="19">
        <v>61</v>
      </c>
      <c r="F291" s="19">
        <v>1397</v>
      </c>
      <c r="G291" s="19">
        <v>1458</v>
      </c>
      <c r="H291" s="19">
        <v>28</v>
      </c>
      <c r="I291" s="19">
        <v>111</v>
      </c>
      <c r="J291" s="19">
        <v>59</v>
      </c>
      <c r="K291" s="19">
        <v>170</v>
      </c>
      <c r="L291" s="19">
        <v>1513</v>
      </c>
      <c r="M291" s="19">
        <v>0</v>
      </c>
      <c r="N291" s="19">
        <v>365</v>
      </c>
      <c r="O291" s="19">
        <v>1878</v>
      </c>
      <c r="P291" s="19">
        <v>1877</v>
      </c>
      <c r="Q291" s="19">
        <v>261</v>
      </c>
      <c r="R291" s="19">
        <v>297</v>
      </c>
      <c r="S291" s="19">
        <v>283</v>
      </c>
      <c r="T291" s="19">
        <v>841</v>
      </c>
      <c r="U291" s="19">
        <f t="shared" si="13"/>
        <v>0</v>
      </c>
      <c r="V291" s="19">
        <v>2275</v>
      </c>
      <c r="W291" s="19">
        <v>27355</v>
      </c>
      <c r="X291" s="19">
        <v>6429.190521649788</v>
      </c>
      <c r="Y291" s="19">
        <v>13849</v>
      </c>
      <c r="Z291" s="19">
        <v>2188</v>
      </c>
      <c r="AA291" s="19">
        <v>16037</v>
      </c>
      <c r="AB291" s="19">
        <v>348</v>
      </c>
      <c r="AC291" s="19">
        <v>303</v>
      </c>
      <c r="AD291" s="19">
        <v>52570</v>
      </c>
      <c r="AE291" s="19">
        <f t="shared" si="12"/>
        <v>58999.19052164979</v>
      </c>
      <c r="AF291" s="19"/>
      <c r="AG291" s="19"/>
      <c r="AH291" s="19">
        <v>5168</v>
      </c>
      <c r="AI291" s="19">
        <v>200</v>
      </c>
      <c r="AJ291" s="19">
        <v>4243</v>
      </c>
      <c r="AK291" s="19">
        <v>0</v>
      </c>
      <c r="AL291" s="19">
        <v>23</v>
      </c>
      <c r="AM291" s="19">
        <v>0</v>
      </c>
      <c r="AN291" s="19">
        <v>3240</v>
      </c>
      <c r="AO291" s="19">
        <v>2843</v>
      </c>
      <c r="AP291" s="19">
        <v>0</v>
      </c>
      <c r="AQ291" s="19">
        <v>24</v>
      </c>
      <c r="AR291" s="19">
        <v>-599</v>
      </c>
      <c r="AS291" s="19"/>
      <c r="AT291" s="19">
        <v>-48</v>
      </c>
      <c r="AU291" s="19"/>
      <c r="AV291" s="19">
        <v>0</v>
      </c>
      <c r="AW291" s="19">
        <v>67664</v>
      </c>
      <c r="AX291" s="110">
        <f t="shared" si="14"/>
        <v>74093.19052164978</v>
      </c>
      <c r="AY291" s="19"/>
      <c r="AZ291" s="19"/>
      <c r="BA291" s="19">
        <v>-41</v>
      </c>
      <c r="BB291" s="19"/>
      <c r="BC291" s="19">
        <v>-28</v>
      </c>
      <c r="BD291" s="19"/>
      <c r="BE291" s="19">
        <v>17</v>
      </c>
      <c r="BF291" s="19"/>
    </row>
    <row r="292" spans="1:58" ht="12.75">
      <c r="A292" t="s">
        <v>641</v>
      </c>
      <c r="B292" t="s">
        <v>642</v>
      </c>
      <c r="C292" t="s">
        <v>117</v>
      </c>
      <c r="D292" t="s">
        <v>638</v>
      </c>
      <c r="E292" s="19">
        <v>173</v>
      </c>
      <c r="F292" s="19">
        <v>3615</v>
      </c>
      <c r="G292" s="19">
        <v>3788</v>
      </c>
      <c r="H292" s="19">
        <v>141</v>
      </c>
      <c r="I292" s="19">
        <v>588</v>
      </c>
      <c r="J292" s="19">
        <v>331</v>
      </c>
      <c r="K292" s="19">
        <v>919</v>
      </c>
      <c r="L292" s="19">
        <v>2645</v>
      </c>
      <c r="M292" s="19">
        <v>0</v>
      </c>
      <c r="N292" s="19">
        <v>5692</v>
      </c>
      <c r="O292" s="19">
        <v>8337</v>
      </c>
      <c r="P292" s="19">
        <v>7499</v>
      </c>
      <c r="Q292" s="19">
        <v>1979</v>
      </c>
      <c r="R292" s="19">
        <v>1331</v>
      </c>
      <c r="S292" s="19">
        <v>1581</v>
      </c>
      <c r="T292" s="19">
        <v>4891</v>
      </c>
      <c r="U292" s="19">
        <f t="shared" si="13"/>
        <v>0</v>
      </c>
      <c r="V292" s="19">
        <v>11297</v>
      </c>
      <c r="W292" s="19">
        <v>72107</v>
      </c>
      <c r="X292" s="19">
        <v>29933.785379443467</v>
      </c>
      <c r="Y292" s="19">
        <v>77461</v>
      </c>
      <c r="Z292" s="19">
        <v>3973</v>
      </c>
      <c r="AA292" s="19">
        <v>81434</v>
      </c>
      <c r="AB292" s="19">
        <v>1778</v>
      </c>
      <c r="AC292" s="19">
        <v>0</v>
      </c>
      <c r="AD292" s="19">
        <v>192191</v>
      </c>
      <c r="AE292" s="19">
        <f t="shared" si="12"/>
        <v>222124.78537944346</v>
      </c>
      <c r="AF292" s="19"/>
      <c r="AG292" s="19"/>
      <c r="AH292" s="19">
        <v>52574</v>
      </c>
      <c r="AI292" s="19">
        <v>0</v>
      </c>
      <c r="AJ292" s="19">
        <v>11172</v>
      </c>
      <c r="AK292" s="19">
        <v>0</v>
      </c>
      <c r="AL292" s="19">
        <v>0</v>
      </c>
      <c r="AM292" s="19">
        <v>0</v>
      </c>
      <c r="AN292" s="19">
        <v>8584</v>
      </c>
      <c r="AO292" s="19">
        <v>5953</v>
      </c>
      <c r="AP292" s="19">
        <v>0</v>
      </c>
      <c r="AQ292" s="19">
        <v>0</v>
      </c>
      <c r="AR292" s="19">
        <v>-2459</v>
      </c>
      <c r="AS292" s="19"/>
      <c r="AT292" s="19">
        <v>-1020</v>
      </c>
      <c r="AU292" s="19"/>
      <c r="AV292" s="19">
        <v>0</v>
      </c>
      <c r="AW292" s="19">
        <v>266995</v>
      </c>
      <c r="AX292" s="110">
        <f t="shared" si="14"/>
        <v>296928.7853794435</v>
      </c>
      <c r="AY292" s="19"/>
      <c r="AZ292" s="19"/>
      <c r="BA292" s="19">
        <v>0</v>
      </c>
      <c r="BB292" s="19"/>
      <c r="BC292" s="19">
        <v>0</v>
      </c>
      <c r="BD292" s="19"/>
      <c r="BE292" s="19">
        <v>7188</v>
      </c>
      <c r="BF292" s="19"/>
    </row>
    <row r="293" spans="1:58" ht="12.75">
      <c r="A293" t="s">
        <v>643</v>
      </c>
      <c r="B293" t="s">
        <v>644</v>
      </c>
      <c r="C293" t="s">
        <v>117</v>
      </c>
      <c r="D293" t="s">
        <v>638</v>
      </c>
      <c r="E293" s="19">
        <v>54</v>
      </c>
      <c r="F293" s="19">
        <v>2858</v>
      </c>
      <c r="G293" s="19">
        <v>2912</v>
      </c>
      <c r="H293" s="19">
        <v>0</v>
      </c>
      <c r="I293" s="19">
        <v>91</v>
      </c>
      <c r="J293" s="19">
        <v>78</v>
      </c>
      <c r="K293" s="19">
        <v>169</v>
      </c>
      <c r="L293" s="19">
        <v>2000</v>
      </c>
      <c r="M293" s="19">
        <v>0</v>
      </c>
      <c r="N293" s="19">
        <v>1052</v>
      </c>
      <c r="O293" s="19">
        <v>3052</v>
      </c>
      <c r="P293" s="19">
        <v>2804</v>
      </c>
      <c r="Q293" s="19">
        <v>117</v>
      </c>
      <c r="R293" s="19">
        <v>-244</v>
      </c>
      <c r="S293" s="19">
        <v>624</v>
      </c>
      <c r="T293" s="19">
        <v>497</v>
      </c>
      <c r="U293" s="19">
        <f t="shared" si="13"/>
        <v>0</v>
      </c>
      <c r="V293" s="19">
        <v>2851</v>
      </c>
      <c r="W293" s="19">
        <v>36682</v>
      </c>
      <c r="X293" s="19">
        <v>8729.607144524949</v>
      </c>
      <c r="Y293" s="19">
        <v>19534</v>
      </c>
      <c r="Z293" s="19">
        <v>-333</v>
      </c>
      <c r="AA293" s="19">
        <v>19201</v>
      </c>
      <c r="AB293" s="19">
        <v>0</v>
      </c>
      <c r="AC293" s="19">
        <v>902</v>
      </c>
      <c r="AD293" s="19">
        <v>69070</v>
      </c>
      <c r="AE293" s="19">
        <f t="shared" si="12"/>
        <v>77799.60714452495</v>
      </c>
      <c r="AF293" s="19"/>
      <c r="AG293" s="19"/>
      <c r="AH293" s="19">
        <v>15587</v>
      </c>
      <c r="AI293" s="19">
        <v>0</v>
      </c>
      <c r="AJ293" s="19">
        <v>750</v>
      </c>
      <c r="AK293" s="19">
        <v>0</v>
      </c>
      <c r="AL293" s="19">
        <v>0</v>
      </c>
      <c r="AM293" s="19">
        <v>135</v>
      </c>
      <c r="AN293" s="19">
        <v>3882</v>
      </c>
      <c r="AO293" s="19">
        <v>3142</v>
      </c>
      <c r="AP293" s="19">
        <v>0</v>
      </c>
      <c r="AQ293" s="19">
        <v>0</v>
      </c>
      <c r="AR293" s="19">
        <v>-316</v>
      </c>
      <c r="AS293" s="19"/>
      <c r="AT293" s="19">
        <v>307</v>
      </c>
      <c r="AU293" s="19"/>
      <c r="AV293" s="19">
        <v>0</v>
      </c>
      <c r="AW293" s="19">
        <v>92557</v>
      </c>
      <c r="AX293" s="110">
        <f t="shared" si="14"/>
        <v>101286.60714452495</v>
      </c>
      <c r="AY293" s="19"/>
      <c r="AZ293" s="19"/>
      <c r="BA293" s="19">
        <v>-114</v>
      </c>
      <c r="BB293" s="19"/>
      <c r="BC293" s="19">
        <v>-13</v>
      </c>
      <c r="BD293" s="19"/>
      <c r="BE293" s="19">
        <v>3396</v>
      </c>
      <c r="BF293" s="19"/>
    </row>
    <row r="294" spans="1:58" ht="12.75">
      <c r="A294" t="s">
        <v>645</v>
      </c>
      <c r="B294" t="s">
        <v>646</v>
      </c>
      <c r="C294" t="s">
        <v>117</v>
      </c>
      <c r="D294" t="s">
        <v>638</v>
      </c>
      <c r="E294" s="19">
        <v>-91</v>
      </c>
      <c r="F294" s="19">
        <v>2530</v>
      </c>
      <c r="G294" s="19">
        <v>2439</v>
      </c>
      <c r="H294" s="19">
        <v>37</v>
      </c>
      <c r="I294" s="19">
        <v>525</v>
      </c>
      <c r="J294" s="19">
        <v>71</v>
      </c>
      <c r="K294" s="19">
        <v>596</v>
      </c>
      <c r="L294" s="19">
        <v>1217</v>
      </c>
      <c r="M294" s="19">
        <v>0</v>
      </c>
      <c r="N294" s="19">
        <v>1672</v>
      </c>
      <c r="O294" s="19">
        <v>2889</v>
      </c>
      <c r="P294" s="19">
        <v>1904</v>
      </c>
      <c r="Q294" s="19">
        <v>600</v>
      </c>
      <c r="R294" s="19">
        <v>-91</v>
      </c>
      <c r="S294" s="19">
        <v>355</v>
      </c>
      <c r="T294" s="19">
        <v>864</v>
      </c>
      <c r="U294" s="19">
        <f t="shared" si="13"/>
        <v>0</v>
      </c>
      <c r="V294" s="19">
        <v>3494</v>
      </c>
      <c r="W294" s="19">
        <v>32849</v>
      </c>
      <c r="X294" s="19">
        <v>10343.669168480412</v>
      </c>
      <c r="Y294" s="19">
        <v>22839</v>
      </c>
      <c r="Z294" s="19">
        <v>4187</v>
      </c>
      <c r="AA294" s="19">
        <v>27026</v>
      </c>
      <c r="AB294" s="19">
        <v>307</v>
      </c>
      <c r="AC294" s="19">
        <v>156</v>
      </c>
      <c r="AD294" s="19">
        <v>72561</v>
      </c>
      <c r="AE294" s="19">
        <f t="shared" si="12"/>
        <v>82904.66916848041</v>
      </c>
      <c r="AF294" s="19"/>
      <c r="AG294" s="19"/>
      <c r="AH294" s="19">
        <v>13832</v>
      </c>
      <c r="AI294" s="19">
        <v>161</v>
      </c>
      <c r="AJ294" s="19">
        <v>7727</v>
      </c>
      <c r="AK294" s="19">
        <v>0</v>
      </c>
      <c r="AL294" s="19">
        <v>0</v>
      </c>
      <c r="AM294" s="19">
        <v>0</v>
      </c>
      <c r="AN294" s="19">
        <v>3632</v>
      </c>
      <c r="AO294" s="19">
        <v>2492</v>
      </c>
      <c r="AP294" s="19">
        <v>0</v>
      </c>
      <c r="AQ294" s="19">
        <v>0</v>
      </c>
      <c r="AR294" s="19">
        <v>-1</v>
      </c>
      <c r="AS294" s="19"/>
      <c r="AT294" s="19">
        <v>153</v>
      </c>
      <c r="AU294" s="19"/>
      <c r="AV294" s="19">
        <v>0</v>
      </c>
      <c r="AW294" s="19">
        <v>100557</v>
      </c>
      <c r="AX294" s="110">
        <f t="shared" si="14"/>
        <v>110900.66916848041</v>
      </c>
      <c r="AY294" s="19"/>
      <c r="AZ294" s="19"/>
      <c r="BA294" s="19">
        <v>0</v>
      </c>
      <c r="BB294" s="19"/>
      <c r="BC294" s="19">
        <v>-611</v>
      </c>
      <c r="BD294" s="19"/>
      <c r="BE294" s="19">
        <v>5796</v>
      </c>
      <c r="BF294" s="19"/>
    </row>
    <row r="295" spans="1:58" ht="12.75">
      <c r="A295" t="s">
        <v>647</v>
      </c>
      <c r="B295" t="s">
        <v>648</v>
      </c>
      <c r="C295" t="s">
        <v>117</v>
      </c>
      <c r="D295" t="s">
        <v>638</v>
      </c>
      <c r="E295" s="19">
        <v>73</v>
      </c>
      <c r="F295" s="19">
        <v>3329</v>
      </c>
      <c r="G295" s="19">
        <v>3402</v>
      </c>
      <c r="H295" s="19">
        <v>29</v>
      </c>
      <c r="I295" s="19">
        <v>612</v>
      </c>
      <c r="J295" s="19">
        <v>108</v>
      </c>
      <c r="K295" s="19">
        <v>720</v>
      </c>
      <c r="L295" s="19">
        <v>1678</v>
      </c>
      <c r="M295" s="19">
        <v>0</v>
      </c>
      <c r="N295" s="19">
        <v>1934</v>
      </c>
      <c r="O295" s="19">
        <v>3612</v>
      </c>
      <c r="P295" s="19">
        <v>1906</v>
      </c>
      <c r="Q295" s="19">
        <v>616</v>
      </c>
      <c r="R295" s="19">
        <v>549</v>
      </c>
      <c r="S295" s="19">
        <v>3343</v>
      </c>
      <c r="T295" s="19">
        <v>4508</v>
      </c>
      <c r="U295" s="19">
        <f t="shared" si="13"/>
        <v>0</v>
      </c>
      <c r="V295" s="19">
        <v>3379</v>
      </c>
      <c r="W295" s="19">
        <v>33548</v>
      </c>
      <c r="X295" s="19">
        <v>12722.85528112531</v>
      </c>
      <c r="Y295" s="19">
        <v>24722</v>
      </c>
      <c r="Z295" s="19">
        <v>3499</v>
      </c>
      <c r="AA295" s="19">
        <v>28221</v>
      </c>
      <c r="AB295" s="19">
        <v>960</v>
      </c>
      <c r="AC295" s="19">
        <v>928</v>
      </c>
      <c r="AD295" s="19">
        <v>81213</v>
      </c>
      <c r="AE295" s="19">
        <f t="shared" si="12"/>
        <v>93935.85528112532</v>
      </c>
      <c r="AF295" s="19"/>
      <c r="AG295" s="19"/>
      <c r="AH295" s="19">
        <v>24498</v>
      </c>
      <c r="AI295" s="19">
        <v>0</v>
      </c>
      <c r="AJ295" s="19">
        <v>5819</v>
      </c>
      <c r="AK295" s="19">
        <v>0</v>
      </c>
      <c r="AL295" s="19">
        <v>0</v>
      </c>
      <c r="AM295" s="19">
        <v>0</v>
      </c>
      <c r="AN295" s="19">
        <v>3994</v>
      </c>
      <c r="AO295" s="19">
        <v>3571</v>
      </c>
      <c r="AP295" s="19">
        <v>0</v>
      </c>
      <c r="AQ295" s="19">
        <v>115</v>
      </c>
      <c r="AR295" s="19">
        <v>-223</v>
      </c>
      <c r="AS295" s="19"/>
      <c r="AT295" s="19">
        <v>-219</v>
      </c>
      <c r="AU295" s="19"/>
      <c r="AV295" s="19">
        <v>0</v>
      </c>
      <c r="AW295" s="19">
        <v>118768</v>
      </c>
      <c r="AX295" s="110">
        <f t="shared" si="14"/>
        <v>131490.85528112532</v>
      </c>
      <c r="AY295" s="19"/>
      <c r="AZ295" s="19"/>
      <c r="BA295" s="19">
        <v>0</v>
      </c>
      <c r="BB295" s="19"/>
      <c r="BC295" s="19">
        <v>0</v>
      </c>
      <c r="BD295" s="19"/>
      <c r="BE295" s="19">
        <v>1108</v>
      </c>
      <c r="BF295" s="19"/>
    </row>
    <row r="296" spans="1:58" ht="12.75">
      <c r="A296" t="s">
        <v>649</v>
      </c>
      <c r="B296" t="s">
        <v>650</v>
      </c>
      <c r="C296" t="s">
        <v>117</v>
      </c>
      <c r="D296" t="s">
        <v>638</v>
      </c>
      <c r="E296" s="19">
        <v>-33.10419996516773</v>
      </c>
      <c r="F296" s="19">
        <v>2279.096843755778</v>
      </c>
      <c r="G296" s="19">
        <v>2245.99264379061</v>
      </c>
      <c r="H296" s="19">
        <v>83.3971191430187</v>
      </c>
      <c r="I296" s="19">
        <v>654</v>
      </c>
      <c r="J296" s="19">
        <v>146.74073253790695</v>
      </c>
      <c r="K296" s="19">
        <v>800.740732537907</v>
      </c>
      <c r="L296" s="19">
        <v>3256.6256715733753</v>
      </c>
      <c r="M296" s="19">
        <v>0</v>
      </c>
      <c r="N296" s="19">
        <v>2085</v>
      </c>
      <c r="O296" s="19">
        <v>5341.625671573375</v>
      </c>
      <c r="P296" s="19">
        <v>4913.42721790701</v>
      </c>
      <c r="Q296" s="19">
        <v>862.9373663997087</v>
      </c>
      <c r="R296" s="19">
        <v>276</v>
      </c>
      <c r="S296" s="19">
        <v>1861</v>
      </c>
      <c r="T296" s="19">
        <v>2999.9373663997085</v>
      </c>
      <c r="U296" s="19">
        <f t="shared" si="13"/>
        <v>0</v>
      </c>
      <c r="V296" s="19">
        <v>5440</v>
      </c>
      <c r="W296" s="19">
        <v>56394.27787912342</v>
      </c>
      <c r="X296" s="19">
        <v>7466.122065347423</v>
      </c>
      <c r="Y296" s="19">
        <v>31549.57580526504</v>
      </c>
      <c r="Z296" s="19">
        <v>3403</v>
      </c>
      <c r="AA296" s="19">
        <v>34952.57580526504</v>
      </c>
      <c r="AB296" s="19">
        <v>207</v>
      </c>
      <c r="AC296" s="19">
        <v>0</v>
      </c>
      <c r="AD296" s="19">
        <v>113378.97443574009</v>
      </c>
      <c r="AE296" s="19">
        <f t="shared" si="12"/>
        <v>120845.09650108751</v>
      </c>
      <c r="AF296" s="19"/>
      <c r="AG296" s="19"/>
      <c r="AH296" s="19">
        <v>14147.907460113558</v>
      </c>
      <c r="AI296" s="19">
        <v>213.26744208329208</v>
      </c>
      <c r="AJ296" s="19">
        <v>7399.425311445087</v>
      </c>
      <c r="AK296" s="19">
        <v>0</v>
      </c>
      <c r="AL296" s="19">
        <v>28.966174969521763</v>
      </c>
      <c r="AM296" s="19">
        <v>0</v>
      </c>
      <c r="AN296" s="19">
        <v>5034</v>
      </c>
      <c r="AO296" s="19">
        <v>3663</v>
      </c>
      <c r="AP296" s="19">
        <v>0</v>
      </c>
      <c r="AQ296" s="19">
        <v>0</v>
      </c>
      <c r="AR296" s="19">
        <v>-700.599462724367</v>
      </c>
      <c r="AS296" s="19"/>
      <c r="AT296" s="19">
        <v>0</v>
      </c>
      <c r="AU296" s="19"/>
      <c r="AV296" s="19">
        <v>0</v>
      </c>
      <c r="AW296" s="19">
        <v>143164.94136162716</v>
      </c>
      <c r="AX296" s="110">
        <f t="shared" si="14"/>
        <v>150631.06342697458</v>
      </c>
      <c r="AY296" s="19"/>
      <c r="AZ296" s="19"/>
      <c r="BA296" s="19">
        <v>0</v>
      </c>
      <c r="BB296" s="19"/>
      <c r="BC296" s="19">
        <v>0</v>
      </c>
      <c r="BD296" s="19"/>
      <c r="BE296" s="19">
        <v>3470.529732886767</v>
      </c>
      <c r="BF296" s="19"/>
    </row>
    <row r="297" spans="1:58" ht="12.75">
      <c r="A297" t="s">
        <v>651</v>
      </c>
      <c r="B297" t="s">
        <v>652</v>
      </c>
      <c r="C297" t="s">
        <v>117</v>
      </c>
      <c r="D297" t="s">
        <v>638</v>
      </c>
      <c r="E297" s="19">
        <v>61</v>
      </c>
      <c r="F297" s="19">
        <v>1569</v>
      </c>
      <c r="G297" s="19">
        <v>1630</v>
      </c>
      <c r="H297" s="19">
        <v>35</v>
      </c>
      <c r="I297" s="19">
        <v>754</v>
      </c>
      <c r="J297" s="19">
        <v>75</v>
      </c>
      <c r="K297" s="19">
        <v>829</v>
      </c>
      <c r="L297" s="19">
        <v>2554</v>
      </c>
      <c r="M297" s="19">
        <v>0</v>
      </c>
      <c r="N297" s="19">
        <v>553</v>
      </c>
      <c r="O297" s="19">
        <v>3107</v>
      </c>
      <c r="P297" s="19">
        <v>2045</v>
      </c>
      <c r="Q297" s="19">
        <v>640</v>
      </c>
      <c r="R297" s="19">
        <v>250</v>
      </c>
      <c r="S297" s="19">
        <v>778</v>
      </c>
      <c r="T297" s="19">
        <v>1668</v>
      </c>
      <c r="U297" s="19">
        <f t="shared" si="13"/>
        <v>0</v>
      </c>
      <c r="V297" s="19">
        <v>4135</v>
      </c>
      <c r="W297" s="19">
        <v>31290</v>
      </c>
      <c r="X297" s="19">
        <v>7046.164620302246</v>
      </c>
      <c r="Y297" s="19">
        <v>21075</v>
      </c>
      <c r="Z297" s="19">
        <v>220</v>
      </c>
      <c r="AA297" s="19">
        <v>21295</v>
      </c>
      <c r="AB297" s="19">
        <v>0</v>
      </c>
      <c r="AC297" s="19">
        <v>0</v>
      </c>
      <c r="AD297" s="19">
        <v>66034</v>
      </c>
      <c r="AE297" s="19">
        <f t="shared" si="12"/>
        <v>73080.16462030224</v>
      </c>
      <c r="AF297" s="19"/>
      <c r="AG297" s="19"/>
      <c r="AH297" s="19">
        <v>21121.94</v>
      </c>
      <c r="AI297" s="19">
        <v>431.06</v>
      </c>
      <c r="AJ297" s="19">
        <v>0</v>
      </c>
      <c r="AK297" s="19">
        <v>0</v>
      </c>
      <c r="AL297" s="19">
        <v>0</v>
      </c>
      <c r="AM297" s="19">
        <v>6.25</v>
      </c>
      <c r="AN297" s="19">
        <v>3931.5</v>
      </c>
      <c r="AO297" s="19">
        <v>3210.25</v>
      </c>
      <c r="AP297" s="19">
        <v>0</v>
      </c>
      <c r="AQ297" s="19">
        <v>0</v>
      </c>
      <c r="AR297" s="19">
        <v>-389.25</v>
      </c>
      <c r="AS297" s="19"/>
      <c r="AT297" s="19">
        <v>188.75</v>
      </c>
      <c r="AU297" s="19"/>
      <c r="AV297" s="19">
        <v>0</v>
      </c>
      <c r="AW297" s="19">
        <v>94534.5</v>
      </c>
      <c r="AX297" s="110">
        <f t="shared" si="14"/>
        <v>101580.66462030224</v>
      </c>
      <c r="AY297" s="19"/>
      <c r="AZ297" s="19"/>
      <c r="BA297" s="19">
        <v>-58.5</v>
      </c>
      <c r="BB297" s="19"/>
      <c r="BC297" s="19">
        <v>-87.5</v>
      </c>
      <c r="BD297" s="19"/>
      <c r="BE297" s="19">
        <v>2372</v>
      </c>
      <c r="BF297" s="19"/>
    </row>
    <row r="298" spans="1:58" ht="12.75">
      <c r="A298" t="s">
        <v>653</v>
      </c>
      <c r="B298" t="s">
        <v>654</v>
      </c>
      <c r="C298" t="s">
        <v>117</v>
      </c>
      <c r="D298" t="s">
        <v>638</v>
      </c>
      <c r="E298" s="19">
        <v>-398</v>
      </c>
      <c r="F298" s="19">
        <v>2363</v>
      </c>
      <c r="G298" s="19">
        <v>1965</v>
      </c>
      <c r="H298" s="19">
        <v>27</v>
      </c>
      <c r="I298" s="19">
        <v>705</v>
      </c>
      <c r="J298" s="19">
        <v>75</v>
      </c>
      <c r="K298" s="19">
        <v>780</v>
      </c>
      <c r="L298" s="19">
        <v>1346</v>
      </c>
      <c r="M298" s="19">
        <v>0</v>
      </c>
      <c r="N298" s="19">
        <v>582</v>
      </c>
      <c r="O298" s="19">
        <v>1928</v>
      </c>
      <c r="P298" s="19">
        <v>1152</v>
      </c>
      <c r="Q298" s="19">
        <v>410</v>
      </c>
      <c r="R298" s="19">
        <v>96</v>
      </c>
      <c r="S298" s="19">
        <v>486</v>
      </c>
      <c r="T298" s="19">
        <v>992</v>
      </c>
      <c r="U298" s="19">
        <f t="shared" si="13"/>
        <v>0</v>
      </c>
      <c r="V298" s="19">
        <v>1793</v>
      </c>
      <c r="W298" s="19">
        <v>29684</v>
      </c>
      <c r="X298" s="19">
        <v>8558.532994807803</v>
      </c>
      <c r="Y298" s="19">
        <v>19213</v>
      </c>
      <c r="Z298" s="19">
        <v>3100</v>
      </c>
      <c r="AA298" s="19">
        <v>22313</v>
      </c>
      <c r="AB298" s="19">
        <v>-182</v>
      </c>
      <c r="AC298" s="19">
        <v>-1073</v>
      </c>
      <c r="AD298" s="19">
        <v>60634</v>
      </c>
      <c r="AE298" s="19">
        <f t="shared" si="12"/>
        <v>69192.5329948078</v>
      </c>
      <c r="AF298" s="19"/>
      <c r="AG298" s="19"/>
      <c r="AH298" s="19">
        <v>14590</v>
      </c>
      <c r="AI298" s="19">
        <v>0</v>
      </c>
      <c r="AJ298" s="19">
        <v>0</v>
      </c>
      <c r="AK298" s="19">
        <v>0</v>
      </c>
      <c r="AL298" s="19">
        <v>0</v>
      </c>
      <c r="AM298" s="19">
        <v>31</v>
      </c>
      <c r="AN298" s="19">
        <v>3820</v>
      </c>
      <c r="AO298" s="19">
        <v>2897</v>
      </c>
      <c r="AP298" s="19">
        <v>0</v>
      </c>
      <c r="AQ298" s="19">
        <v>63</v>
      </c>
      <c r="AR298" s="19">
        <v>0</v>
      </c>
      <c r="AS298" s="19"/>
      <c r="AT298" s="19">
        <v>-1622</v>
      </c>
      <c r="AU298" s="19"/>
      <c r="AV298" s="19">
        <v>0</v>
      </c>
      <c r="AW298" s="19">
        <v>80413</v>
      </c>
      <c r="AX298" s="110">
        <f t="shared" si="14"/>
        <v>88971.5329948078</v>
      </c>
      <c r="AY298" s="19"/>
      <c r="AZ298" s="19"/>
      <c r="BA298" s="19">
        <v>0</v>
      </c>
      <c r="BB298" s="19"/>
      <c r="BC298" s="19">
        <v>10</v>
      </c>
      <c r="BD298" s="19"/>
      <c r="BE298" s="19">
        <v>409.25</v>
      </c>
      <c r="BF298" s="19"/>
    </row>
    <row r="299" spans="1:58" ht="12.75">
      <c r="A299" t="s">
        <v>655</v>
      </c>
      <c r="B299" t="s">
        <v>656</v>
      </c>
      <c r="C299" t="s">
        <v>117</v>
      </c>
      <c r="D299" t="s">
        <v>638</v>
      </c>
      <c r="E299" s="19">
        <v>70</v>
      </c>
      <c r="F299" s="19">
        <v>3221</v>
      </c>
      <c r="G299" s="19">
        <v>3291</v>
      </c>
      <c r="H299" s="19">
        <v>86</v>
      </c>
      <c r="I299" s="19">
        <v>727</v>
      </c>
      <c r="J299" s="19">
        <v>139</v>
      </c>
      <c r="K299" s="19">
        <v>866</v>
      </c>
      <c r="L299" s="19">
        <v>2053</v>
      </c>
      <c r="M299" s="19">
        <v>0</v>
      </c>
      <c r="N299" s="19">
        <v>453</v>
      </c>
      <c r="O299" s="19">
        <v>2506</v>
      </c>
      <c r="P299" s="19">
        <v>6260</v>
      </c>
      <c r="Q299" s="19">
        <v>616</v>
      </c>
      <c r="R299" s="19">
        <v>105</v>
      </c>
      <c r="S299" s="19">
        <v>507</v>
      </c>
      <c r="T299" s="19">
        <v>1228</v>
      </c>
      <c r="U299" s="19">
        <f t="shared" si="13"/>
        <v>0</v>
      </c>
      <c r="V299" s="19">
        <v>438</v>
      </c>
      <c r="W299" s="19">
        <v>50875</v>
      </c>
      <c r="X299" s="19">
        <v>12495.146674380401</v>
      </c>
      <c r="Y299" s="19">
        <v>28466</v>
      </c>
      <c r="Z299" s="19">
        <v>2326</v>
      </c>
      <c r="AA299" s="19">
        <v>30792</v>
      </c>
      <c r="AB299" s="19">
        <v>448</v>
      </c>
      <c r="AC299" s="19">
        <v>4172</v>
      </c>
      <c r="AD299" s="19">
        <v>100962</v>
      </c>
      <c r="AE299" s="19">
        <f t="shared" si="12"/>
        <v>113457.1466743804</v>
      </c>
      <c r="AF299" s="19"/>
      <c r="AG299" s="19"/>
      <c r="AH299" s="19">
        <v>8955</v>
      </c>
      <c r="AI299" s="19">
        <v>118</v>
      </c>
      <c r="AJ299" s="19">
        <v>11058</v>
      </c>
      <c r="AK299" s="19">
        <v>0</v>
      </c>
      <c r="AL299" s="19">
        <v>0</v>
      </c>
      <c r="AM299" s="19">
        <v>18</v>
      </c>
      <c r="AN299" s="19">
        <v>5450</v>
      </c>
      <c r="AO299" s="19">
        <v>0</v>
      </c>
      <c r="AP299" s="19">
        <v>0</v>
      </c>
      <c r="AQ299" s="19">
        <v>0</v>
      </c>
      <c r="AR299" s="19">
        <v>0</v>
      </c>
      <c r="AS299" s="19"/>
      <c r="AT299" s="19">
        <v>237</v>
      </c>
      <c r="AU299" s="19"/>
      <c r="AV299" s="19">
        <v>0</v>
      </c>
      <c r="AW299" s="19">
        <v>126798</v>
      </c>
      <c r="AX299" s="110">
        <f t="shared" si="14"/>
        <v>139293.1466743804</v>
      </c>
      <c r="AY299" s="19"/>
      <c r="AZ299" s="19"/>
      <c r="BA299" s="19">
        <v>0</v>
      </c>
      <c r="BB299" s="19"/>
      <c r="BC299" s="19">
        <v>-281</v>
      </c>
      <c r="BD299" s="19"/>
      <c r="BE299" s="19">
        <v>6107</v>
      </c>
      <c r="BF299" s="19"/>
    </row>
    <row r="300" spans="1:58" ht="12.75">
      <c r="A300" t="s">
        <v>657</v>
      </c>
      <c r="B300" t="s">
        <v>658</v>
      </c>
      <c r="C300" t="s">
        <v>117</v>
      </c>
      <c r="D300" t="s">
        <v>638</v>
      </c>
      <c r="E300" s="19">
        <v>268</v>
      </c>
      <c r="F300" s="19">
        <v>4047</v>
      </c>
      <c r="G300" s="19">
        <v>4315</v>
      </c>
      <c r="H300" s="19">
        <v>71</v>
      </c>
      <c r="I300" s="19">
        <v>834</v>
      </c>
      <c r="J300" s="19">
        <v>0</v>
      </c>
      <c r="K300" s="19">
        <v>834</v>
      </c>
      <c r="L300" s="19">
        <v>796</v>
      </c>
      <c r="M300" s="19">
        <v>0</v>
      </c>
      <c r="N300" s="19">
        <v>2796</v>
      </c>
      <c r="O300" s="19">
        <v>3592</v>
      </c>
      <c r="P300" s="19">
        <v>10572</v>
      </c>
      <c r="Q300" s="19">
        <v>168</v>
      </c>
      <c r="R300" s="19">
        <v>128</v>
      </c>
      <c r="S300" s="19">
        <v>180</v>
      </c>
      <c r="T300" s="19">
        <v>476</v>
      </c>
      <c r="U300" s="19">
        <f t="shared" si="13"/>
        <v>0</v>
      </c>
      <c r="V300" s="19">
        <v>2789</v>
      </c>
      <c r="W300" s="19">
        <v>30170</v>
      </c>
      <c r="X300" s="19">
        <v>10648.868412275884</v>
      </c>
      <c r="Y300" s="19">
        <v>16407</v>
      </c>
      <c r="Z300" s="19">
        <v>2463</v>
      </c>
      <c r="AA300" s="19">
        <v>18870</v>
      </c>
      <c r="AB300" s="19">
        <v>1266</v>
      </c>
      <c r="AC300" s="19">
        <v>95</v>
      </c>
      <c r="AD300" s="19">
        <v>73050</v>
      </c>
      <c r="AE300" s="19">
        <f t="shared" si="12"/>
        <v>83698.86841227589</v>
      </c>
      <c r="AF300" s="19"/>
      <c r="AG300" s="19"/>
      <c r="AH300" s="19">
        <v>17716</v>
      </c>
      <c r="AI300" s="19">
        <v>0</v>
      </c>
      <c r="AJ300" s="19">
        <v>0</v>
      </c>
      <c r="AK300" s="19">
        <v>0</v>
      </c>
      <c r="AL300" s="19">
        <v>0</v>
      </c>
      <c r="AM300" s="19">
        <v>289</v>
      </c>
      <c r="AN300" s="19">
        <v>3522</v>
      </c>
      <c r="AO300" s="19">
        <v>1968</v>
      </c>
      <c r="AP300" s="19">
        <v>0</v>
      </c>
      <c r="AQ300" s="19">
        <v>0</v>
      </c>
      <c r="AR300" s="19">
        <v>0</v>
      </c>
      <c r="AS300" s="19"/>
      <c r="AT300" s="19">
        <v>-415</v>
      </c>
      <c r="AU300" s="19"/>
      <c r="AV300" s="19">
        <v>0</v>
      </c>
      <c r="AW300" s="19">
        <v>96130</v>
      </c>
      <c r="AX300" s="110">
        <f t="shared" si="14"/>
        <v>106778.86841227589</v>
      </c>
      <c r="AY300" s="19"/>
      <c r="AZ300" s="19"/>
      <c r="BA300" s="19">
        <v>0</v>
      </c>
      <c r="BB300" s="19"/>
      <c r="BC300" s="19">
        <v>-235</v>
      </c>
      <c r="BD300" s="19"/>
      <c r="BE300" s="19">
        <v>1546</v>
      </c>
      <c r="BF300" s="19"/>
    </row>
    <row r="301" spans="1:58" ht="12.75">
      <c r="A301" t="s">
        <v>659</v>
      </c>
      <c r="B301" t="s">
        <v>660</v>
      </c>
      <c r="C301" t="s">
        <v>117</v>
      </c>
      <c r="D301" t="s">
        <v>638</v>
      </c>
      <c r="E301" s="19">
        <v>381</v>
      </c>
      <c r="F301" s="19">
        <v>8258</v>
      </c>
      <c r="G301" s="19">
        <v>8639</v>
      </c>
      <c r="H301" s="19">
        <v>167</v>
      </c>
      <c r="I301" s="19">
        <v>1059</v>
      </c>
      <c r="J301" s="19">
        <v>160</v>
      </c>
      <c r="K301" s="19">
        <v>1219</v>
      </c>
      <c r="L301" s="19">
        <v>1869</v>
      </c>
      <c r="M301" s="19">
        <v>0</v>
      </c>
      <c r="N301" s="19">
        <v>4303</v>
      </c>
      <c r="O301" s="19">
        <v>6172</v>
      </c>
      <c r="P301" s="19">
        <v>5812</v>
      </c>
      <c r="Q301" s="19">
        <v>1983</v>
      </c>
      <c r="R301" s="19">
        <v>432</v>
      </c>
      <c r="S301" s="19">
        <v>2821</v>
      </c>
      <c r="T301" s="19">
        <v>5236</v>
      </c>
      <c r="U301" s="19">
        <f t="shared" si="13"/>
        <v>0</v>
      </c>
      <c r="V301" s="19">
        <v>9867</v>
      </c>
      <c r="W301" s="19">
        <v>68419</v>
      </c>
      <c r="X301" s="19">
        <v>26218.83691793066</v>
      </c>
      <c r="Y301" s="19">
        <v>46085</v>
      </c>
      <c r="Z301" s="19">
        <v>9850</v>
      </c>
      <c r="AA301" s="19">
        <v>55935</v>
      </c>
      <c r="AB301" s="19">
        <v>5878</v>
      </c>
      <c r="AC301" s="19">
        <v>0</v>
      </c>
      <c r="AD301" s="19">
        <v>167344</v>
      </c>
      <c r="AE301" s="19">
        <f t="shared" si="12"/>
        <v>193562.83691793066</v>
      </c>
      <c r="AF301" s="19"/>
      <c r="AG301" s="19"/>
      <c r="AH301" s="19">
        <v>65794</v>
      </c>
      <c r="AI301" s="19">
        <v>321</v>
      </c>
      <c r="AJ301" s="19">
        <v>0</v>
      </c>
      <c r="AK301" s="19">
        <v>0</v>
      </c>
      <c r="AL301" s="19">
        <v>0</v>
      </c>
      <c r="AM301" s="19">
        <v>0</v>
      </c>
      <c r="AN301" s="19">
        <v>12513</v>
      </c>
      <c r="AO301" s="19">
        <v>4534</v>
      </c>
      <c r="AP301" s="19">
        <v>0</v>
      </c>
      <c r="AQ301" s="19">
        <v>101</v>
      </c>
      <c r="AR301" s="19">
        <v>-695</v>
      </c>
      <c r="AS301" s="19"/>
      <c r="AT301" s="19">
        <v>437</v>
      </c>
      <c r="AU301" s="19"/>
      <c r="AV301" s="19">
        <v>0</v>
      </c>
      <c r="AW301" s="19">
        <v>250349</v>
      </c>
      <c r="AX301" s="110">
        <f t="shared" si="14"/>
        <v>276567.83691793063</v>
      </c>
      <c r="AY301" s="19"/>
      <c r="AZ301" s="19"/>
      <c r="BA301" s="19">
        <v>47</v>
      </c>
      <c r="BB301" s="19"/>
      <c r="BC301" s="19">
        <v>26</v>
      </c>
      <c r="BD301" s="19"/>
      <c r="BE301" s="19">
        <v>2436</v>
      </c>
      <c r="BF301" s="19"/>
    </row>
    <row r="302" spans="1:58" ht="12.75">
      <c r="A302" t="s">
        <v>661</v>
      </c>
      <c r="B302" t="s">
        <v>662</v>
      </c>
      <c r="C302" t="s">
        <v>117</v>
      </c>
      <c r="D302" t="s">
        <v>638</v>
      </c>
      <c r="E302" s="19">
        <v>219</v>
      </c>
      <c r="F302" s="19">
        <v>5403</v>
      </c>
      <c r="G302" s="19">
        <v>5622</v>
      </c>
      <c r="H302" s="19">
        <v>41</v>
      </c>
      <c r="I302" s="19">
        <v>290</v>
      </c>
      <c r="J302" s="19">
        <v>0</v>
      </c>
      <c r="K302" s="19">
        <v>290</v>
      </c>
      <c r="L302" s="19">
        <v>438</v>
      </c>
      <c r="M302" s="19">
        <v>0</v>
      </c>
      <c r="N302" s="19">
        <v>434</v>
      </c>
      <c r="O302" s="19">
        <v>872</v>
      </c>
      <c r="P302" s="19">
        <v>2615</v>
      </c>
      <c r="Q302" s="19">
        <v>2</v>
      </c>
      <c r="R302" s="19">
        <v>463</v>
      </c>
      <c r="S302" s="19">
        <v>691</v>
      </c>
      <c r="T302" s="19">
        <v>1156</v>
      </c>
      <c r="U302" s="19">
        <f t="shared" si="13"/>
        <v>0</v>
      </c>
      <c r="V302" s="19">
        <v>2862</v>
      </c>
      <c r="W302" s="19">
        <v>26062</v>
      </c>
      <c r="X302" s="19">
        <v>10105.888334336558</v>
      </c>
      <c r="Y302" s="19">
        <v>15840</v>
      </c>
      <c r="Z302" s="19">
        <v>2501</v>
      </c>
      <c r="AA302" s="19">
        <v>18341</v>
      </c>
      <c r="AB302" s="19">
        <v>223</v>
      </c>
      <c r="AC302" s="19">
        <v>20</v>
      </c>
      <c r="AD302" s="19">
        <v>58104</v>
      </c>
      <c r="AE302" s="19">
        <f t="shared" si="12"/>
        <v>68209.88833433656</v>
      </c>
      <c r="AF302" s="19"/>
      <c r="AG302" s="19"/>
      <c r="AH302" s="19">
        <v>17127</v>
      </c>
      <c r="AI302" s="19">
        <v>3</v>
      </c>
      <c r="AJ302" s="19">
        <v>0</v>
      </c>
      <c r="AK302" s="19">
        <v>0</v>
      </c>
      <c r="AL302" s="19">
        <v>0</v>
      </c>
      <c r="AM302" s="19">
        <v>285</v>
      </c>
      <c r="AN302" s="19">
        <v>3340</v>
      </c>
      <c r="AO302" s="19">
        <v>1698</v>
      </c>
      <c r="AP302" s="19">
        <v>0</v>
      </c>
      <c r="AQ302" s="19">
        <v>22</v>
      </c>
      <c r="AR302" s="19">
        <v>-737</v>
      </c>
      <c r="AS302" s="19"/>
      <c r="AT302" s="19">
        <v>-3872</v>
      </c>
      <c r="AU302" s="19"/>
      <c r="AV302" s="19">
        <v>0</v>
      </c>
      <c r="AW302" s="19">
        <v>75970</v>
      </c>
      <c r="AX302" s="110">
        <f t="shared" si="14"/>
        <v>86075.88833433656</v>
      </c>
      <c r="AY302" s="19"/>
      <c r="AZ302" s="19"/>
      <c r="BA302" s="19">
        <v>0</v>
      </c>
      <c r="BB302" s="19"/>
      <c r="BC302" s="19">
        <v>0</v>
      </c>
      <c r="BD302" s="19"/>
      <c r="BE302" s="19">
        <v>0</v>
      </c>
      <c r="BF302" s="19"/>
    </row>
    <row r="303" spans="1:58" ht="12.75">
      <c r="A303" t="s">
        <v>663</v>
      </c>
      <c r="B303" t="s">
        <v>664</v>
      </c>
      <c r="C303" t="s">
        <v>117</v>
      </c>
      <c r="D303" t="s">
        <v>638</v>
      </c>
      <c r="E303" s="19">
        <v>-21.5</v>
      </c>
      <c r="F303" s="19">
        <v>4224.25</v>
      </c>
      <c r="G303" s="19">
        <v>4202.75</v>
      </c>
      <c r="H303" s="19">
        <v>39</v>
      </c>
      <c r="I303" s="19">
        <v>260.25</v>
      </c>
      <c r="J303" s="19">
        <v>91.5</v>
      </c>
      <c r="K303" s="19">
        <v>351.75</v>
      </c>
      <c r="L303" s="19">
        <v>2792.5</v>
      </c>
      <c r="M303" s="19">
        <v>0</v>
      </c>
      <c r="N303" s="19">
        <v>2389.75</v>
      </c>
      <c r="O303" s="19">
        <v>5182.25</v>
      </c>
      <c r="P303" s="19">
        <v>3170.5</v>
      </c>
      <c r="Q303" s="19">
        <v>602.5</v>
      </c>
      <c r="R303" s="19">
        <v>208</v>
      </c>
      <c r="S303" s="19">
        <v>558.25</v>
      </c>
      <c r="T303" s="19">
        <v>1368.75</v>
      </c>
      <c r="U303" s="19">
        <f t="shared" si="13"/>
        <v>0</v>
      </c>
      <c r="V303" s="19">
        <v>3664</v>
      </c>
      <c r="W303" s="19">
        <v>42888</v>
      </c>
      <c r="X303" s="19">
        <v>12172.623485796836</v>
      </c>
      <c r="Y303" s="19">
        <v>30107.15</v>
      </c>
      <c r="Z303" s="19">
        <v>2577.25</v>
      </c>
      <c r="AA303" s="19">
        <v>32684.4</v>
      </c>
      <c r="AB303" s="19">
        <v>458</v>
      </c>
      <c r="AC303" s="19">
        <v>132</v>
      </c>
      <c r="AD303" s="19">
        <v>94141.4</v>
      </c>
      <c r="AE303" s="19">
        <f t="shared" si="12"/>
        <v>106314.02348579683</v>
      </c>
      <c r="AF303" s="19"/>
      <c r="AG303" s="19"/>
      <c r="AH303" s="19">
        <v>23730.5</v>
      </c>
      <c r="AI303" s="19">
        <v>13</v>
      </c>
      <c r="AJ303" s="19">
        <v>0</v>
      </c>
      <c r="AK303" s="19">
        <v>0</v>
      </c>
      <c r="AL303" s="19">
        <v>0</v>
      </c>
      <c r="AM303" s="19">
        <v>243.5</v>
      </c>
      <c r="AN303" s="19">
        <v>6443.25</v>
      </c>
      <c r="AO303" s="19">
        <v>3243.5</v>
      </c>
      <c r="AP303" s="19">
        <v>0</v>
      </c>
      <c r="AQ303" s="19">
        <v>14.75</v>
      </c>
      <c r="AR303" s="19">
        <v>-126.5</v>
      </c>
      <c r="AS303" s="19"/>
      <c r="AT303" s="19">
        <v>-114.75</v>
      </c>
      <c r="AU303" s="19"/>
      <c r="AV303" s="19">
        <v>0</v>
      </c>
      <c r="AW303" s="19">
        <v>127588.65</v>
      </c>
      <c r="AX303" s="110">
        <f t="shared" si="14"/>
        <v>139761.27348579682</v>
      </c>
      <c r="AY303" s="19"/>
      <c r="AZ303" s="19"/>
      <c r="BA303" s="19">
        <v>-41.5</v>
      </c>
      <c r="BB303" s="19"/>
      <c r="BC303" s="19">
        <v>-364</v>
      </c>
      <c r="BD303" s="19"/>
      <c r="BE303" s="19">
        <v>1439</v>
      </c>
      <c r="BF303" s="19"/>
    </row>
    <row r="304" spans="1:58" ht="12.75">
      <c r="A304" t="s">
        <v>665</v>
      </c>
      <c r="B304" t="s">
        <v>666</v>
      </c>
      <c r="C304" t="s">
        <v>117</v>
      </c>
      <c r="D304" t="s">
        <v>638</v>
      </c>
      <c r="E304" s="19">
        <v>268</v>
      </c>
      <c r="F304" s="19">
        <v>1390</v>
      </c>
      <c r="G304" s="19">
        <v>1658</v>
      </c>
      <c r="H304" s="19">
        <v>114</v>
      </c>
      <c r="I304" s="19">
        <v>574</v>
      </c>
      <c r="J304" s="19">
        <v>81</v>
      </c>
      <c r="K304" s="19">
        <v>655</v>
      </c>
      <c r="L304" s="19">
        <v>1550</v>
      </c>
      <c r="M304" s="19">
        <v>0</v>
      </c>
      <c r="N304" s="19">
        <v>3458</v>
      </c>
      <c r="O304" s="19">
        <v>5008</v>
      </c>
      <c r="P304" s="19">
        <v>2625</v>
      </c>
      <c r="Q304" s="19">
        <v>240</v>
      </c>
      <c r="R304" s="19">
        <v>934</v>
      </c>
      <c r="S304" s="19">
        <v>705</v>
      </c>
      <c r="T304" s="19">
        <v>1879</v>
      </c>
      <c r="U304" s="19">
        <f t="shared" si="13"/>
        <v>0</v>
      </c>
      <c r="V304" s="19">
        <v>1506</v>
      </c>
      <c r="W304" s="19">
        <v>52951</v>
      </c>
      <c r="X304" s="19">
        <v>15373.082055505382</v>
      </c>
      <c r="Y304" s="19">
        <v>31616</v>
      </c>
      <c r="Z304" s="19">
        <v>3424</v>
      </c>
      <c r="AA304" s="19">
        <v>35040</v>
      </c>
      <c r="AB304" s="19">
        <v>461</v>
      </c>
      <c r="AC304" s="19">
        <v>1871</v>
      </c>
      <c r="AD304" s="19">
        <v>103768</v>
      </c>
      <c r="AE304" s="19">
        <f t="shared" si="12"/>
        <v>119141.08205550538</v>
      </c>
      <c r="AF304" s="19"/>
      <c r="AG304" s="19"/>
      <c r="AH304" s="19">
        <v>31832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7204</v>
      </c>
      <c r="AO304" s="19">
        <v>3198</v>
      </c>
      <c r="AP304" s="19">
        <v>0</v>
      </c>
      <c r="AQ304" s="19">
        <v>0</v>
      </c>
      <c r="AR304" s="19">
        <v>-69</v>
      </c>
      <c r="AS304" s="19"/>
      <c r="AT304" s="19">
        <v>0</v>
      </c>
      <c r="AU304" s="19"/>
      <c r="AV304" s="19">
        <v>0</v>
      </c>
      <c r="AW304" s="19">
        <v>145933</v>
      </c>
      <c r="AX304" s="110">
        <f t="shared" si="14"/>
        <v>161306.0820555054</v>
      </c>
      <c r="AY304" s="19"/>
      <c r="AZ304" s="19"/>
      <c r="BA304" s="19">
        <v>0</v>
      </c>
      <c r="BB304" s="19"/>
      <c r="BC304" s="19">
        <v>0</v>
      </c>
      <c r="BD304" s="19"/>
      <c r="BE304" s="19">
        <v>2592</v>
      </c>
      <c r="BF304" s="19"/>
    </row>
    <row r="305" spans="1:58" ht="12.75">
      <c r="A305" t="s">
        <v>667</v>
      </c>
      <c r="B305" t="s">
        <v>668</v>
      </c>
      <c r="C305" t="s">
        <v>341</v>
      </c>
      <c r="D305" t="s">
        <v>638</v>
      </c>
      <c r="E305" s="19">
        <v>15.593036387779696</v>
      </c>
      <c r="F305" s="19">
        <v>5266.43773622979</v>
      </c>
      <c r="G305" s="19">
        <v>5282.03077261757</v>
      </c>
      <c r="H305" s="19">
        <v>25.9883939796328</v>
      </c>
      <c r="I305" s="19">
        <v>281.7141907392199</v>
      </c>
      <c r="J305" s="19">
        <v>53.105959982040076</v>
      </c>
      <c r="K305" s="19">
        <v>334.82015072125995</v>
      </c>
      <c r="L305" s="19">
        <v>503.6473034547821</v>
      </c>
      <c r="M305" s="19">
        <v>0</v>
      </c>
      <c r="N305" s="19">
        <v>1903.3520316850102</v>
      </c>
      <c r="O305" s="19">
        <v>2406.9993351397925</v>
      </c>
      <c r="P305" s="19">
        <v>2947.45389255341</v>
      </c>
      <c r="Q305" s="19">
        <v>262.42073617129444</v>
      </c>
      <c r="R305" s="19">
        <v>-3077.1792826665805</v>
      </c>
      <c r="S305" s="19">
        <v>1123.7560356943814</v>
      </c>
      <c r="T305" s="19">
        <v>-1691.002510800905</v>
      </c>
      <c r="U305" s="19">
        <f t="shared" si="13"/>
        <v>0</v>
      </c>
      <c r="V305" s="19">
        <v>558.1630600906631</v>
      </c>
      <c r="W305" s="19">
        <v>25338.684130142006</v>
      </c>
      <c r="X305" s="19">
        <v>13850.722224837238</v>
      </c>
      <c r="Y305" s="19">
        <v>22714.895873958278</v>
      </c>
      <c r="Z305" s="19">
        <v>1278.67368383558</v>
      </c>
      <c r="AA305" s="19">
        <v>23993.569557793857</v>
      </c>
      <c r="AB305" s="19">
        <v>755.7424969277226</v>
      </c>
      <c r="AC305" s="19">
        <v>114.5134608349907</v>
      </c>
      <c r="AD305" s="19">
        <v>60066.96274</v>
      </c>
      <c r="AE305" s="19">
        <f t="shared" si="12"/>
        <v>73917.68496483724</v>
      </c>
      <c r="AF305" s="19"/>
      <c r="AG305" s="19"/>
      <c r="AH305" s="19">
        <v>8464.578</v>
      </c>
      <c r="AI305" s="19">
        <v>0</v>
      </c>
      <c r="AJ305" s="19">
        <v>5106.257070000001</v>
      </c>
      <c r="AK305" s="19">
        <v>0</v>
      </c>
      <c r="AL305" s="19">
        <v>0</v>
      </c>
      <c r="AM305" s="19">
        <v>130.25</v>
      </c>
      <c r="AN305" s="19">
        <v>4233</v>
      </c>
      <c r="AO305" s="19">
        <v>0</v>
      </c>
      <c r="AP305" s="19">
        <v>0</v>
      </c>
      <c r="AQ305" s="19">
        <v>25</v>
      </c>
      <c r="AR305" s="19">
        <v>124</v>
      </c>
      <c r="AS305" s="19"/>
      <c r="AT305" s="19">
        <v>11819.60089</v>
      </c>
      <c r="AU305" s="19"/>
      <c r="AV305" s="19">
        <v>1259</v>
      </c>
      <c r="AW305" s="19">
        <v>91228.6487</v>
      </c>
      <c r="AX305" s="110">
        <f t="shared" si="14"/>
        <v>105079.37092483725</v>
      </c>
      <c r="AY305" s="19"/>
      <c r="AZ305" s="19"/>
      <c r="BA305" s="19">
        <v>0</v>
      </c>
      <c r="BB305" s="19"/>
      <c r="BC305" s="19">
        <v>0</v>
      </c>
      <c r="BD305" s="19"/>
      <c r="BE305" s="19">
        <v>85</v>
      </c>
      <c r="BF305" s="19"/>
    </row>
    <row r="306" spans="1:58" ht="12.75">
      <c r="A306" t="s">
        <v>669</v>
      </c>
      <c r="B306" t="s">
        <v>670</v>
      </c>
      <c r="C306" t="s">
        <v>341</v>
      </c>
      <c r="D306" t="s">
        <v>638</v>
      </c>
      <c r="E306" s="19">
        <v>-125</v>
      </c>
      <c r="F306" s="19">
        <v>2328</v>
      </c>
      <c r="G306" s="19">
        <v>2203</v>
      </c>
      <c r="H306" s="19">
        <v>66</v>
      </c>
      <c r="I306" s="19">
        <v>1428</v>
      </c>
      <c r="J306" s="19">
        <v>138</v>
      </c>
      <c r="K306" s="19">
        <v>1566</v>
      </c>
      <c r="L306" s="19">
        <v>1811</v>
      </c>
      <c r="M306" s="19">
        <v>0</v>
      </c>
      <c r="N306" s="19">
        <v>1532</v>
      </c>
      <c r="O306" s="19">
        <v>3343</v>
      </c>
      <c r="P306" s="19">
        <v>5464</v>
      </c>
      <c r="Q306" s="19">
        <v>927</v>
      </c>
      <c r="R306" s="19">
        <v>455</v>
      </c>
      <c r="S306" s="19">
        <v>1522</v>
      </c>
      <c r="T306" s="19">
        <v>2904</v>
      </c>
      <c r="U306" s="19">
        <f t="shared" si="13"/>
        <v>0</v>
      </c>
      <c r="V306" s="19">
        <v>3853</v>
      </c>
      <c r="W306" s="19">
        <v>45138</v>
      </c>
      <c r="X306" s="19">
        <v>11500</v>
      </c>
      <c r="Y306" s="19">
        <v>30465</v>
      </c>
      <c r="Z306" s="19">
        <v>3073</v>
      </c>
      <c r="AA306" s="19">
        <v>33538</v>
      </c>
      <c r="AB306" s="19">
        <v>1661</v>
      </c>
      <c r="AC306" s="19">
        <v>-650</v>
      </c>
      <c r="AD306" s="19">
        <v>99086</v>
      </c>
      <c r="AE306" s="19">
        <f t="shared" si="12"/>
        <v>110586</v>
      </c>
      <c r="AF306" s="19"/>
      <c r="AG306" s="19"/>
      <c r="AH306" s="19">
        <v>12200</v>
      </c>
      <c r="AI306" s="19">
        <v>68</v>
      </c>
      <c r="AJ306" s="19">
        <v>10195</v>
      </c>
      <c r="AK306" s="19">
        <v>0</v>
      </c>
      <c r="AL306" s="19">
        <v>0</v>
      </c>
      <c r="AM306" s="19">
        <v>469</v>
      </c>
      <c r="AN306" s="19">
        <v>5367</v>
      </c>
      <c r="AO306" s="19">
        <v>0</v>
      </c>
      <c r="AP306" s="19">
        <v>0</v>
      </c>
      <c r="AQ306" s="19">
        <v>123</v>
      </c>
      <c r="AR306" s="19">
        <v>-53</v>
      </c>
      <c r="AS306" s="19"/>
      <c r="AT306" s="19">
        <v>-174</v>
      </c>
      <c r="AU306" s="19"/>
      <c r="AV306" s="19">
        <v>0</v>
      </c>
      <c r="AW306" s="19">
        <v>127281</v>
      </c>
      <c r="AX306" s="110">
        <f t="shared" si="14"/>
        <v>138781</v>
      </c>
      <c r="AY306" s="19"/>
      <c r="AZ306" s="19"/>
      <c r="BA306" s="19">
        <v>17</v>
      </c>
      <c r="BB306" s="19"/>
      <c r="BC306" s="19">
        <v>33</v>
      </c>
      <c r="BD306" s="19"/>
      <c r="BE306" s="19">
        <v>6003</v>
      </c>
      <c r="BF306" s="19"/>
    </row>
    <row r="307" spans="1:58" ht="12.75">
      <c r="A307" t="s">
        <v>671</v>
      </c>
      <c r="B307" t="s">
        <v>672</v>
      </c>
      <c r="C307" t="s">
        <v>341</v>
      </c>
      <c r="D307" t="s">
        <v>638</v>
      </c>
      <c r="E307" s="19">
        <v>3</v>
      </c>
      <c r="F307" s="19">
        <v>2849</v>
      </c>
      <c r="G307" s="19">
        <v>2852</v>
      </c>
      <c r="H307" s="19">
        <v>60</v>
      </c>
      <c r="I307" s="19">
        <v>91</v>
      </c>
      <c r="J307" s="19">
        <v>5</v>
      </c>
      <c r="K307" s="19">
        <v>96</v>
      </c>
      <c r="L307" s="19">
        <v>1776</v>
      </c>
      <c r="M307" s="19">
        <v>0</v>
      </c>
      <c r="N307" s="19">
        <v>105</v>
      </c>
      <c r="O307" s="19">
        <v>1881</v>
      </c>
      <c r="P307" s="19">
        <v>3294</v>
      </c>
      <c r="Q307" s="19">
        <v>242</v>
      </c>
      <c r="R307" s="19">
        <v>144</v>
      </c>
      <c r="S307" s="19">
        <v>326</v>
      </c>
      <c r="T307" s="19">
        <v>712</v>
      </c>
      <c r="U307" s="19">
        <f t="shared" si="13"/>
        <v>0</v>
      </c>
      <c r="V307" s="19">
        <v>2800</v>
      </c>
      <c r="W307" s="19">
        <v>4148</v>
      </c>
      <c r="X307" s="19">
        <v>11120.120963487767</v>
      </c>
      <c r="Y307" s="19">
        <v>23256</v>
      </c>
      <c r="Z307" s="19">
        <v>2081</v>
      </c>
      <c r="AA307" s="19">
        <v>25337</v>
      </c>
      <c r="AB307" s="19">
        <v>1361</v>
      </c>
      <c r="AC307" s="19">
        <v>-305</v>
      </c>
      <c r="AD307" s="19">
        <v>42236</v>
      </c>
      <c r="AE307" s="19">
        <f t="shared" si="12"/>
        <v>53356.12096348777</v>
      </c>
      <c r="AF307" s="19"/>
      <c r="AG307" s="19"/>
      <c r="AH307" s="19">
        <v>10684</v>
      </c>
      <c r="AI307" s="19">
        <v>35</v>
      </c>
      <c r="AJ307" s="19">
        <v>9679</v>
      </c>
      <c r="AK307" s="19">
        <v>0</v>
      </c>
      <c r="AL307" s="19">
        <v>45</v>
      </c>
      <c r="AM307" s="19">
        <v>539.25</v>
      </c>
      <c r="AN307" s="19">
        <v>4715</v>
      </c>
      <c r="AO307" s="19">
        <v>0</v>
      </c>
      <c r="AP307" s="19">
        <v>0</v>
      </c>
      <c r="AQ307" s="19">
        <v>712</v>
      </c>
      <c r="AR307" s="19">
        <v>-283</v>
      </c>
      <c r="AS307" s="19"/>
      <c r="AT307" s="19">
        <v>2103</v>
      </c>
      <c r="AU307" s="19"/>
      <c r="AV307" s="19">
        <v>0</v>
      </c>
      <c r="AW307" s="19">
        <v>70465.25</v>
      </c>
      <c r="AX307" s="110">
        <f t="shared" si="14"/>
        <v>81585.37096348777</v>
      </c>
      <c r="AY307" s="19"/>
      <c r="AZ307" s="19"/>
      <c r="BA307" s="19">
        <v>73.75</v>
      </c>
      <c r="BB307" s="19"/>
      <c r="BC307" s="19">
        <v>1816.5</v>
      </c>
      <c r="BD307" s="19"/>
      <c r="BE307" s="19">
        <v>5429.5</v>
      </c>
      <c r="BF307" s="19"/>
    </row>
    <row r="308" spans="1:58" ht="12.75">
      <c r="A308" t="s">
        <v>673</v>
      </c>
      <c r="B308" t="s">
        <v>674</v>
      </c>
      <c r="C308" t="s">
        <v>341</v>
      </c>
      <c r="D308" t="s">
        <v>638</v>
      </c>
      <c r="E308" s="19">
        <v>269</v>
      </c>
      <c r="F308" s="19">
        <v>12104</v>
      </c>
      <c r="G308" s="19">
        <v>12373</v>
      </c>
      <c r="H308" s="19">
        <v>40</v>
      </c>
      <c r="I308" s="19">
        <v>476</v>
      </c>
      <c r="J308" s="19">
        <v>330</v>
      </c>
      <c r="K308" s="19">
        <v>806</v>
      </c>
      <c r="L308" s="19">
        <v>3596</v>
      </c>
      <c r="M308" s="19">
        <v>0</v>
      </c>
      <c r="N308" s="19">
        <v>1324</v>
      </c>
      <c r="O308" s="19">
        <v>4920</v>
      </c>
      <c r="P308" s="19">
        <v>7723</v>
      </c>
      <c r="Q308" s="19">
        <v>1068</v>
      </c>
      <c r="R308" s="19">
        <v>647</v>
      </c>
      <c r="S308" s="19">
        <v>1796</v>
      </c>
      <c r="T308" s="19">
        <v>3511</v>
      </c>
      <c r="U308" s="19">
        <f t="shared" si="13"/>
        <v>0</v>
      </c>
      <c r="V308" s="19">
        <v>7596.695310000001</v>
      </c>
      <c r="W308" s="19">
        <v>92067</v>
      </c>
      <c r="X308" s="19">
        <v>27031</v>
      </c>
      <c r="Y308" s="19">
        <v>43714</v>
      </c>
      <c r="Z308" s="19">
        <v>5565</v>
      </c>
      <c r="AA308" s="19">
        <v>49279</v>
      </c>
      <c r="AB308" s="19">
        <v>2081</v>
      </c>
      <c r="AC308" s="19">
        <v>293</v>
      </c>
      <c r="AD308" s="19">
        <v>180689.69531</v>
      </c>
      <c r="AE308" s="19">
        <f t="shared" si="12"/>
        <v>207720.69531</v>
      </c>
      <c r="AF308" s="19"/>
      <c r="AG308" s="19"/>
      <c r="AH308" s="19">
        <v>20097</v>
      </c>
      <c r="AI308" s="19">
        <v>0</v>
      </c>
      <c r="AJ308" s="19">
        <v>21809</v>
      </c>
      <c r="AK308" s="19">
        <v>0</v>
      </c>
      <c r="AL308" s="19">
        <v>0</v>
      </c>
      <c r="AM308" s="19">
        <v>395</v>
      </c>
      <c r="AN308" s="19">
        <v>10276</v>
      </c>
      <c r="AO308" s="19">
        <v>0</v>
      </c>
      <c r="AP308" s="19">
        <v>0</v>
      </c>
      <c r="AQ308" s="19">
        <v>0</v>
      </c>
      <c r="AR308" s="19">
        <v>-166</v>
      </c>
      <c r="AS308" s="19"/>
      <c r="AT308" s="19">
        <v>9719</v>
      </c>
      <c r="AU308" s="19"/>
      <c r="AV308" s="19">
        <v>0</v>
      </c>
      <c r="AW308" s="19">
        <v>242819.69531</v>
      </c>
      <c r="AX308" s="110">
        <f t="shared" si="14"/>
        <v>269850.69531</v>
      </c>
      <c r="AY308" s="19"/>
      <c r="AZ308" s="19"/>
      <c r="BA308" s="19">
        <v>0</v>
      </c>
      <c r="BB308" s="19"/>
      <c r="BC308" s="19">
        <v>0</v>
      </c>
      <c r="BD308" s="19"/>
      <c r="BE308" s="19">
        <v>4631</v>
      </c>
      <c r="BF308" s="19"/>
    </row>
    <row r="309" spans="1:58" ht="12.75">
      <c r="A309" t="s">
        <v>675</v>
      </c>
      <c r="B309" t="s">
        <v>676</v>
      </c>
      <c r="C309" t="s">
        <v>126</v>
      </c>
      <c r="D309" t="s">
        <v>638</v>
      </c>
      <c r="E309" s="19">
        <v>-75</v>
      </c>
      <c r="F309" s="19">
        <v>4090</v>
      </c>
      <c r="G309" s="19">
        <v>4015</v>
      </c>
      <c r="H309" s="19">
        <v>24</v>
      </c>
      <c r="I309" s="19">
        <v>374</v>
      </c>
      <c r="J309" s="19">
        <v>0</v>
      </c>
      <c r="K309" s="19">
        <v>374</v>
      </c>
      <c r="L309" s="19">
        <v>1302</v>
      </c>
      <c r="M309" s="19">
        <v>0</v>
      </c>
      <c r="N309" s="19">
        <v>1570</v>
      </c>
      <c r="O309" s="19">
        <v>2872</v>
      </c>
      <c r="P309" s="19">
        <v>4376</v>
      </c>
      <c r="Q309" s="19">
        <v>399</v>
      </c>
      <c r="R309" s="19">
        <v>323</v>
      </c>
      <c r="S309" s="19">
        <v>1244</v>
      </c>
      <c r="T309" s="19">
        <v>1966</v>
      </c>
      <c r="U309" s="19">
        <f t="shared" si="13"/>
        <v>0</v>
      </c>
      <c r="V309" s="19">
        <v>6415</v>
      </c>
      <c r="W309" s="19">
        <v>36571</v>
      </c>
      <c r="X309" s="19">
        <v>8188.3001232449</v>
      </c>
      <c r="Y309" s="19">
        <v>28507</v>
      </c>
      <c r="Z309" s="19">
        <v>1216</v>
      </c>
      <c r="AA309" s="19">
        <v>29723</v>
      </c>
      <c r="AB309" s="19">
        <v>1593</v>
      </c>
      <c r="AC309" s="19">
        <v>0</v>
      </c>
      <c r="AD309" s="19">
        <v>87929</v>
      </c>
      <c r="AE309" s="19">
        <f t="shared" si="12"/>
        <v>96117.3001232449</v>
      </c>
      <c r="AF309" s="19"/>
      <c r="AG309" s="19"/>
      <c r="AH309" s="19">
        <v>13408</v>
      </c>
      <c r="AI309" s="19">
        <v>0</v>
      </c>
      <c r="AJ309" s="19">
        <v>8543</v>
      </c>
      <c r="AK309" s="19">
        <v>0</v>
      </c>
      <c r="AL309" s="19">
        <v>0</v>
      </c>
      <c r="AM309" s="19">
        <v>2</v>
      </c>
      <c r="AN309" s="19">
        <v>3175</v>
      </c>
      <c r="AO309" s="19">
        <v>0</v>
      </c>
      <c r="AP309" s="19">
        <v>0</v>
      </c>
      <c r="AQ309" s="19">
        <v>6</v>
      </c>
      <c r="AR309" s="19">
        <v>-132</v>
      </c>
      <c r="AS309" s="19"/>
      <c r="AT309" s="19">
        <v>-2690</v>
      </c>
      <c r="AU309" s="19"/>
      <c r="AV309" s="19">
        <v>0</v>
      </c>
      <c r="AW309" s="19">
        <v>110241</v>
      </c>
      <c r="AX309" s="110">
        <f t="shared" si="14"/>
        <v>118429.3001232449</v>
      </c>
      <c r="AY309" s="19"/>
      <c r="AZ309" s="19"/>
      <c r="BA309" s="19">
        <v>0</v>
      </c>
      <c r="BB309" s="19"/>
      <c r="BC309" s="19">
        <v>559</v>
      </c>
      <c r="BD309" s="19"/>
      <c r="BE309" s="19">
        <v>5658</v>
      </c>
      <c r="BF309" s="19"/>
    </row>
    <row r="310" spans="1:58" ht="12.75">
      <c r="A310" t="s">
        <v>677</v>
      </c>
      <c r="B310" t="s">
        <v>678</v>
      </c>
      <c r="C310" t="s">
        <v>126</v>
      </c>
      <c r="D310" t="s">
        <v>638</v>
      </c>
      <c r="E310" s="19">
        <v>-55</v>
      </c>
      <c r="F310" s="19">
        <v>3053</v>
      </c>
      <c r="G310" s="19">
        <v>2998</v>
      </c>
      <c r="H310" s="19">
        <v>78</v>
      </c>
      <c r="I310" s="19">
        <v>548</v>
      </c>
      <c r="J310" s="19">
        <v>125</v>
      </c>
      <c r="K310" s="19">
        <v>673</v>
      </c>
      <c r="L310" s="19">
        <v>512</v>
      </c>
      <c r="M310" s="19">
        <v>0</v>
      </c>
      <c r="N310" s="19">
        <v>1082</v>
      </c>
      <c r="O310" s="19">
        <v>1594</v>
      </c>
      <c r="P310" s="19">
        <v>7139</v>
      </c>
      <c r="Q310" s="19">
        <v>1665</v>
      </c>
      <c r="R310" s="19">
        <v>806</v>
      </c>
      <c r="S310" s="19">
        <v>1650</v>
      </c>
      <c r="T310" s="19">
        <v>4121</v>
      </c>
      <c r="U310" s="19">
        <f t="shared" si="13"/>
        <v>0</v>
      </c>
      <c r="V310" s="19">
        <v>6312</v>
      </c>
      <c r="W310" s="19">
        <v>40580</v>
      </c>
      <c r="X310" s="19">
        <v>12284.257800512069</v>
      </c>
      <c r="Y310" s="19">
        <v>38214</v>
      </c>
      <c r="Z310" s="19">
        <v>4274</v>
      </c>
      <c r="AA310" s="19">
        <v>42488</v>
      </c>
      <c r="AB310" s="19">
        <v>3393</v>
      </c>
      <c r="AC310" s="19">
        <v>142</v>
      </c>
      <c r="AD310" s="19">
        <v>109518</v>
      </c>
      <c r="AE310" s="19">
        <f t="shared" si="12"/>
        <v>121802.25780051207</v>
      </c>
      <c r="AF310" s="19"/>
      <c r="AG310" s="19"/>
      <c r="AH310" s="19">
        <v>11016</v>
      </c>
      <c r="AI310" s="19">
        <v>0</v>
      </c>
      <c r="AJ310" s="19">
        <v>15764</v>
      </c>
      <c r="AK310" s="19">
        <v>0</v>
      </c>
      <c r="AL310" s="19">
        <v>191</v>
      </c>
      <c r="AM310" s="19">
        <v>13</v>
      </c>
      <c r="AN310" s="19">
        <v>4741</v>
      </c>
      <c r="AO310" s="19">
        <v>0</v>
      </c>
      <c r="AP310" s="19">
        <v>0</v>
      </c>
      <c r="AQ310" s="19">
        <v>0</v>
      </c>
      <c r="AR310" s="19">
        <v>-2780</v>
      </c>
      <c r="AS310" s="19"/>
      <c r="AT310" s="19">
        <v>-583</v>
      </c>
      <c r="AU310" s="19"/>
      <c r="AV310" s="19">
        <v>0</v>
      </c>
      <c r="AW310" s="19">
        <v>137880</v>
      </c>
      <c r="AX310" s="110">
        <f t="shared" si="14"/>
        <v>150164.25780051207</v>
      </c>
      <c r="AY310" s="19"/>
      <c r="AZ310" s="19"/>
      <c r="BA310" s="19">
        <v>-233</v>
      </c>
      <c r="BB310" s="19"/>
      <c r="BC310" s="19">
        <v>-327</v>
      </c>
      <c r="BD310" s="19"/>
      <c r="BE310" s="19">
        <v>10715</v>
      </c>
      <c r="BF310" s="19"/>
    </row>
    <row r="311" spans="1:58" ht="12.75">
      <c r="A311" t="s">
        <v>679</v>
      </c>
      <c r="B311" t="s">
        <v>680</v>
      </c>
      <c r="C311" t="s">
        <v>126</v>
      </c>
      <c r="D311" t="s">
        <v>638</v>
      </c>
      <c r="E311" s="19">
        <v>-60</v>
      </c>
      <c r="F311" s="19">
        <v>2330</v>
      </c>
      <c r="G311" s="19">
        <v>2270</v>
      </c>
      <c r="H311" s="19">
        <v>25</v>
      </c>
      <c r="I311" s="19">
        <v>83</v>
      </c>
      <c r="J311" s="19">
        <v>56</v>
      </c>
      <c r="K311" s="19">
        <v>139</v>
      </c>
      <c r="L311" s="19">
        <v>705</v>
      </c>
      <c r="M311" s="19">
        <v>0</v>
      </c>
      <c r="N311" s="19">
        <v>697</v>
      </c>
      <c r="O311" s="19">
        <v>1402</v>
      </c>
      <c r="P311" s="19">
        <v>2473</v>
      </c>
      <c r="Q311" s="19">
        <v>1149</v>
      </c>
      <c r="R311" s="19">
        <v>124</v>
      </c>
      <c r="S311" s="19">
        <v>514</v>
      </c>
      <c r="T311" s="19">
        <v>1787</v>
      </c>
      <c r="U311" s="19">
        <f t="shared" si="13"/>
        <v>0</v>
      </c>
      <c r="V311" s="19">
        <v>5045</v>
      </c>
      <c r="W311" s="19">
        <v>33361</v>
      </c>
      <c r="X311" s="19">
        <v>6317.952315278087</v>
      </c>
      <c r="Y311" s="19">
        <v>22602.19961973247</v>
      </c>
      <c r="Z311" s="19">
        <v>799</v>
      </c>
      <c r="AA311" s="19">
        <v>23401.19961973247</v>
      </c>
      <c r="AB311" s="19">
        <v>1708</v>
      </c>
      <c r="AC311" s="19">
        <v>0</v>
      </c>
      <c r="AD311" s="19">
        <v>71611.19961973248</v>
      </c>
      <c r="AE311" s="19">
        <f t="shared" si="12"/>
        <v>77929.15193501057</v>
      </c>
      <c r="AF311" s="19"/>
      <c r="AG311" s="19"/>
      <c r="AH311" s="19">
        <v>8904</v>
      </c>
      <c r="AI311" s="19">
        <v>222</v>
      </c>
      <c r="AJ311" s="19">
        <v>7184</v>
      </c>
      <c r="AK311" s="19">
        <v>0</v>
      </c>
      <c r="AL311" s="19">
        <v>0</v>
      </c>
      <c r="AM311" s="19">
        <v>0</v>
      </c>
      <c r="AN311" s="19">
        <v>3392</v>
      </c>
      <c r="AO311" s="19">
        <v>0</v>
      </c>
      <c r="AP311" s="19">
        <v>0</v>
      </c>
      <c r="AQ311" s="19">
        <v>71</v>
      </c>
      <c r="AR311" s="19">
        <v>0</v>
      </c>
      <c r="AS311" s="19"/>
      <c r="AT311" s="19">
        <v>0</v>
      </c>
      <c r="AU311" s="19"/>
      <c r="AV311" s="19">
        <v>0</v>
      </c>
      <c r="AW311" s="19">
        <v>91384.19961973248</v>
      </c>
      <c r="AX311" s="110">
        <f t="shared" si="14"/>
        <v>97702.15193501057</v>
      </c>
      <c r="AY311" s="19"/>
      <c r="AZ311" s="19"/>
      <c r="BA311" s="19">
        <v>0</v>
      </c>
      <c r="BB311" s="19"/>
      <c r="BC311" s="19">
        <v>0</v>
      </c>
      <c r="BD311" s="19"/>
      <c r="BE311" s="19">
        <v>5373.9375</v>
      </c>
      <c r="BF311" s="19"/>
    </row>
    <row r="312" spans="1:58" ht="12.75">
      <c r="A312" t="s">
        <v>681</v>
      </c>
      <c r="B312" t="s">
        <v>682</v>
      </c>
      <c r="C312" t="s">
        <v>126</v>
      </c>
      <c r="D312" t="s">
        <v>638</v>
      </c>
      <c r="E312" s="19">
        <v>-22</v>
      </c>
      <c r="F312" s="19">
        <v>1833</v>
      </c>
      <c r="G312" s="19">
        <v>1811</v>
      </c>
      <c r="H312" s="19">
        <v>40</v>
      </c>
      <c r="I312" s="19">
        <v>392</v>
      </c>
      <c r="J312" s="19">
        <v>5</v>
      </c>
      <c r="K312" s="19">
        <v>397</v>
      </c>
      <c r="L312" s="19">
        <v>378</v>
      </c>
      <c r="M312" s="19">
        <v>0</v>
      </c>
      <c r="N312" s="19">
        <v>369</v>
      </c>
      <c r="O312" s="19">
        <v>747</v>
      </c>
      <c r="P312" s="19">
        <v>3451</v>
      </c>
      <c r="Q312" s="19">
        <v>498</v>
      </c>
      <c r="R312" s="19">
        <v>97</v>
      </c>
      <c r="S312" s="19">
        <v>679</v>
      </c>
      <c r="T312" s="19">
        <v>1274</v>
      </c>
      <c r="U312" s="19">
        <f t="shared" si="13"/>
        <v>0</v>
      </c>
      <c r="V312" s="19">
        <v>4525</v>
      </c>
      <c r="W312" s="19">
        <v>26362</v>
      </c>
      <c r="X312" s="19">
        <v>3504.683975377862</v>
      </c>
      <c r="Y312" s="19">
        <v>22824</v>
      </c>
      <c r="Z312" s="19">
        <v>668</v>
      </c>
      <c r="AA312" s="19">
        <v>23492</v>
      </c>
      <c r="AB312" s="19">
        <v>944</v>
      </c>
      <c r="AC312" s="19">
        <v>221</v>
      </c>
      <c r="AD312" s="19">
        <v>63264</v>
      </c>
      <c r="AE312" s="19">
        <f t="shared" si="12"/>
        <v>66768.68397537786</v>
      </c>
      <c r="AF312" s="19"/>
      <c r="AG312" s="19"/>
      <c r="AH312" s="19">
        <v>6993</v>
      </c>
      <c r="AI312" s="19">
        <v>0</v>
      </c>
      <c r="AJ312" s="19">
        <v>10671</v>
      </c>
      <c r="AK312" s="19">
        <v>0</v>
      </c>
      <c r="AL312" s="19">
        <v>1</v>
      </c>
      <c r="AM312" s="19">
        <v>0</v>
      </c>
      <c r="AN312" s="19">
        <v>1694</v>
      </c>
      <c r="AO312" s="19">
        <v>0</v>
      </c>
      <c r="AP312" s="19">
        <v>0</v>
      </c>
      <c r="AQ312" s="19">
        <v>110</v>
      </c>
      <c r="AR312" s="19">
        <v>-80</v>
      </c>
      <c r="AS312" s="19"/>
      <c r="AT312" s="19">
        <v>638</v>
      </c>
      <c r="AU312" s="19"/>
      <c r="AV312" s="19">
        <v>0</v>
      </c>
      <c r="AW312" s="19">
        <v>83291</v>
      </c>
      <c r="AX312" s="110">
        <f t="shared" si="14"/>
        <v>86795.68397537786</v>
      </c>
      <c r="AY312" s="19"/>
      <c r="AZ312" s="19"/>
      <c r="BA312" s="19">
        <v>0</v>
      </c>
      <c r="BB312" s="19"/>
      <c r="BC312" s="19">
        <v>140</v>
      </c>
      <c r="BD312" s="19"/>
      <c r="BE312" s="19">
        <v>802</v>
      </c>
      <c r="BF312" s="19"/>
    </row>
    <row r="313" spans="1:58" ht="12.75">
      <c r="A313" t="s">
        <v>683</v>
      </c>
      <c r="B313" t="s">
        <v>684</v>
      </c>
      <c r="C313" t="s">
        <v>126</v>
      </c>
      <c r="D313" t="s">
        <v>638</v>
      </c>
      <c r="E313" s="19">
        <v>123</v>
      </c>
      <c r="F313" s="19">
        <v>5620</v>
      </c>
      <c r="G313" s="19">
        <v>5743</v>
      </c>
      <c r="H313" s="19">
        <v>32</v>
      </c>
      <c r="I313" s="19">
        <v>300</v>
      </c>
      <c r="J313" s="19">
        <v>136</v>
      </c>
      <c r="K313" s="19">
        <v>436</v>
      </c>
      <c r="L313" s="19">
        <v>3271</v>
      </c>
      <c r="M313" s="19">
        <v>0</v>
      </c>
      <c r="N313" s="19">
        <v>1569</v>
      </c>
      <c r="O313" s="19">
        <v>4840</v>
      </c>
      <c r="P313" s="19">
        <v>4786</v>
      </c>
      <c r="Q313" s="19">
        <v>1284</v>
      </c>
      <c r="R313" s="19">
        <v>570</v>
      </c>
      <c r="S313" s="19">
        <v>1681</v>
      </c>
      <c r="T313" s="19">
        <v>3535</v>
      </c>
      <c r="U313" s="19">
        <f t="shared" si="13"/>
        <v>0</v>
      </c>
      <c r="V313" s="19">
        <v>4801</v>
      </c>
      <c r="W313" s="19">
        <v>44760</v>
      </c>
      <c r="X313" s="19">
        <v>10877.647975968675</v>
      </c>
      <c r="Y313" s="19">
        <v>26300</v>
      </c>
      <c r="Z313" s="19">
        <v>2257</v>
      </c>
      <c r="AA313" s="19">
        <v>28557</v>
      </c>
      <c r="AB313" s="19">
        <v>392</v>
      </c>
      <c r="AC313" s="19">
        <v>1681</v>
      </c>
      <c r="AD313" s="19">
        <v>99563</v>
      </c>
      <c r="AE313" s="19">
        <f t="shared" si="12"/>
        <v>110440.64797596868</v>
      </c>
      <c r="AF313" s="19"/>
      <c r="AG313" s="19"/>
      <c r="AH313" s="19">
        <v>27054</v>
      </c>
      <c r="AI313" s="19">
        <v>0</v>
      </c>
      <c r="AJ313" s="19">
        <v>329</v>
      </c>
      <c r="AK313" s="19">
        <v>0</v>
      </c>
      <c r="AL313" s="19">
        <v>0</v>
      </c>
      <c r="AM313" s="19">
        <v>12</v>
      </c>
      <c r="AN313" s="19">
        <v>4697</v>
      </c>
      <c r="AO313" s="19">
        <v>0</v>
      </c>
      <c r="AP313" s="19">
        <v>0</v>
      </c>
      <c r="AQ313" s="19">
        <v>50</v>
      </c>
      <c r="AR313" s="19">
        <v>-755</v>
      </c>
      <c r="AS313" s="19"/>
      <c r="AT313" s="19">
        <v>816</v>
      </c>
      <c r="AU313" s="19"/>
      <c r="AV313" s="19">
        <v>0</v>
      </c>
      <c r="AW313" s="19">
        <v>131766</v>
      </c>
      <c r="AX313" s="110">
        <f t="shared" si="14"/>
        <v>142643.64797596866</v>
      </c>
      <c r="AY313" s="19"/>
      <c r="AZ313" s="19"/>
      <c r="BA313" s="19">
        <v>0</v>
      </c>
      <c r="BB313" s="19"/>
      <c r="BC313" s="19">
        <v>0</v>
      </c>
      <c r="BD313" s="19"/>
      <c r="BE313" s="19">
        <v>2824</v>
      </c>
      <c r="BF313" s="19"/>
    </row>
    <row r="314" spans="1:58" ht="12.75">
      <c r="A314" t="s">
        <v>685</v>
      </c>
      <c r="B314" t="s">
        <v>686</v>
      </c>
      <c r="C314" t="s">
        <v>302</v>
      </c>
      <c r="D314" t="s">
        <v>638</v>
      </c>
      <c r="E314" s="19">
        <v>-270</v>
      </c>
      <c r="F314" s="19">
        <v>14829</v>
      </c>
      <c r="G314" s="19">
        <v>14559</v>
      </c>
      <c r="H314" s="19">
        <v>187</v>
      </c>
      <c r="I314" s="19">
        <v>243</v>
      </c>
      <c r="J314" s="19">
        <v>351</v>
      </c>
      <c r="K314" s="19">
        <v>594</v>
      </c>
      <c r="L314" s="19">
        <v>13748</v>
      </c>
      <c r="M314" s="19">
        <v>0</v>
      </c>
      <c r="N314" s="19">
        <v>5183</v>
      </c>
      <c r="O314" s="19">
        <v>18931</v>
      </c>
      <c r="P314" s="19">
        <v>19193</v>
      </c>
      <c r="Q314" s="19">
        <v>4729</v>
      </c>
      <c r="R314" s="19">
        <v>1097</v>
      </c>
      <c r="S314" s="19">
        <v>661</v>
      </c>
      <c r="T314" s="19">
        <v>6487</v>
      </c>
      <c r="U314" s="19">
        <f t="shared" si="13"/>
        <v>0</v>
      </c>
      <c r="V314" s="19">
        <v>22735</v>
      </c>
      <c r="W314" s="19">
        <v>224570</v>
      </c>
      <c r="X314" s="19">
        <v>64946.37963307434</v>
      </c>
      <c r="Y314" s="19">
        <v>128893</v>
      </c>
      <c r="Z314" s="19">
        <v>15620</v>
      </c>
      <c r="AA314" s="19">
        <v>144513</v>
      </c>
      <c r="AB314" s="19">
        <v>326</v>
      </c>
      <c r="AC314" s="19">
        <v>7945</v>
      </c>
      <c r="AD314" s="19">
        <v>460040</v>
      </c>
      <c r="AE314" s="19">
        <f t="shared" si="12"/>
        <v>524986.3796330744</v>
      </c>
      <c r="AF314" s="19"/>
      <c r="AG314" s="19"/>
      <c r="AH314" s="19">
        <v>73445</v>
      </c>
      <c r="AI314" s="19">
        <v>2038</v>
      </c>
      <c r="AJ314" s="19">
        <v>42010</v>
      </c>
      <c r="AK314" s="19">
        <v>0</v>
      </c>
      <c r="AL314" s="19">
        <v>0</v>
      </c>
      <c r="AM314" s="19">
        <v>22</v>
      </c>
      <c r="AN314" s="19">
        <v>14620</v>
      </c>
      <c r="AO314" s="19">
        <v>0</v>
      </c>
      <c r="AP314" s="19">
        <v>0</v>
      </c>
      <c r="AQ314" s="19">
        <v>0</v>
      </c>
      <c r="AR314" s="19">
        <v>6468</v>
      </c>
      <c r="AS314" s="19"/>
      <c r="AT314" s="19">
        <v>-765</v>
      </c>
      <c r="AU314" s="19"/>
      <c r="AV314" s="19">
        <v>0</v>
      </c>
      <c r="AW314" s="19">
        <v>597878</v>
      </c>
      <c r="AX314" s="110">
        <f t="shared" si="14"/>
        <v>662824.3796330744</v>
      </c>
      <c r="AY314" s="19"/>
      <c r="AZ314" s="19"/>
      <c r="BA314" s="19">
        <v>-2826</v>
      </c>
      <c r="BB314" s="19"/>
      <c r="BC314" s="19">
        <v>-29</v>
      </c>
      <c r="BD314" s="19"/>
      <c r="BE314" s="19">
        <v>27128</v>
      </c>
      <c r="BF314" s="19"/>
    </row>
    <row r="315" spans="1:58" ht="12.75">
      <c r="A315" t="s">
        <v>687</v>
      </c>
      <c r="B315" t="s">
        <v>688</v>
      </c>
      <c r="C315" t="s">
        <v>302</v>
      </c>
      <c r="D315" t="s">
        <v>638</v>
      </c>
      <c r="E315" s="19">
        <v>-242</v>
      </c>
      <c r="F315" s="19">
        <v>4033</v>
      </c>
      <c r="G315" s="19">
        <v>3791</v>
      </c>
      <c r="H315" s="19">
        <v>105</v>
      </c>
      <c r="I315" s="19">
        <v>1016</v>
      </c>
      <c r="J315" s="19">
        <v>109</v>
      </c>
      <c r="K315" s="19">
        <v>1125</v>
      </c>
      <c r="L315" s="19">
        <v>1244</v>
      </c>
      <c r="M315" s="19">
        <v>0</v>
      </c>
      <c r="N315" s="19">
        <v>2637</v>
      </c>
      <c r="O315" s="19">
        <v>3881</v>
      </c>
      <c r="P315" s="19">
        <v>4450</v>
      </c>
      <c r="Q315" s="19">
        <v>997</v>
      </c>
      <c r="R315" s="19">
        <v>285</v>
      </c>
      <c r="S315" s="19">
        <v>814</v>
      </c>
      <c r="T315" s="19">
        <v>2096</v>
      </c>
      <c r="U315" s="19">
        <f t="shared" si="13"/>
        <v>0</v>
      </c>
      <c r="V315" s="19">
        <v>4502</v>
      </c>
      <c r="W315" s="19">
        <v>57786</v>
      </c>
      <c r="X315" s="19">
        <v>13414.950738011095</v>
      </c>
      <c r="Y315" s="19">
        <v>34163</v>
      </c>
      <c r="Z315" s="19">
        <v>4586</v>
      </c>
      <c r="AA315" s="19">
        <v>38749</v>
      </c>
      <c r="AB315" s="19">
        <v>764</v>
      </c>
      <c r="AC315" s="19">
        <v>-745</v>
      </c>
      <c r="AD315" s="19">
        <v>116504</v>
      </c>
      <c r="AE315" s="19">
        <f t="shared" si="12"/>
        <v>129918.9507380111</v>
      </c>
      <c r="AF315" s="19"/>
      <c r="AG315" s="19"/>
      <c r="AH315" s="19">
        <v>28360</v>
      </c>
      <c r="AI315" s="19">
        <v>108</v>
      </c>
      <c r="AJ315" s="19">
        <v>0</v>
      </c>
      <c r="AK315" s="19">
        <v>0</v>
      </c>
      <c r="AL315" s="19">
        <v>0</v>
      </c>
      <c r="AM315" s="19">
        <v>1</v>
      </c>
      <c r="AN315" s="19">
        <v>4446</v>
      </c>
      <c r="AO315" s="19">
        <v>0</v>
      </c>
      <c r="AP315" s="19">
        <v>0</v>
      </c>
      <c r="AQ315" s="19">
        <v>0</v>
      </c>
      <c r="AR315" s="19">
        <v>-3089</v>
      </c>
      <c r="AS315" s="19"/>
      <c r="AT315" s="19">
        <v>209</v>
      </c>
      <c r="AU315" s="19"/>
      <c r="AV315" s="19">
        <v>0</v>
      </c>
      <c r="AW315" s="19">
        <v>146539</v>
      </c>
      <c r="AX315" s="110">
        <f t="shared" si="14"/>
        <v>159953.9507380111</v>
      </c>
      <c r="AY315" s="19"/>
      <c r="AZ315" s="19"/>
      <c r="BA315" s="19">
        <v>0</v>
      </c>
      <c r="BB315" s="19"/>
      <c r="BC315" s="19">
        <v>-305</v>
      </c>
      <c r="BD315" s="19"/>
      <c r="BE315" s="19">
        <v>3743</v>
      </c>
      <c r="BF315" s="19"/>
    </row>
    <row r="316" spans="1:58" ht="12.75">
      <c r="A316" t="s">
        <v>689</v>
      </c>
      <c r="B316" t="s">
        <v>690</v>
      </c>
      <c r="C316" t="s">
        <v>302</v>
      </c>
      <c r="D316" t="s">
        <v>638</v>
      </c>
      <c r="E316" s="19">
        <v>-154</v>
      </c>
      <c r="F316" s="19">
        <v>1775</v>
      </c>
      <c r="G316" s="19">
        <v>1621</v>
      </c>
      <c r="H316" s="19">
        <v>47</v>
      </c>
      <c r="I316" s="19">
        <v>1035</v>
      </c>
      <c r="J316" s="19">
        <v>75</v>
      </c>
      <c r="K316" s="19">
        <v>1110</v>
      </c>
      <c r="L316" s="19">
        <v>2312</v>
      </c>
      <c r="M316" s="19">
        <v>0</v>
      </c>
      <c r="N316" s="19">
        <v>939</v>
      </c>
      <c r="O316" s="19">
        <v>3251</v>
      </c>
      <c r="P316" s="19">
        <v>4746</v>
      </c>
      <c r="Q316" s="19">
        <v>620</v>
      </c>
      <c r="R316" s="19">
        <v>296</v>
      </c>
      <c r="S316" s="19">
        <v>822</v>
      </c>
      <c r="T316" s="19">
        <v>1738</v>
      </c>
      <c r="U316" s="19">
        <f t="shared" si="13"/>
        <v>0</v>
      </c>
      <c r="V316" s="19">
        <v>3818</v>
      </c>
      <c r="W316" s="19">
        <v>52993</v>
      </c>
      <c r="X316" s="19">
        <v>12824.992958552111</v>
      </c>
      <c r="Y316" s="19">
        <v>28943</v>
      </c>
      <c r="Z316" s="19">
        <v>2145</v>
      </c>
      <c r="AA316" s="19">
        <v>31088</v>
      </c>
      <c r="AB316" s="19">
        <v>0</v>
      </c>
      <c r="AC316" s="19">
        <v>0</v>
      </c>
      <c r="AD316" s="19">
        <v>100413</v>
      </c>
      <c r="AE316" s="19">
        <f t="shared" si="12"/>
        <v>113237.99295855212</v>
      </c>
      <c r="AF316" s="19"/>
      <c r="AG316" s="19"/>
      <c r="AH316" s="19">
        <v>9612</v>
      </c>
      <c r="AI316" s="19">
        <v>47</v>
      </c>
      <c r="AJ316" s="19">
        <v>13169</v>
      </c>
      <c r="AK316" s="19">
        <v>0</v>
      </c>
      <c r="AL316" s="19">
        <v>81</v>
      </c>
      <c r="AM316" s="19">
        <v>0</v>
      </c>
      <c r="AN316" s="19">
        <v>4357</v>
      </c>
      <c r="AO316" s="19">
        <v>0</v>
      </c>
      <c r="AP316" s="19">
        <v>0</v>
      </c>
      <c r="AQ316" s="19">
        <v>17</v>
      </c>
      <c r="AR316" s="19">
        <v>-73</v>
      </c>
      <c r="AS316" s="19"/>
      <c r="AT316" s="19">
        <v>-61</v>
      </c>
      <c r="AU316" s="19"/>
      <c r="AV316" s="19">
        <v>0</v>
      </c>
      <c r="AW316" s="19">
        <v>127562</v>
      </c>
      <c r="AX316" s="110">
        <f t="shared" si="14"/>
        <v>140386.99295855212</v>
      </c>
      <c r="AY316" s="19"/>
      <c r="AZ316" s="19"/>
      <c r="BA316" s="19">
        <v>18</v>
      </c>
      <c r="BB316" s="19"/>
      <c r="BC316" s="19">
        <v>4</v>
      </c>
      <c r="BD316" s="19"/>
      <c r="BE316" s="19">
        <v>4223</v>
      </c>
      <c r="BF316" s="19"/>
    </row>
    <row r="317" spans="1:58" ht="12.75">
      <c r="A317" t="s">
        <v>691</v>
      </c>
      <c r="B317" t="s">
        <v>692</v>
      </c>
      <c r="C317" t="s">
        <v>302</v>
      </c>
      <c r="D317" t="s">
        <v>638</v>
      </c>
      <c r="E317" s="19">
        <v>-6</v>
      </c>
      <c r="F317" s="19">
        <v>7578</v>
      </c>
      <c r="G317" s="19">
        <v>7572</v>
      </c>
      <c r="H317" s="19">
        <v>93</v>
      </c>
      <c r="I317" s="19">
        <v>534</v>
      </c>
      <c r="J317" s="19">
        <v>63</v>
      </c>
      <c r="K317" s="19">
        <v>597</v>
      </c>
      <c r="L317" s="19">
        <v>1436</v>
      </c>
      <c r="M317" s="19">
        <v>0</v>
      </c>
      <c r="N317" s="19">
        <v>1367</v>
      </c>
      <c r="O317" s="19">
        <v>2803</v>
      </c>
      <c r="P317" s="19">
        <v>5433</v>
      </c>
      <c r="Q317" s="19">
        <v>317</v>
      </c>
      <c r="R317" s="19">
        <v>537</v>
      </c>
      <c r="S317" s="19">
        <v>1398</v>
      </c>
      <c r="T317" s="19">
        <v>2252</v>
      </c>
      <c r="U317" s="19">
        <f t="shared" si="13"/>
        <v>0</v>
      </c>
      <c r="V317" s="19">
        <v>3969</v>
      </c>
      <c r="W317" s="19">
        <v>44951</v>
      </c>
      <c r="X317" s="19">
        <v>12280.691132139775</v>
      </c>
      <c r="Y317" s="19">
        <v>40287</v>
      </c>
      <c r="Z317" s="19">
        <v>1046</v>
      </c>
      <c r="AA317" s="19">
        <v>41333</v>
      </c>
      <c r="AB317" s="19">
        <v>318</v>
      </c>
      <c r="AC317" s="19">
        <v>484</v>
      </c>
      <c r="AD317" s="19">
        <v>109805</v>
      </c>
      <c r="AE317" s="19">
        <f t="shared" si="12"/>
        <v>122085.69113213978</v>
      </c>
      <c r="AF317" s="19"/>
      <c r="AG317" s="19"/>
      <c r="AH317" s="19">
        <v>14058</v>
      </c>
      <c r="AI317" s="19">
        <v>18</v>
      </c>
      <c r="AJ317" s="19">
        <v>11494</v>
      </c>
      <c r="AK317" s="19">
        <v>0</v>
      </c>
      <c r="AL317" s="19">
        <v>106</v>
      </c>
      <c r="AM317" s="19">
        <v>0</v>
      </c>
      <c r="AN317" s="19">
        <v>4136</v>
      </c>
      <c r="AO317" s="19">
        <v>0</v>
      </c>
      <c r="AP317" s="19">
        <v>0</v>
      </c>
      <c r="AQ317" s="19">
        <v>0</v>
      </c>
      <c r="AR317" s="19">
        <v>13</v>
      </c>
      <c r="AS317" s="19"/>
      <c r="AT317" s="19">
        <v>498</v>
      </c>
      <c r="AU317" s="19"/>
      <c r="AV317" s="19">
        <v>0</v>
      </c>
      <c r="AW317" s="19">
        <v>140128</v>
      </c>
      <c r="AX317" s="110">
        <f t="shared" si="14"/>
        <v>152408.69113213976</v>
      </c>
      <c r="AY317" s="19"/>
      <c r="AZ317" s="19"/>
      <c r="BA317" s="19">
        <v>0</v>
      </c>
      <c r="BB317" s="19"/>
      <c r="BC317" s="19">
        <v>0</v>
      </c>
      <c r="BD317" s="19"/>
      <c r="BE317" s="19">
        <v>8868</v>
      </c>
      <c r="BF317" s="19"/>
    </row>
    <row r="318" spans="1:58" ht="12.75">
      <c r="A318" t="s">
        <v>693</v>
      </c>
      <c r="B318" t="s">
        <v>694</v>
      </c>
      <c r="C318" t="s">
        <v>302</v>
      </c>
      <c r="D318" t="s">
        <v>638</v>
      </c>
      <c r="E318" s="19">
        <v>-170</v>
      </c>
      <c r="F318" s="19">
        <v>1789</v>
      </c>
      <c r="G318" s="19">
        <v>1619</v>
      </c>
      <c r="H318" s="19">
        <v>36</v>
      </c>
      <c r="I318" s="19">
        <v>69</v>
      </c>
      <c r="J318" s="19">
        <v>87</v>
      </c>
      <c r="K318" s="19">
        <v>156</v>
      </c>
      <c r="L318" s="19">
        <v>1586</v>
      </c>
      <c r="M318" s="19">
        <v>0</v>
      </c>
      <c r="N318" s="19">
        <v>11</v>
      </c>
      <c r="O318" s="19">
        <v>1597</v>
      </c>
      <c r="P318" s="19">
        <v>3337</v>
      </c>
      <c r="Q318" s="19">
        <v>655</v>
      </c>
      <c r="R318" s="19">
        <v>221</v>
      </c>
      <c r="S318" s="19">
        <v>896</v>
      </c>
      <c r="T318" s="19">
        <v>1772</v>
      </c>
      <c r="U318" s="19">
        <f t="shared" si="13"/>
        <v>0</v>
      </c>
      <c r="V318" s="19">
        <v>2288</v>
      </c>
      <c r="W318" s="19">
        <v>32087</v>
      </c>
      <c r="X318" s="19">
        <v>7266.007696403088</v>
      </c>
      <c r="Y318" s="19">
        <v>23114</v>
      </c>
      <c r="Z318" s="19">
        <v>260</v>
      </c>
      <c r="AA318" s="19">
        <v>23374</v>
      </c>
      <c r="AB318" s="19">
        <v>0</v>
      </c>
      <c r="AC318" s="19">
        <v>0</v>
      </c>
      <c r="AD318" s="19">
        <v>66266</v>
      </c>
      <c r="AE318" s="19">
        <f t="shared" si="12"/>
        <v>73532.00769640309</v>
      </c>
      <c r="AF318" s="19"/>
      <c r="AG318" s="19"/>
      <c r="AH318" s="19">
        <v>13191</v>
      </c>
      <c r="AI318" s="19">
        <v>20</v>
      </c>
      <c r="AJ318" s="19">
        <v>6125</v>
      </c>
      <c r="AK318" s="19">
        <v>0</v>
      </c>
      <c r="AL318" s="19">
        <v>0</v>
      </c>
      <c r="AM318" s="19">
        <v>317</v>
      </c>
      <c r="AN318" s="19">
        <v>2916</v>
      </c>
      <c r="AO318" s="19">
        <v>0</v>
      </c>
      <c r="AP318" s="19">
        <v>0</v>
      </c>
      <c r="AQ318" s="19">
        <v>0</v>
      </c>
      <c r="AR318" s="19">
        <v>0</v>
      </c>
      <c r="AS318" s="19"/>
      <c r="AT318" s="19">
        <v>0</v>
      </c>
      <c r="AU318" s="19"/>
      <c r="AV318" s="19">
        <v>0</v>
      </c>
      <c r="AW318" s="19">
        <v>88835</v>
      </c>
      <c r="AX318" s="110">
        <f t="shared" si="14"/>
        <v>96101.00769640309</v>
      </c>
      <c r="AY318" s="19"/>
      <c r="AZ318" s="19"/>
      <c r="BA318" s="19">
        <v>0</v>
      </c>
      <c r="BB318" s="19"/>
      <c r="BC318" s="19">
        <v>0</v>
      </c>
      <c r="BD318" s="19"/>
      <c r="BE318" s="19">
        <v>1175</v>
      </c>
      <c r="BF318" s="19"/>
    </row>
    <row r="319" spans="1:58" ht="12.75">
      <c r="A319" t="s">
        <v>695</v>
      </c>
      <c r="B319" t="s">
        <v>696</v>
      </c>
      <c r="C319" t="s">
        <v>302</v>
      </c>
      <c r="D319" t="s">
        <v>638</v>
      </c>
      <c r="E319" s="19">
        <v>-67</v>
      </c>
      <c r="F319" s="19">
        <v>927</v>
      </c>
      <c r="G319" s="19">
        <v>860</v>
      </c>
      <c r="H319" s="19">
        <v>41</v>
      </c>
      <c r="I319" s="19">
        <v>422</v>
      </c>
      <c r="J319" s="19">
        <v>72</v>
      </c>
      <c r="K319" s="19">
        <v>494</v>
      </c>
      <c r="L319" s="19">
        <v>3075</v>
      </c>
      <c r="M319" s="19">
        <v>0</v>
      </c>
      <c r="N319" s="19">
        <v>941</v>
      </c>
      <c r="O319" s="19">
        <v>4016</v>
      </c>
      <c r="P319" s="19">
        <v>4994</v>
      </c>
      <c r="Q319" s="19">
        <v>1304</v>
      </c>
      <c r="R319" s="19">
        <v>273</v>
      </c>
      <c r="S319" s="19">
        <v>923</v>
      </c>
      <c r="T319" s="19">
        <v>2500</v>
      </c>
      <c r="U319" s="19">
        <f t="shared" si="13"/>
        <v>0</v>
      </c>
      <c r="V319" s="19">
        <v>3722</v>
      </c>
      <c r="W319" s="19">
        <v>43027</v>
      </c>
      <c r="X319" s="19">
        <v>6644.447474865704</v>
      </c>
      <c r="Y319" s="19">
        <v>29762</v>
      </c>
      <c r="Z319" s="19">
        <v>1496</v>
      </c>
      <c r="AA319" s="19">
        <v>31258</v>
      </c>
      <c r="AB319" s="19">
        <v>524</v>
      </c>
      <c r="AC319" s="19">
        <v>0</v>
      </c>
      <c r="AD319" s="19">
        <v>91436</v>
      </c>
      <c r="AE319" s="19">
        <f t="shared" si="12"/>
        <v>98080.44747486571</v>
      </c>
      <c r="AF319" s="19"/>
      <c r="AG319" s="19"/>
      <c r="AH319" s="19">
        <v>32957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2693</v>
      </c>
      <c r="AO319" s="19">
        <v>0</v>
      </c>
      <c r="AP319" s="19">
        <v>0</v>
      </c>
      <c r="AQ319" s="19">
        <v>0</v>
      </c>
      <c r="AR319" s="19">
        <v>-37</v>
      </c>
      <c r="AS319" s="19"/>
      <c r="AT319" s="19">
        <v>286</v>
      </c>
      <c r="AU319" s="19"/>
      <c r="AV319" s="19">
        <v>0</v>
      </c>
      <c r="AW319" s="19">
        <v>127335</v>
      </c>
      <c r="AX319" s="110">
        <f t="shared" si="14"/>
        <v>133979.4474748657</v>
      </c>
      <c r="AY319" s="19"/>
      <c r="AZ319" s="19"/>
      <c r="BA319" s="19">
        <v>12</v>
      </c>
      <c r="BB319" s="19"/>
      <c r="BC319" s="19">
        <v>12</v>
      </c>
      <c r="BD319" s="19"/>
      <c r="BE319" s="19">
        <v>3171</v>
      </c>
      <c r="BF319" s="19"/>
    </row>
    <row r="320" spans="1:58" ht="12.75">
      <c r="A320" t="s">
        <v>697</v>
      </c>
      <c r="B320" t="s">
        <v>698</v>
      </c>
      <c r="C320" t="s">
        <v>302</v>
      </c>
      <c r="D320" t="s">
        <v>638</v>
      </c>
      <c r="E320" s="19">
        <v>272</v>
      </c>
      <c r="F320" s="19">
        <v>3874</v>
      </c>
      <c r="G320" s="19">
        <v>4146</v>
      </c>
      <c r="H320" s="19">
        <v>22</v>
      </c>
      <c r="I320" s="19">
        <v>199</v>
      </c>
      <c r="J320" s="19">
        <v>36</v>
      </c>
      <c r="K320" s="19">
        <v>235</v>
      </c>
      <c r="L320" s="19">
        <v>1402</v>
      </c>
      <c r="M320" s="19">
        <v>0</v>
      </c>
      <c r="N320" s="19">
        <v>685</v>
      </c>
      <c r="O320" s="19">
        <v>2087</v>
      </c>
      <c r="P320" s="19">
        <v>4855</v>
      </c>
      <c r="Q320" s="19">
        <v>0</v>
      </c>
      <c r="R320" s="19">
        <v>286</v>
      </c>
      <c r="S320" s="19">
        <v>381</v>
      </c>
      <c r="T320" s="19">
        <v>667</v>
      </c>
      <c r="U320" s="19">
        <f t="shared" si="13"/>
        <v>0</v>
      </c>
      <c r="V320" s="19">
        <v>3235</v>
      </c>
      <c r="W320" s="19">
        <v>44873</v>
      </c>
      <c r="X320" s="19">
        <v>2037.2550879895514</v>
      </c>
      <c r="Y320" s="19">
        <v>16242</v>
      </c>
      <c r="Z320" s="19">
        <v>2195</v>
      </c>
      <c r="AA320" s="19">
        <v>18437</v>
      </c>
      <c r="AB320" s="19">
        <v>731</v>
      </c>
      <c r="AC320" s="19">
        <v>5342</v>
      </c>
      <c r="AD320" s="19">
        <v>84630</v>
      </c>
      <c r="AE320" s="19">
        <f t="shared" si="12"/>
        <v>86667.25508798956</v>
      </c>
      <c r="AF320" s="19"/>
      <c r="AG320" s="19"/>
      <c r="AH320" s="19">
        <v>12958</v>
      </c>
      <c r="AI320" s="19">
        <v>43</v>
      </c>
      <c r="AJ320" s="19">
        <v>13822</v>
      </c>
      <c r="AK320" s="19">
        <v>0</v>
      </c>
      <c r="AL320" s="19">
        <v>302</v>
      </c>
      <c r="AM320" s="19">
        <v>0</v>
      </c>
      <c r="AN320" s="19">
        <v>3389</v>
      </c>
      <c r="AO320" s="19">
        <v>0</v>
      </c>
      <c r="AP320" s="19">
        <v>0</v>
      </c>
      <c r="AQ320" s="19">
        <v>19</v>
      </c>
      <c r="AR320" s="19">
        <v>-123</v>
      </c>
      <c r="AS320" s="19"/>
      <c r="AT320" s="19">
        <v>-480</v>
      </c>
      <c r="AU320" s="19"/>
      <c r="AV320" s="19">
        <v>0</v>
      </c>
      <c r="AW320" s="19">
        <v>114560</v>
      </c>
      <c r="AX320" s="110">
        <f t="shared" si="14"/>
        <v>116597.25508798956</v>
      </c>
      <c r="AY320" s="19"/>
      <c r="AZ320" s="19"/>
      <c r="BA320" s="19">
        <v>84</v>
      </c>
      <c r="BB320" s="19"/>
      <c r="BC320" s="19">
        <v>506</v>
      </c>
      <c r="BD320" s="19"/>
      <c r="BE320" s="19">
        <v>3492</v>
      </c>
      <c r="BF320" s="19"/>
    </row>
    <row r="321" spans="1:58" ht="12.75">
      <c r="A321" t="s">
        <v>699</v>
      </c>
      <c r="B321" t="s">
        <v>700</v>
      </c>
      <c r="C321" t="s">
        <v>341</v>
      </c>
      <c r="D321" t="s">
        <v>638</v>
      </c>
      <c r="E321" s="19">
        <v>532</v>
      </c>
      <c r="F321" s="19">
        <v>4593</v>
      </c>
      <c r="G321" s="19">
        <v>5125</v>
      </c>
      <c r="H321" s="19">
        <v>86</v>
      </c>
      <c r="I321" s="19">
        <v>572</v>
      </c>
      <c r="J321" s="19">
        <v>244</v>
      </c>
      <c r="K321" s="19">
        <v>816</v>
      </c>
      <c r="L321" s="19">
        <v>2128</v>
      </c>
      <c r="M321" s="19">
        <v>0</v>
      </c>
      <c r="N321" s="19">
        <v>4614</v>
      </c>
      <c r="O321" s="19">
        <v>6742</v>
      </c>
      <c r="P321" s="19">
        <v>5985</v>
      </c>
      <c r="Q321" s="19">
        <v>290</v>
      </c>
      <c r="R321" s="19">
        <v>87</v>
      </c>
      <c r="S321" s="19">
        <v>4487</v>
      </c>
      <c r="T321" s="19">
        <v>4864</v>
      </c>
      <c r="U321" s="19">
        <f t="shared" si="13"/>
        <v>0</v>
      </c>
      <c r="V321" s="19">
        <v>5818</v>
      </c>
      <c r="W321" s="19">
        <v>78898</v>
      </c>
      <c r="X321" s="19">
        <v>37571.86636996509</v>
      </c>
      <c r="Y321" s="19">
        <v>41583</v>
      </c>
      <c r="Z321" s="19">
        <v>8632</v>
      </c>
      <c r="AA321" s="19">
        <v>50215</v>
      </c>
      <c r="AB321" s="19">
        <v>879</v>
      </c>
      <c r="AC321" s="19">
        <v>0</v>
      </c>
      <c r="AD321" s="19">
        <v>159428</v>
      </c>
      <c r="AE321" s="19">
        <f t="shared" si="12"/>
        <v>196999.86636996508</v>
      </c>
      <c r="AF321" s="19"/>
      <c r="AG321" s="19"/>
      <c r="AH321" s="19">
        <v>41404</v>
      </c>
      <c r="AI321" s="19">
        <v>0</v>
      </c>
      <c r="AJ321" s="19">
        <v>0</v>
      </c>
      <c r="AK321" s="19">
        <v>0</v>
      </c>
      <c r="AL321" s="19">
        <v>0</v>
      </c>
      <c r="AM321" s="19">
        <v>211</v>
      </c>
      <c r="AN321" s="19">
        <v>4689</v>
      </c>
      <c r="AO321" s="19">
        <v>0</v>
      </c>
      <c r="AP321" s="19">
        <v>0</v>
      </c>
      <c r="AQ321" s="19">
        <v>0</v>
      </c>
      <c r="AR321" s="19">
        <v>1687</v>
      </c>
      <c r="AS321" s="19"/>
      <c r="AT321" s="19">
        <v>4386</v>
      </c>
      <c r="AU321" s="19"/>
      <c r="AV321" s="19">
        <v>0</v>
      </c>
      <c r="AW321" s="19">
        <v>212416</v>
      </c>
      <c r="AX321" s="110">
        <f t="shared" si="14"/>
        <v>249987.86636996508</v>
      </c>
      <c r="AY321" s="19"/>
      <c r="AZ321" s="19"/>
      <c r="BA321" s="19">
        <v>0</v>
      </c>
      <c r="BB321" s="19"/>
      <c r="BC321" s="19">
        <v>0</v>
      </c>
      <c r="BD321" s="19"/>
      <c r="BE321" s="19">
        <v>5707</v>
      </c>
      <c r="BF321" s="19"/>
    </row>
    <row r="322" spans="1:58" ht="12.75">
      <c r="A322" t="s">
        <v>701</v>
      </c>
      <c r="B322" t="s">
        <v>702</v>
      </c>
      <c r="C322" t="s">
        <v>341</v>
      </c>
      <c r="D322" t="s">
        <v>638</v>
      </c>
      <c r="E322" s="19">
        <v>50</v>
      </c>
      <c r="F322" s="19">
        <v>2364</v>
      </c>
      <c r="G322" s="19">
        <v>2414</v>
      </c>
      <c r="H322" s="19">
        <v>45</v>
      </c>
      <c r="I322" s="19">
        <v>330</v>
      </c>
      <c r="J322" s="19">
        <v>72</v>
      </c>
      <c r="K322" s="19">
        <v>402</v>
      </c>
      <c r="L322" s="19">
        <v>1635</v>
      </c>
      <c r="M322" s="19">
        <v>0</v>
      </c>
      <c r="N322" s="19">
        <v>635</v>
      </c>
      <c r="O322" s="19">
        <v>2270</v>
      </c>
      <c r="P322" s="19">
        <v>3175</v>
      </c>
      <c r="Q322" s="19">
        <v>490</v>
      </c>
      <c r="R322" s="19">
        <v>180</v>
      </c>
      <c r="S322" s="19">
        <v>589</v>
      </c>
      <c r="T322" s="19">
        <v>1259</v>
      </c>
      <c r="U322" s="19">
        <f t="shared" si="13"/>
        <v>0</v>
      </c>
      <c r="V322" s="19">
        <v>3764</v>
      </c>
      <c r="W322" s="19">
        <v>40160</v>
      </c>
      <c r="X322" s="19">
        <v>8692.639088815798</v>
      </c>
      <c r="Y322" s="19">
        <v>18816</v>
      </c>
      <c r="Z322" s="19">
        <v>1343</v>
      </c>
      <c r="AA322" s="19">
        <v>20159</v>
      </c>
      <c r="AB322" s="19">
        <v>1332</v>
      </c>
      <c r="AC322" s="19">
        <v>0</v>
      </c>
      <c r="AD322" s="19">
        <v>74980</v>
      </c>
      <c r="AE322" s="19">
        <f t="shared" si="12"/>
        <v>83672.6390888158</v>
      </c>
      <c r="AF322" s="19"/>
      <c r="AG322" s="19"/>
      <c r="AH322" s="19">
        <v>15113</v>
      </c>
      <c r="AI322" s="19">
        <v>239</v>
      </c>
      <c r="AJ322" s="19">
        <v>0</v>
      </c>
      <c r="AK322" s="19">
        <v>0</v>
      </c>
      <c r="AL322" s="19">
        <v>0</v>
      </c>
      <c r="AM322" s="19">
        <v>452</v>
      </c>
      <c r="AN322" s="19">
        <v>1865</v>
      </c>
      <c r="AO322" s="19">
        <v>0</v>
      </c>
      <c r="AP322" s="19">
        <v>0</v>
      </c>
      <c r="AQ322" s="19">
        <v>0</v>
      </c>
      <c r="AR322" s="19">
        <v>55</v>
      </c>
      <c r="AS322" s="19"/>
      <c r="AT322" s="19">
        <v>186</v>
      </c>
      <c r="AU322" s="19"/>
      <c r="AV322" s="19">
        <v>0</v>
      </c>
      <c r="AW322" s="19">
        <v>92890</v>
      </c>
      <c r="AX322" s="110">
        <f t="shared" si="14"/>
        <v>101582.6390888158</v>
      </c>
      <c r="AY322" s="19"/>
      <c r="AZ322" s="19"/>
      <c r="BA322" s="19">
        <v>22</v>
      </c>
      <c r="BB322" s="19"/>
      <c r="BC322" s="19">
        <v>362</v>
      </c>
      <c r="BD322" s="19"/>
      <c r="BE322" s="19">
        <v>1277</v>
      </c>
      <c r="BF322" s="19"/>
    </row>
    <row r="323" spans="1:58" ht="12.75">
      <c r="A323" t="s">
        <v>703</v>
      </c>
      <c r="B323" t="s">
        <v>704</v>
      </c>
      <c r="C323" t="s">
        <v>341</v>
      </c>
      <c r="D323" t="s">
        <v>638</v>
      </c>
      <c r="E323" s="19">
        <v>-73</v>
      </c>
      <c r="F323" s="19">
        <v>3201</v>
      </c>
      <c r="G323" s="19">
        <v>3128</v>
      </c>
      <c r="H323" s="19">
        <v>56</v>
      </c>
      <c r="I323" s="19">
        <v>703</v>
      </c>
      <c r="J323" s="19">
        <v>141</v>
      </c>
      <c r="K323" s="19">
        <v>844</v>
      </c>
      <c r="L323" s="19">
        <v>1810</v>
      </c>
      <c r="M323" s="19">
        <v>0</v>
      </c>
      <c r="N323" s="19">
        <v>1595</v>
      </c>
      <c r="O323" s="19">
        <v>3405</v>
      </c>
      <c r="P323" s="19">
        <v>6646</v>
      </c>
      <c r="Q323" s="19">
        <v>832</v>
      </c>
      <c r="R323" s="19">
        <v>267</v>
      </c>
      <c r="S323" s="19">
        <v>2116</v>
      </c>
      <c r="T323" s="19">
        <v>3215</v>
      </c>
      <c r="U323" s="19">
        <f t="shared" si="13"/>
        <v>0</v>
      </c>
      <c r="V323" s="19">
        <v>5981</v>
      </c>
      <c r="W323" s="19">
        <v>69405</v>
      </c>
      <c r="X323" s="19">
        <v>19980.227857038415</v>
      </c>
      <c r="Y323" s="19">
        <v>40253</v>
      </c>
      <c r="Z323" s="19">
        <v>3994</v>
      </c>
      <c r="AA323" s="19">
        <v>44247</v>
      </c>
      <c r="AB323" s="19">
        <v>625</v>
      </c>
      <c r="AC323" s="19">
        <v>-27</v>
      </c>
      <c r="AD323" s="19">
        <v>137525</v>
      </c>
      <c r="AE323" s="19">
        <f t="shared" si="12"/>
        <v>157505.2278570384</v>
      </c>
      <c r="AF323" s="19"/>
      <c r="AG323" s="19"/>
      <c r="AH323" s="19">
        <v>15525</v>
      </c>
      <c r="AI323" s="19">
        <v>0</v>
      </c>
      <c r="AJ323" s="19">
        <v>11999</v>
      </c>
      <c r="AK323" s="19">
        <v>0</v>
      </c>
      <c r="AL323" s="19">
        <v>0</v>
      </c>
      <c r="AM323" s="19">
        <v>113</v>
      </c>
      <c r="AN323" s="19">
        <v>4370</v>
      </c>
      <c r="AO323" s="19">
        <v>0</v>
      </c>
      <c r="AP323" s="19">
        <v>0</v>
      </c>
      <c r="AQ323" s="19">
        <v>31</v>
      </c>
      <c r="AR323" s="19">
        <v>-415</v>
      </c>
      <c r="AS323" s="19"/>
      <c r="AT323" s="19">
        <v>-1345</v>
      </c>
      <c r="AU323" s="19"/>
      <c r="AV323" s="19">
        <v>0</v>
      </c>
      <c r="AW323" s="19">
        <v>167803</v>
      </c>
      <c r="AX323" s="110">
        <f t="shared" si="14"/>
        <v>187783.2278570384</v>
      </c>
      <c r="AY323" s="19"/>
      <c r="AZ323" s="19"/>
      <c r="BA323" s="19">
        <v>0</v>
      </c>
      <c r="BB323" s="19"/>
      <c r="BC323" s="19">
        <v>-680</v>
      </c>
      <c r="BD323" s="19"/>
      <c r="BE323" s="19">
        <v>7250</v>
      </c>
      <c r="BF323" s="19"/>
    </row>
    <row r="324" spans="1:58" ht="12.75">
      <c r="A324" t="s">
        <v>705</v>
      </c>
      <c r="B324" t="s">
        <v>706</v>
      </c>
      <c r="C324" t="s">
        <v>341</v>
      </c>
      <c r="D324" t="s">
        <v>638</v>
      </c>
      <c r="E324" s="19">
        <v>-196</v>
      </c>
      <c r="F324" s="19">
        <v>2400</v>
      </c>
      <c r="G324" s="19">
        <v>2204</v>
      </c>
      <c r="H324" s="19">
        <v>74</v>
      </c>
      <c r="I324" s="19">
        <v>2287</v>
      </c>
      <c r="J324" s="19">
        <v>940</v>
      </c>
      <c r="K324" s="19">
        <v>3227</v>
      </c>
      <c r="L324" s="19">
        <v>3794</v>
      </c>
      <c r="M324" s="19">
        <v>0</v>
      </c>
      <c r="N324" s="19">
        <v>2385</v>
      </c>
      <c r="O324" s="19">
        <v>6179</v>
      </c>
      <c r="P324" s="19">
        <v>12374</v>
      </c>
      <c r="Q324" s="19">
        <v>4054</v>
      </c>
      <c r="R324" s="19">
        <v>466</v>
      </c>
      <c r="S324" s="19">
        <v>3096</v>
      </c>
      <c r="T324" s="19">
        <v>7616</v>
      </c>
      <c r="U324" s="19">
        <f t="shared" si="13"/>
        <v>0</v>
      </c>
      <c r="V324" s="19">
        <v>11434</v>
      </c>
      <c r="W324" s="19">
        <v>111891</v>
      </c>
      <c r="X324" s="19">
        <v>33149</v>
      </c>
      <c r="Y324" s="19">
        <v>82050</v>
      </c>
      <c r="Z324" s="19">
        <v>9241</v>
      </c>
      <c r="AA324" s="19">
        <v>91291</v>
      </c>
      <c r="AB324" s="19">
        <v>2747</v>
      </c>
      <c r="AC324" s="19">
        <v>-243</v>
      </c>
      <c r="AD324" s="19">
        <v>248794</v>
      </c>
      <c r="AE324" s="19">
        <f t="shared" si="12"/>
        <v>281943</v>
      </c>
      <c r="AF324" s="19"/>
      <c r="AG324" s="19"/>
      <c r="AH324" s="19">
        <v>34388</v>
      </c>
      <c r="AI324" s="19">
        <v>68</v>
      </c>
      <c r="AJ324" s="19">
        <v>30203</v>
      </c>
      <c r="AK324" s="19">
        <v>0</v>
      </c>
      <c r="AL324" s="19">
        <v>0</v>
      </c>
      <c r="AM324" s="19">
        <v>362</v>
      </c>
      <c r="AN324" s="19">
        <v>8487</v>
      </c>
      <c r="AO324" s="19">
        <v>0</v>
      </c>
      <c r="AP324" s="19">
        <v>0</v>
      </c>
      <c r="AQ324" s="19">
        <v>0</v>
      </c>
      <c r="AR324" s="19">
        <v>-1231</v>
      </c>
      <c r="AS324" s="19"/>
      <c r="AT324" s="19">
        <v>7026</v>
      </c>
      <c r="AU324" s="19"/>
      <c r="AV324" s="19">
        <v>0</v>
      </c>
      <c r="AW324" s="19">
        <v>328097</v>
      </c>
      <c r="AX324" s="110">
        <f t="shared" si="14"/>
        <v>361246</v>
      </c>
      <c r="AY324" s="19"/>
      <c r="AZ324" s="19"/>
      <c r="BA324" s="19">
        <v>-268</v>
      </c>
      <c r="BB324" s="19"/>
      <c r="BC324" s="19">
        <v>-288</v>
      </c>
      <c r="BD324" s="19"/>
      <c r="BE324" s="19">
        <v>14469</v>
      </c>
      <c r="BF324" s="19"/>
    </row>
    <row r="325" spans="1:58" ht="12.75">
      <c r="A325" t="s">
        <v>707</v>
      </c>
      <c r="B325" t="s">
        <v>708</v>
      </c>
      <c r="C325" t="s">
        <v>341</v>
      </c>
      <c r="D325" t="s">
        <v>638</v>
      </c>
      <c r="E325" s="19">
        <v>348</v>
      </c>
      <c r="F325" s="19">
        <v>2130</v>
      </c>
      <c r="G325" s="19">
        <v>2478</v>
      </c>
      <c r="H325" s="19">
        <v>24</v>
      </c>
      <c r="I325" s="19">
        <v>490</v>
      </c>
      <c r="J325" s="19">
        <v>209</v>
      </c>
      <c r="K325" s="19">
        <v>699</v>
      </c>
      <c r="L325" s="19">
        <v>1496</v>
      </c>
      <c r="M325" s="19">
        <v>0</v>
      </c>
      <c r="N325" s="19">
        <v>1676</v>
      </c>
      <c r="O325" s="19">
        <v>3172</v>
      </c>
      <c r="P325" s="19">
        <v>3634</v>
      </c>
      <c r="Q325" s="19">
        <v>967</v>
      </c>
      <c r="R325" s="19">
        <v>678</v>
      </c>
      <c r="S325" s="19">
        <v>421</v>
      </c>
      <c r="T325" s="19">
        <v>2066</v>
      </c>
      <c r="U325" s="19">
        <f t="shared" si="13"/>
        <v>0</v>
      </c>
      <c r="V325" s="19">
        <v>4377</v>
      </c>
      <c r="W325" s="19">
        <v>42021</v>
      </c>
      <c r="X325" s="19">
        <v>11812.372535080473</v>
      </c>
      <c r="Y325" s="19">
        <v>23483</v>
      </c>
      <c r="Z325" s="19">
        <v>3202</v>
      </c>
      <c r="AA325" s="19">
        <v>26685</v>
      </c>
      <c r="AB325" s="19">
        <v>1023</v>
      </c>
      <c r="AC325" s="19">
        <v>-458</v>
      </c>
      <c r="AD325" s="19">
        <v>85721</v>
      </c>
      <c r="AE325" s="19">
        <f t="shared" si="12"/>
        <v>97533.37253508047</v>
      </c>
      <c r="AF325" s="19"/>
      <c r="AG325" s="19"/>
      <c r="AH325" s="19">
        <v>32915</v>
      </c>
      <c r="AI325" s="19">
        <v>0</v>
      </c>
      <c r="AJ325" s="19">
        <v>0</v>
      </c>
      <c r="AK325" s="19">
        <v>0</v>
      </c>
      <c r="AL325" s="19">
        <v>0</v>
      </c>
      <c r="AM325" s="19">
        <v>1158</v>
      </c>
      <c r="AN325" s="19">
        <v>4495</v>
      </c>
      <c r="AO325" s="19">
        <v>0</v>
      </c>
      <c r="AP325" s="19">
        <v>0</v>
      </c>
      <c r="AQ325" s="19">
        <v>0</v>
      </c>
      <c r="AR325" s="19">
        <v>0</v>
      </c>
      <c r="AS325" s="19"/>
      <c r="AT325" s="19">
        <v>2107</v>
      </c>
      <c r="AU325" s="19"/>
      <c r="AV325" s="19">
        <v>0</v>
      </c>
      <c r="AW325" s="19">
        <v>126396</v>
      </c>
      <c r="AX325" s="110">
        <f t="shared" si="14"/>
        <v>138208.37253508047</v>
      </c>
      <c r="AY325" s="19"/>
      <c r="AZ325" s="19"/>
      <c r="BA325" s="19">
        <v>0</v>
      </c>
      <c r="BB325" s="19"/>
      <c r="BC325" s="19">
        <v>0</v>
      </c>
      <c r="BD325" s="19"/>
      <c r="BE325" s="19">
        <v>2500</v>
      </c>
      <c r="BF325" s="19"/>
    </row>
    <row r="326" spans="1:58" ht="12.75">
      <c r="A326" t="s">
        <v>709</v>
      </c>
      <c r="B326" t="s">
        <v>710</v>
      </c>
      <c r="C326" t="s">
        <v>711</v>
      </c>
      <c r="D326" t="s">
        <v>711</v>
      </c>
      <c r="E326" s="19">
        <v>674</v>
      </c>
      <c r="F326" s="19">
        <v>1490</v>
      </c>
      <c r="G326" s="19">
        <v>2164</v>
      </c>
      <c r="H326" s="19">
        <v>204</v>
      </c>
      <c r="I326" s="19">
        <v>0</v>
      </c>
      <c r="J326" s="19">
        <v>21701</v>
      </c>
      <c r="K326" s="19">
        <v>21701</v>
      </c>
      <c r="L326" s="19">
        <v>1195</v>
      </c>
      <c r="M326" s="19">
        <v>0</v>
      </c>
      <c r="N326" s="19">
        <v>-5483</v>
      </c>
      <c r="O326" s="19">
        <v>-4288</v>
      </c>
      <c r="P326" s="19">
        <v>2898</v>
      </c>
      <c r="Q326" s="19">
        <v>256</v>
      </c>
      <c r="R326" s="19">
        <v>-205</v>
      </c>
      <c r="S326" s="19">
        <v>632</v>
      </c>
      <c r="T326" s="19">
        <v>683</v>
      </c>
      <c r="U326" s="19">
        <f t="shared" si="13"/>
        <v>0</v>
      </c>
      <c r="V326" s="19">
        <v>8462</v>
      </c>
      <c r="W326" s="19">
        <v>1151</v>
      </c>
      <c r="X326" s="19">
        <v>373.8680535295739</v>
      </c>
      <c r="Y326" s="19">
        <v>1888</v>
      </c>
      <c r="Z326" s="19">
        <v>320</v>
      </c>
      <c r="AA326" s="19">
        <v>2208</v>
      </c>
      <c r="AB326" s="19">
        <v>0</v>
      </c>
      <c r="AC326" s="19">
        <v>471</v>
      </c>
      <c r="AD326" s="19">
        <v>35654</v>
      </c>
      <c r="AE326" s="19">
        <f aca="true" t="shared" si="15" ref="AE326:AE389">IF(AD326="...","...",AD326+X326)</f>
        <v>36027.86805352957</v>
      </c>
      <c r="AF326" s="19"/>
      <c r="AG326" s="19"/>
      <c r="AH326" s="19">
        <v>507</v>
      </c>
      <c r="AI326" s="19">
        <v>0</v>
      </c>
      <c r="AJ326" s="19">
        <v>1016</v>
      </c>
      <c r="AK326" s="19">
        <v>0</v>
      </c>
      <c r="AL326" s="19">
        <v>0</v>
      </c>
      <c r="AM326" s="19">
        <v>76</v>
      </c>
      <c r="AN326" s="19">
        <v>0</v>
      </c>
      <c r="AO326" s="19">
        <v>0</v>
      </c>
      <c r="AP326" s="19">
        <v>23</v>
      </c>
      <c r="AQ326" s="19">
        <v>5</v>
      </c>
      <c r="AR326" s="19">
        <v>-181</v>
      </c>
      <c r="AS326" s="19"/>
      <c r="AT326" s="19">
        <v>0</v>
      </c>
      <c r="AU326" s="19"/>
      <c r="AV326" s="19">
        <v>0</v>
      </c>
      <c r="AW326" s="19">
        <v>37100</v>
      </c>
      <c r="AX326" s="110">
        <f t="shared" si="14"/>
        <v>37473.86805352957</v>
      </c>
      <c r="AY326" s="19"/>
      <c r="AZ326" s="19"/>
      <c r="BA326" s="19">
        <v>0</v>
      </c>
      <c r="BB326" s="19"/>
      <c r="BC326" s="19">
        <v>0</v>
      </c>
      <c r="BD326" s="19"/>
      <c r="BE326" s="19">
        <v>0</v>
      </c>
      <c r="BF326" s="19"/>
    </row>
    <row r="327" spans="1:58" ht="12.75">
      <c r="A327" t="s">
        <v>712</v>
      </c>
      <c r="B327" t="s">
        <v>713</v>
      </c>
      <c r="C327" t="s">
        <v>711</v>
      </c>
      <c r="D327" t="s">
        <v>711</v>
      </c>
      <c r="E327" s="19">
        <v>164</v>
      </c>
      <c r="F327" s="19">
        <v>4524</v>
      </c>
      <c r="G327" s="19">
        <v>4688</v>
      </c>
      <c r="H327" s="19">
        <v>303</v>
      </c>
      <c r="I327" s="19">
        <v>361</v>
      </c>
      <c r="J327" s="19">
        <v>60</v>
      </c>
      <c r="K327" s="19">
        <v>421</v>
      </c>
      <c r="L327" s="19">
        <v>-2562</v>
      </c>
      <c r="M327" s="19">
        <v>0</v>
      </c>
      <c r="N327" s="19">
        <v>466</v>
      </c>
      <c r="O327" s="19">
        <v>-2096</v>
      </c>
      <c r="P327" s="19">
        <v>1667</v>
      </c>
      <c r="Q327" s="19">
        <v>37</v>
      </c>
      <c r="R327" s="19">
        <v>410</v>
      </c>
      <c r="S327" s="19">
        <v>3768</v>
      </c>
      <c r="T327" s="19">
        <v>4215</v>
      </c>
      <c r="U327" s="19">
        <f aca="true" t="shared" si="16" ref="U327:U390">IF(T327="...","…",0)</f>
        <v>0</v>
      </c>
      <c r="V327" s="19">
        <v>3202</v>
      </c>
      <c r="W327" s="19">
        <v>29234</v>
      </c>
      <c r="X327" s="19">
        <v>11330.28862039315</v>
      </c>
      <c r="Y327" s="19">
        <v>19379</v>
      </c>
      <c r="Z327" s="19">
        <v>9401</v>
      </c>
      <c r="AA327" s="19">
        <v>28780</v>
      </c>
      <c r="AB327" s="19">
        <v>4082</v>
      </c>
      <c r="AC327" s="19">
        <v>1078.2351</v>
      </c>
      <c r="AD327" s="19">
        <v>75574.2351</v>
      </c>
      <c r="AE327" s="19">
        <f t="shared" si="15"/>
        <v>86904.52372039316</v>
      </c>
      <c r="AF327" s="19"/>
      <c r="AG327" s="19"/>
      <c r="AH327" s="19">
        <v>24313</v>
      </c>
      <c r="AI327" s="19">
        <v>1848</v>
      </c>
      <c r="AJ327" s="19">
        <v>19571</v>
      </c>
      <c r="AK327" s="19">
        <v>0</v>
      </c>
      <c r="AL327" s="19">
        <v>4</v>
      </c>
      <c r="AM327" s="19">
        <v>0</v>
      </c>
      <c r="AN327" s="19">
        <v>0</v>
      </c>
      <c r="AO327" s="19">
        <v>1279</v>
      </c>
      <c r="AP327" s="19">
        <v>282.5788</v>
      </c>
      <c r="AQ327" s="19">
        <v>83.01456</v>
      </c>
      <c r="AR327" s="19">
        <v>-2683</v>
      </c>
      <c r="AS327" s="19"/>
      <c r="AT327" s="19">
        <v>1495</v>
      </c>
      <c r="AU327" s="19"/>
      <c r="AV327" s="19">
        <v>0</v>
      </c>
      <c r="AW327" s="19">
        <v>121766.82846</v>
      </c>
      <c r="AX327" s="110">
        <f aca="true" t="shared" si="17" ref="AX327:AX390">IF(AW327="...","...",AW327+X327)</f>
        <v>133097.11708039316</v>
      </c>
      <c r="AY327" s="19"/>
      <c r="AZ327" s="19"/>
      <c r="BA327" s="19">
        <v>0</v>
      </c>
      <c r="BB327" s="19"/>
      <c r="BC327" s="19">
        <v>0</v>
      </c>
      <c r="BD327" s="19"/>
      <c r="BE327" s="19">
        <v>5833.5</v>
      </c>
      <c r="BF327" s="19"/>
    </row>
    <row r="328" spans="1:58" ht="12.75">
      <c r="A328" t="s">
        <v>714</v>
      </c>
      <c r="B328" t="s">
        <v>715</v>
      </c>
      <c r="C328" t="s">
        <v>711</v>
      </c>
      <c r="D328" t="s">
        <v>711</v>
      </c>
      <c r="E328" s="19">
        <v>280</v>
      </c>
      <c r="F328" s="19">
        <v>3018</v>
      </c>
      <c r="G328" s="19">
        <v>3298</v>
      </c>
      <c r="H328" s="19">
        <v>60.5</v>
      </c>
      <c r="I328" s="19">
        <v>457.5</v>
      </c>
      <c r="J328" s="19">
        <v>85</v>
      </c>
      <c r="K328" s="19">
        <v>542.5</v>
      </c>
      <c r="L328" s="19">
        <v>3075.75</v>
      </c>
      <c r="M328" s="19">
        <v>0</v>
      </c>
      <c r="N328" s="19">
        <v>2229</v>
      </c>
      <c r="O328" s="19">
        <v>5304.75</v>
      </c>
      <c r="P328" s="19">
        <v>5320.5</v>
      </c>
      <c r="Q328" s="19">
        <v>599.3333333333334</v>
      </c>
      <c r="R328" s="19">
        <v>442.5</v>
      </c>
      <c r="S328" s="19">
        <v>570.5</v>
      </c>
      <c r="T328" s="19">
        <v>1612.3333333333335</v>
      </c>
      <c r="U328" s="19">
        <f t="shared" si="16"/>
        <v>0</v>
      </c>
      <c r="V328" s="19">
        <v>4530</v>
      </c>
      <c r="W328" s="19">
        <v>54376.5</v>
      </c>
      <c r="X328" s="19">
        <v>14673.765128847983</v>
      </c>
      <c r="Y328" s="19">
        <v>32241.75</v>
      </c>
      <c r="Z328" s="19">
        <v>3388.75</v>
      </c>
      <c r="AA328" s="19">
        <v>35630.5</v>
      </c>
      <c r="AB328" s="19">
        <v>716</v>
      </c>
      <c r="AC328" s="19">
        <v>9515.5</v>
      </c>
      <c r="AD328" s="19">
        <v>120907.08333333333</v>
      </c>
      <c r="AE328" s="19">
        <f t="shared" si="15"/>
        <v>135580.8484621813</v>
      </c>
      <c r="AF328" s="19"/>
      <c r="AG328" s="19"/>
      <c r="AH328" s="19">
        <v>13711.25</v>
      </c>
      <c r="AI328" s="19">
        <v>425.75</v>
      </c>
      <c r="AJ328" s="19">
        <v>14310.75</v>
      </c>
      <c r="AK328" s="19">
        <v>0</v>
      </c>
      <c r="AL328" s="19">
        <v>-38</v>
      </c>
      <c r="AM328" s="19">
        <v>0</v>
      </c>
      <c r="AN328" s="19">
        <v>0</v>
      </c>
      <c r="AO328" s="19">
        <v>0</v>
      </c>
      <c r="AP328" s="19">
        <v>223</v>
      </c>
      <c r="AQ328" s="19">
        <v>98.25</v>
      </c>
      <c r="AR328" s="19">
        <v>-1</v>
      </c>
      <c r="AS328" s="19"/>
      <c r="AT328" s="19">
        <v>-318</v>
      </c>
      <c r="AU328" s="19"/>
      <c r="AV328" s="19">
        <v>0</v>
      </c>
      <c r="AW328" s="19">
        <v>149319.0833333333</v>
      </c>
      <c r="AX328" s="110">
        <f t="shared" si="17"/>
        <v>163992.84846218128</v>
      </c>
      <c r="AY328" s="19"/>
      <c r="AZ328" s="19"/>
      <c r="BA328" s="19">
        <v>0</v>
      </c>
      <c r="BB328" s="19"/>
      <c r="BC328" s="19">
        <v>-7</v>
      </c>
      <c r="BD328" s="19"/>
      <c r="BE328" s="19">
        <v>2914</v>
      </c>
      <c r="BF328" s="19"/>
    </row>
    <row r="329" spans="1:58" ht="12.75">
      <c r="A329" t="s">
        <v>716</v>
      </c>
      <c r="B329" t="s">
        <v>717</v>
      </c>
      <c r="C329" t="s">
        <v>711</v>
      </c>
      <c r="D329" t="s">
        <v>711</v>
      </c>
      <c r="E329" s="19">
        <v>172.8865923676556</v>
      </c>
      <c r="F329" s="19">
        <v>3402</v>
      </c>
      <c r="G329" s="19">
        <v>3574.886592367656</v>
      </c>
      <c r="H329" s="19">
        <v>0</v>
      </c>
      <c r="I329" s="19">
        <v>435.65864</v>
      </c>
      <c r="J329" s="19">
        <v>0</v>
      </c>
      <c r="K329" s="19">
        <v>435.65864</v>
      </c>
      <c r="L329" s="19">
        <v>3818</v>
      </c>
      <c r="M329" s="19">
        <v>0</v>
      </c>
      <c r="N329" s="19">
        <v>148.26322000000002</v>
      </c>
      <c r="O329" s="19">
        <v>3966.26322</v>
      </c>
      <c r="P329" s="19">
        <v>3007.2710792000007</v>
      </c>
      <c r="Q329" s="19">
        <v>108.64226</v>
      </c>
      <c r="R329" s="19">
        <v>95.11407500000001</v>
      </c>
      <c r="S329" s="19">
        <v>1389</v>
      </c>
      <c r="T329" s="19">
        <v>1592.756335</v>
      </c>
      <c r="U329" s="19">
        <f t="shared" si="16"/>
        <v>0</v>
      </c>
      <c r="V329" s="19">
        <v>2042.2911860209158</v>
      </c>
      <c r="W329" s="19">
        <v>34486.758074</v>
      </c>
      <c r="X329" s="19">
        <v>15334.655180692098</v>
      </c>
      <c r="Y329" s="19">
        <v>22549.818393454447</v>
      </c>
      <c r="Z329" s="19">
        <v>7312</v>
      </c>
      <c r="AA329" s="19">
        <v>29861.818393454447</v>
      </c>
      <c r="AB329" s="19">
        <v>0</v>
      </c>
      <c r="AC329" s="19">
        <v>936.0072800000002</v>
      </c>
      <c r="AD329" s="19">
        <v>79903.71080004302</v>
      </c>
      <c r="AE329" s="19">
        <f t="shared" si="15"/>
        <v>95238.3659807351</v>
      </c>
      <c r="AF329" s="19"/>
      <c r="AG329" s="19"/>
      <c r="AH329" s="19">
        <v>49162</v>
      </c>
      <c r="AI329" s="19">
        <v>2445</v>
      </c>
      <c r="AJ329" s="19">
        <v>17807</v>
      </c>
      <c r="AK329" s="19">
        <v>0</v>
      </c>
      <c r="AL329" s="19">
        <v>0</v>
      </c>
      <c r="AM329" s="19">
        <v>0</v>
      </c>
      <c r="AN329" s="19">
        <v>0</v>
      </c>
      <c r="AO329" s="19">
        <v>1809</v>
      </c>
      <c r="AP329" s="19">
        <v>278</v>
      </c>
      <c r="AQ329" s="19">
        <v>55</v>
      </c>
      <c r="AR329" s="19">
        <v>0</v>
      </c>
      <c r="AS329" s="19"/>
      <c r="AT329" s="19">
        <v>0</v>
      </c>
      <c r="AU329" s="19"/>
      <c r="AV329" s="19">
        <v>0</v>
      </c>
      <c r="AW329" s="19">
        <v>151459.71080004302</v>
      </c>
      <c r="AX329" s="110">
        <f t="shared" si="17"/>
        <v>166794.3659807351</v>
      </c>
      <c r="AY329" s="19"/>
      <c r="AZ329" s="19"/>
      <c r="BA329" s="19">
        <v>0</v>
      </c>
      <c r="BB329" s="19"/>
      <c r="BC329" s="19">
        <v>0</v>
      </c>
      <c r="BD329" s="19"/>
      <c r="BE329" s="19">
        <v>21430</v>
      </c>
      <c r="BF329" s="19"/>
    </row>
    <row r="330" spans="1:58" ht="12.75">
      <c r="A330" t="s">
        <v>718</v>
      </c>
      <c r="B330" t="s">
        <v>719</v>
      </c>
      <c r="C330" t="s">
        <v>711</v>
      </c>
      <c r="D330" t="s">
        <v>711</v>
      </c>
      <c r="E330" s="19">
        <v>-27</v>
      </c>
      <c r="F330" s="19">
        <v>2678</v>
      </c>
      <c r="G330" s="19">
        <v>2651</v>
      </c>
      <c r="H330" s="19">
        <v>0</v>
      </c>
      <c r="I330" s="19">
        <v>1411</v>
      </c>
      <c r="J330" s="19">
        <v>56</v>
      </c>
      <c r="K330" s="19">
        <v>1467</v>
      </c>
      <c r="L330" s="19">
        <v>-2143</v>
      </c>
      <c r="M330" s="19">
        <v>0</v>
      </c>
      <c r="N330" s="19">
        <v>539</v>
      </c>
      <c r="O330" s="19">
        <v>-1604</v>
      </c>
      <c r="P330" s="19">
        <v>5142</v>
      </c>
      <c r="Q330" s="19">
        <v>310</v>
      </c>
      <c r="R330" s="19">
        <v>761</v>
      </c>
      <c r="S330" s="19">
        <v>838</v>
      </c>
      <c r="T330" s="19">
        <v>1909</v>
      </c>
      <c r="U330" s="19">
        <f t="shared" si="16"/>
        <v>0</v>
      </c>
      <c r="V330" s="19">
        <v>1947</v>
      </c>
      <c r="W330" s="19">
        <v>26434</v>
      </c>
      <c r="X330" s="19">
        <v>3718.3182084179366</v>
      </c>
      <c r="Y330" s="19">
        <v>26153</v>
      </c>
      <c r="Z330" s="19">
        <v>5721</v>
      </c>
      <c r="AA330" s="19">
        <v>31874</v>
      </c>
      <c r="AB330" s="19">
        <v>1095</v>
      </c>
      <c r="AC330" s="19">
        <v>1399</v>
      </c>
      <c r="AD330" s="19">
        <v>72314</v>
      </c>
      <c r="AE330" s="19">
        <f t="shared" si="15"/>
        <v>76032.31820841794</v>
      </c>
      <c r="AF330" s="19"/>
      <c r="AG330" s="19"/>
      <c r="AH330" s="19">
        <v>24167</v>
      </c>
      <c r="AI330" s="19">
        <v>1684</v>
      </c>
      <c r="AJ330" s="19">
        <v>8506</v>
      </c>
      <c r="AK330" s="19">
        <v>0</v>
      </c>
      <c r="AL330" s="19">
        <v>0</v>
      </c>
      <c r="AM330" s="19">
        <v>0</v>
      </c>
      <c r="AN330" s="19">
        <v>0</v>
      </c>
      <c r="AO330" s="19">
        <v>211</v>
      </c>
      <c r="AP330" s="19">
        <v>529</v>
      </c>
      <c r="AQ330" s="19">
        <v>61</v>
      </c>
      <c r="AR330" s="19">
        <v>-522</v>
      </c>
      <c r="AS330" s="19"/>
      <c r="AT330" s="19">
        <v>374</v>
      </c>
      <c r="AU330" s="19"/>
      <c r="AV330" s="19">
        <v>0</v>
      </c>
      <c r="AW330" s="19">
        <v>107324</v>
      </c>
      <c r="AX330" s="110">
        <f t="shared" si="17"/>
        <v>111042.31820841794</v>
      </c>
      <c r="AY330" s="19"/>
      <c r="AZ330" s="19"/>
      <c r="BA330" s="19">
        <v>26</v>
      </c>
      <c r="BB330" s="19"/>
      <c r="BC330" s="19">
        <v>3</v>
      </c>
      <c r="BD330" s="19"/>
      <c r="BE330" s="19">
        <v>6659</v>
      </c>
      <c r="BF330" s="19"/>
    </row>
    <row r="331" spans="1:58" ht="12.75">
      <c r="A331" t="s">
        <v>720</v>
      </c>
      <c r="B331" t="s">
        <v>721</v>
      </c>
      <c r="C331" t="s">
        <v>711</v>
      </c>
      <c r="D331" t="s">
        <v>711</v>
      </c>
      <c r="E331" s="19">
        <v>576</v>
      </c>
      <c r="F331" s="19">
        <v>2788</v>
      </c>
      <c r="G331" s="19">
        <v>3364</v>
      </c>
      <c r="H331" s="19">
        <v>66</v>
      </c>
      <c r="I331" s="19">
        <v>527</v>
      </c>
      <c r="J331" s="19">
        <v>57</v>
      </c>
      <c r="K331" s="19">
        <v>584</v>
      </c>
      <c r="L331" s="19">
        <v>1152</v>
      </c>
      <c r="M331" s="19">
        <v>0</v>
      </c>
      <c r="N331" s="19">
        <v>1547</v>
      </c>
      <c r="O331" s="19">
        <v>2699</v>
      </c>
      <c r="P331" s="19">
        <v>5496</v>
      </c>
      <c r="Q331" s="19">
        <v>619</v>
      </c>
      <c r="R331" s="19">
        <v>1397</v>
      </c>
      <c r="S331" s="19">
        <v>1264</v>
      </c>
      <c r="T331" s="19">
        <v>3280</v>
      </c>
      <c r="U331" s="19">
        <f t="shared" si="16"/>
        <v>0</v>
      </c>
      <c r="V331" s="19">
        <v>3431</v>
      </c>
      <c r="W331" s="19">
        <v>33743</v>
      </c>
      <c r="X331" s="19">
        <v>16614.15606962838</v>
      </c>
      <c r="Y331" s="19">
        <v>30502</v>
      </c>
      <c r="Z331" s="19">
        <v>4250</v>
      </c>
      <c r="AA331" s="19">
        <v>34752</v>
      </c>
      <c r="AB331" s="19">
        <v>62</v>
      </c>
      <c r="AC331" s="19">
        <v>0</v>
      </c>
      <c r="AD331" s="19">
        <v>87477</v>
      </c>
      <c r="AE331" s="19">
        <f t="shared" si="15"/>
        <v>104091.15606962839</v>
      </c>
      <c r="AF331" s="19"/>
      <c r="AG331" s="19"/>
      <c r="AH331" s="19">
        <v>24950</v>
      </c>
      <c r="AI331" s="19">
        <v>220</v>
      </c>
      <c r="AJ331" s="19">
        <v>20206</v>
      </c>
      <c r="AK331" s="19">
        <v>0</v>
      </c>
      <c r="AL331" s="19">
        <v>204</v>
      </c>
      <c r="AM331" s="19">
        <v>0</v>
      </c>
      <c r="AN331" s="19">
        <v>0</v>
      </c>
      <c r="AO331" s="19">
        <v>1632</v>
      </c>
      <c r="AP331" s="19">
        <v>386</v>
      </c>
      <c r="AQ331" s="19">
        <v>470</v>
      </c>
      <c r="AR331" s="19">
        <v>747</v>
      </c>
      <c r="AS331" s="19"/>
      <c r="AT331" s="19">
        <v>280</v>
      </c>
      <c r="AU331" s="19"/>
      <c r="AV331" s="19">
        <v>0</v>
      </c>
      <c r="AW331" s="19">
        <v>136572</v>
      </c>
      <c r="AX331" s="110">
        <f t="shared" si="17"/>
        <v>153186.15606962837</v>
      </c>
      <c r="AY331" s="19"/>
      <c r="AZ331" s="19"/>
      <c r="BA331" s="19">
        <v>-548</v>
      </c>
      <c r="BB331" s="19"/>
      <c r="BC331" s="19">
        <v>0</v>
      </c>
      <c r="BD331" s="19"/>
      <c r="BE331" s="19">
        <v>11523</v>
      </c>
      <c r="BF331" s="19"/>
    </row>
    <row r="332" spans="1:58" ht="12.75">
      <c r="A332" t="s">
        <v>722</v>
      </c>
      <c r="B332" t="s">
        <v>723</v>
      </c>
      <c r="C332" t="s">
        <v>711</v>
      </c>
      <c r="D332" t="s">
        <v>711</v>
      </c>
      <c r="E332" s="19">
        <v>158</v>
      </c>
      <c r="F332" s="19">
        <v>2350</v>
      </c>
      <c r="G332" s="19">
        <v>2508</v>
      </c>
      <c r="H332" s="19">
        <v>72</v>
      </c>
      <c r="I332" s="19">
        <v>828</v>
      </c>
      <c r="J332" s="19">
        <v>57</v>
      </c>
      <c r="K332" s="19">
        <v>885</v>
      </c>
      <c r="L332" s="19">
        <v>-2372</v>
      </c>
      <c r="M332" s="19">
        <v>0</v>
      </c>
      <c r="N332" s="19">
        <v>1344</v>
      </c>
      <c r="O332" s="19">
        <v>-1028</v>
      </c>
      <c r="P332" s="19">
        <v>5661</v>
      </c>
      <c r="Q332" s="19">
        <v>154</v>
      </c>
      <c r="R332" s="19">
        <v>495</v>
      </c>
      <c r="S332" s="19">
        <v>1313</v>
      </c>
      <c r="T332" s="19">
        <v>1962</v>
      </c>
      <c r="U332" s="19">
        <f t="shared" si="16"/>
        <v>0</v>
      </c>
      <c r="V332" s="19">
        <v>2988</v>
      </c>
      <c r="W332" s="19">
        <v>19346</v>
      </c>
      <c r="X332" s="19">
        <v>6028.386276205505</v>
      </c>
      <c r="Y332" s="19">
        <v>20990</v>
      </c>
      <c r="Z332" s="19">
        <v>4556</v>
      </c>
      <c r="AA332" s="19">
        <v>25546</v>
      </c>
      <c r="AB332" s="19">
        <v>72</v>
      </c>
      <c r="AC332" s="19">
        <v>71</v>
      </c>
      <c r="AD332" s="19">
        <v>58083</v>
      </c>
      <c r="AE332" s="19">
        <f t="shared" si="15"/>
        <v>64111.38627620551</v>
      </c>
      <c r="AF332" s="19"/>
      <c r="AG332" s="19"/>
      <c r="AH332" s="19">
        <v>28577</v>
      </c>
      <c r="AI332" s="19">
        <v>2777</v>
      </c>
      <c r="AJ332" s="19">
        <v>5803</v>
      </c>
      <c r="AK332" s="19">
        <v>0</v>
      </c>
      <c r="AL332" s="19">
        <v>0</v>
      </c>
      <c r="AM332" s="19">
        <v>0</v>
      </c>
      <c r="AN332" s="19">
        <v>0</v>
      </c>
      <c r="AO332" s="19">
        <v>331</v>
      </c>
      <c r="AP332" s="19">
        <v>437</v>
      </c>
      <c r="AQ332" s="19">
        <v>73</v>
      </c>
      <c r="AR332" s="19">
        <v>-11</v>
      </c>
      <c r="AS332" s="19"/>
      <c r="AT332" s="19">
        <v>0</v>
      </c>
      <c r="AU332" s="19"/>
      <c r="AV332" s="19">
        <v>38</v>
      </c>
      <c r="AW332" s="19">
        <v>96108</v>
      </c>
      <c r="AX332" s="110">
        <f t="shared" si="17"/>
        <v>102136.3862762055</v>
      </c>
      <c r="AY332" s="19"/>
      <c r="AZ332" s="19"/>
      <c r="BA332" s="19">
        <v>0</v>
      </c>
      <c r="BB332" s="19"/>
      <c r="BC332" s="19">
        <v>0</v>
      </c>
      <c r="BD332" s="19"/>
      <c r="BE332" s="19">
        <v>2671</v>
      </c>
      <c r="BF332" s="19"/>
    </row>
    <row r="333" spans="1:58" ht="12.75">
      <c r="A333" t="s">
        <v>724</v>
      </c>
      <c r="B333" t="s">
        <v>725</v>
      </c>
      <c r="C333" t="s">
        <v>711</v>
      </c>
      <c r="D333" t="s">
        <v>711</v>
      </c>
      <c r="E333" s="19">
        <v>511</v>
      </c>
      <c r="F333" s="19">
        <v>3234</v>
      </c>
      <c r="G333" s="19">
        <v>3745</v>
      </c>
      <c r="H333" s="19">
        <v>0</v>
      </c>
      <c r="I333" s="19">
        <v>902</v>
      </c>
      <c r="J333" s="19">
        <v>0</v>
      </c>
      <c r="K333" s="19">
        <v>902</v>
      </c>
      <c r="L333" s="19">
        <v>1206</v>
      </c>
      <c r="M333" s="19">
        <v>0</v>
      </c>
      <c r="N333" s="19">
        <v>1315</v>
      </c>
      <c r="O333" s="19">
        <v>2521</v>
      </c>
      <c r="P333" s="19">
        <v>8323</v>
      </c>
      <c r="Q333" s="19">
        <v>550</v>
      </c>
      <c r="R333" s="19">
        <v>1523</v>
      </c>
      <c r="S333" s="19">
        <v>1243</v>
      </c>
      <c r="T333" s="19">
        <v>3316</v>
      </c>
      <c r="U333" s="19">
        <f t="shared" si="16"/>
        <v>0</v>
      </c>
      <c r="V333" s="19">
        <v>3617</v>
      </c>
      <c r="W333" s="19">
        <v>67647</v>
      </c>
      <c r="X333" s="19">
        <v>924</v>
      </c>
      <c r="Y333" s="19">
        <v>36261</v>
      </c>
      <c r="Z333" s="19">
        <v>6711</v>
      </c>
      <c r="AA333" s="19">
        <v>42972</v>
      </c>
      <c r="AB333" s="19">
        <v>0</v>
      </c>
      <c r="AC333" s="19">
        <v>0</v>
      </c>
      <c r="AD333" s="19">
        <v>133043</v>
      </c>
      <c r="AE333" s="19">
        <f t="shared" si="15"/>
        <v>133967</v>
      </c>
      <c r="AF333" s="19"/>
      <c r="AG333" s="19"/>
      <c r="AH333" s="19">
        <v>34835</v>
      </c>
      <c r="AI333" s="19">
        <v>4263</v>
      </c>
      <c r="AJ333" s="19">
        <v>22958</v>
      </c>
      <c r="AK333" s="19">
        <v>0</v>
      </c>
      <c r="AL333" s="19">
        <v>0</v>
      </c>
      <c r="AM333" s="19">
        <v>0</v>
      </c>
      <c r="AN333" s="19">
        <v>0</v>
      </c>
      <c r="AO333" s="19">
        <v>328</v>
      </c>
      <c r="AP333" s="19">
        <v>399</v>
      </c>
      <c r="AQ333" s="19">
        <v>131</v>
      </c>
      <c r="AR333" s="19">
        <v>0</v>
      </c>
      <c r="AS333" s="19"/>
      <c r="AT333" s="19">
        <v>0</v>
      </c>
      <c r="AU333" s="19"/>
      <c r="AV333" s="19">
        <v>0</v>
      </c>
      <c r="AW333" s="19">
        <v>195957</v>
      </c>
      <c r="AX333" s="110">
        <f t="shared" si="17"/>
        <v>196881</v>
      </c>
      <c r="AY333" s="19"/>
      <c r="AZ333" s="19"/>
      <c r="BA333" s="19">
        <v>0</v>
      </c>
      <c r="BB333" s="19"/>
      <c r="BC333" s="19">
        <v>0</v>
      </c>
      <c r="BD333" s="19"/>
      <c r="BE333" s="19">
        <v>9608</v>
      </c>
      <c r="BF333" s="19"/>
    </row>
    <row r="334" spans="1:58" ht="12.75">
      <c r="A334" t="s">
        <v>726</v>
      </c>
      <c r="B334" t="s">
        <v>727</v>
      </c>
      <c r="C334" t="s">
        <v>711</v>
      </c>
      <c r="D334" t="s">
        <v>711</v>
      </c>
      <c r="E334" s="19">
        <v>181</v>
      </c>
      <c r="F334" s="19">
        <v>3396</v>
      </c>
      <c r="G334" s="19">
        <v>3577</v>
      </c>
      <c r="H334" s="19">
        <v>66</v>
      </c>
      <c r="I334" s="19">
        <v>838</v>
      </c>
      <c r="J334" s="19">
        <v>84</v>
      </c>
      <c r="K334" s="19">
        <v>922</v>
      </c>
      <c r="L334" s="19">
        <v>2011</v>
      </c>
      <c r="M334" s="19">
        <v>0</v>
      </c>
      <c r="N334" s="19">
        <v>612</v>
      </c>
      <c r="O334" s="19">
        <v>2623</v>
      </c>
      <c r="P334" s="19">
        <v>5871</v>
      </c>
      <c r="Q334" s="19">
        <v>291</v>
      </c>
      <c r="R334" s="19">
        <v>443</v>
      </c>
      <c r="S334" s="19">
        <v>2116</v>
      </c>
      <c r="T334" s="19">
        <v>2850</v>
      </c>
      <c r="U334" s="19">
        <f t="shared" si="16"/>
        <v>0</v>
      </c>
      <c r="V334" s="19">
        <v>5089</v>
      </c>
      <c r="W334" s="19">
        <v>66619</v>
      </c>
      <c r="X334" s="19">
        <v>5879.943929762705</v>
      </c>
      <c r="Y334" s="19">
        <v>37123</v>
      </c>
      <c r="Z334" s="19">
        <v>6732</v>
      </c>
      <c r="AA334" s="19">
        <v>43855</v>
      </c>
      <c r="AB334" s="19">
        <v>655</v>
      </c>
      <c r="AC334" s="19">
        <v>0</v>
      </c>
      <c r="AD334" s="19">
        <v>132127</v>
      </c>
      <c r="AE334" s="19">
        <f t="shared" si="15"/>
        <v>138006.9439297627</v>
      </c>
      <c r="AF334" s="19"/>
      <c r="AG334" s="19"/>
      <c r="AH334" s="19">
        <v>37833</v>
      </c>
      <c r="AI334" s="19">
        <v>0</v>
      </c>
      <c r="AJ334" s="19">
        <v>13264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388</v>
      </c>
      <c r="AQ334" s="19">
        <v>65</v>
      </c>
      <c r="AR334" s="19">
        <v>0</v>
      </c>
      <c r="AS334" s="19"/>
      <c r="AT334" s="19">
        <v>0</v>
      </c>
      <c r="AU334" s="19"/>
      <c r="AV334" s="19">
        <v>0</v>
      </c>
      <c r="AW334" s="19">
        <v>183677</v>
      </c>
      <c r="AX334" s="110">
        <f t="shared" si="17"/>
        <v>189556.9439297627</v>
      </c>
      <c r="AY334" s="19"/>
      <c r="AZ334" s="19"/>
      <c r="BA334" s="19">
        <v>0</v>
      </c>
      <c r="BB334" s="19"/>
      <c r="BC334" s="19">
        <v>0</v>
      </c>
      <c r="BD334" s="19"/>
      <c r="BE334" s="19">
        <v>4563</v>
      </c>
      <c r="BF334" s="19"/>
    </row>
    <row r="335" spans="1:58" ht="12.75">
      <c r="A335" t="s">
        <v>728</v>
      </c>
      <c r="B335" t="s">
        <v>729</v>
      </c>
      <c r="C335" t="s">
        <v>711</v>
      </c>
      <c r="D335" t="s">
        <v>711</v>
      </c>
      <c r="E335" s="19">
        <v>-61</v>
      </c>
      <c r="F335" s="19">
        <v>6903</v>
      </c>
      <c r="G335" s="19">
        <v>6842</v>
      </c>
      <c r="H335" s="19">
        <v>74</v>
      </c>
      <c r="I335" s="19">
        <v>1503</v>
      </c>
      <c r="J335" s="19">
        <v>48</v>
      </c>
      <c r="K335" s="19">
        <v>1551</v>
      </c>
      <c r="L335" s="19">
        <v>3788</v>
      </c>
      <c r="M335" s="19">
        <v>0</v>
      </c>
      <c r="N335" s="19">
        <v>1835</v>
      </c>
      <c r="O335" s="19">
        <v>5623</v>
      </c>
      <c r="P335" s="19">
        <v>8818</v>
      </c>
      <c r="Q335" s="19">
        <v>166</v>
      </c>
      <c r="R335" s="19">
        <v>234</v>
      </c>
      <c r="S335" s="19">
        <v>2138</v>
      </c>
      <c r="T335" s="19">
        <v>2538</v>
      </c>
      <c r="U335" s="19">
        <f t="shared" si="16"/>
        <v>0</v>
      </c>
      <c r="V335" s="19">
        <v>4954</v>
      </c>
      <c r="W335" s="19">
        <v>48605</v>
      </c>
      <c r="X335" s="19">
        <v>8022.230196931504</v>
      </c>
      <c r="Y335" s="19">
        <v>44110</v>
      </c>
      <c r="Z335" s="19">
        <v>5753</v>
      </c>
      <c r="AA335" s="19">
        <v>49863</v>
      </c>
      <c r="AB335" s="19">
        <v>1216</v>
      </c>
      <c r="AC335" s="19">
        <v>0</v>
      </c>
      <c r="AD335" s="19">
        <v>130084</v>
      </c>
      <c r="AE335" s="19">
        <f t="shared" si="15"/>
        <v>138106.23019693152</v>
      </c>
      <c r="AF335" s="19"/>
      <c r="AG335" s="19"/>
      <c r="AH335" s="19">
        <v>24777</v>
      </c>
      <c r="AI335" s="19">
        <v>1096</v>
      </c>
      <c r="AJ335" s="19">
        <v>26623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681</v>
      </c>
      <c r="AQ335" s="19">
        <v>71</v>
      </c>
      <c r="AR335" s="19">
        <v>0</v>
      </c>
      <c r="AS335" s="19"/>
      <c r="AT335" s="19">
        <v>0</v>
      </c>
      <c r="AU335" s="19"/>
      <c r="AV335" s="19">
        <v>0</v>
      </c>
      <c r="AW335" s="19">
        <v>183332</v>
      </c>
      <c r="AX335" s="110">
        <f t="shared" si="17"/>
        <v>191354.23019693152</v>
      </c>
      <c r="AY335" s="19"/>
      <c r="AZ335" s="19"/>
      <c r="BA335" s="19">
        <v>0</v>
      </c>
      <c r="BB335" s="19"/>
      <c r="BC335" s="19">
        <v>0</v>
      </c>
      <c r="BD335" s="19"/>
      <c r="BE335" s="19">
        <v>13215</v>
      </c>
      <c r="BF335" s="19"/>
    </row>
    <row r="336" spans="1:58" ht="12.75">
      <c r="A336" t="s">
        <v>730</v>
      </c>
      <c r="B336" t="s">
        <v>731</v>
      </c>
      <c r="C336" t="s">
        <v>711</v>
      </c>
      <c r="D336" t="s">
        <v>711</v>
      </c>
      <c r="E336" s="19">
        <v>99</v>
      </c>
      <c r="F336" s="19">
        <v>6269</v>
      </c>
      <c r="G336" s="19">
        <v>6368</v>
      </c>
      <c r="H336" s="19">
        <v>24</v>
      </c>
      <c r="I336" s="19">
        <v>1217</v>
      </c>
      <c r="J336" s="19">
        <v>-25</v>
      </c>
      <c r="K336" s="19">
        <v>1192</v>
      </c>
      <c r="L336" s="19">
        <v>866</v>
      </c>
      <c r="M336" s="19">
        <v>0</v>
      </c>
      <c r="N336" s="19">
        <v>1132</v>
      </c>
      <c r="O336" s="19">
        <v>1998</v>
      </c>
      <c r="P336" s="19">
        <v>7218</v>
      </c>
      <c r="Q336" s="19">
        <v>161</v>
      </c>
      <c r="R336" s="19">
        <v>995</v>
      </c>
      <c r="S336" s="19">
        <v>2377</v>
      </c>
      <c r="T336" s="19">
        <v>3533</v>
      </c>
      <c r="U336" s="19">
        <f t="shared" si="16"/>
        <v>0</v>
      </c>
      <c r="V336" s="19">
        <v>2945</v>
      </c>
      <c r="W336" s="19">
        <v>51426</v>
      </c>
      <c r="X336" s="19">
        <v>21176.392135487233</v>
      </c>
      <c r="Y336" s="19">
        <v>33352</v>
      </c>
      <c r="Z336" s="19">
        <v>7611</v>
      </c>
      <c r="AA336" s="19">
        <v>40963</v>
      </c>
      <c r="AB336" s="19">
        <v>3637</v>
      </c>
      <c r="AC336" s="19">
        <v>979</v>
      </c>
      <c r="AD336" s="19">
        <v>120283</v>
      </c>
      <c r="AE336" s="19">
        <f t="shared" si="15"/>
        <v>141459.39213548723</v>
      </c>
      <c r="AF336" s="19"/>
      <c r="AG336" s="19"/>
      <c r="AH336" s="19">
        <v>41796</v>
      </c>
      <c r="AI336" s="19">
        <v>6813</v>
      </c>
      <c r="AJ336" s="19">
        <v>10977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1301</v>
      </c>
      <c r="AQ336" s="19">
        <v>839</v>
      </c>
      <c r="AR336" s="19">
        <v>0</v>
      </c>
      <c r="AS336" s="19"/>
      <c r="AT336" s="19">
        <v>303</v>
      </c>
      <c r="AU336" s="19"/>
      <c r="AV336" s="19">
        <v>0</v>
      </c>
      <c r="AW336" s="19">
        <v>182312</v>
      </c>
      <c r="AX336" s="110">
        <f t="shared" si="17"/>
        <v>203488.39213548723</v>
      </c>
      <c r="AY336" s="19"/>
      <c r="AZ336" s="19"/>
      <c r="BA336" s="19">
        <v>0</v>
      </c>
      <c r="BB336" s="19"/>
      <c r="BC336" s="19">
        <v>0</v>
      </c>
      <c r="BD336" s="19"/>
      <c r="BE336" s="19">
        <v>5326</v>
      </c>
      <c r="BF336" s="19"/>
    </row>
    <row r="337" spans="1:58" ht="12.75">
      <c r="A337" t="s">
        <v>732</v>
      </c>
      <c r="B337" t="s">
        <v>733</v>
      </c>
      <c r="C337" t="s">
        <v>711</v>
      </c>
      <c r="D337" t="s">
        <v>711</v>
      </c>
      <c r="E337" s="19">
        <v>282</v>
      </c>
      <c r="F337" s="19">
        <v>2047</v>
      </c>
      <c r="G337" s="19">
        <v>2329</v>
      </c>
      <c r="H337" s="19">
        <v>0</v>
      </c>
      <c r="I337" s="19">
        <v>416</v>
      </c>
      <c r="J337" s="19">
        <v>76</v>
      </c>
      <c r="K337" s="19">
        <v>492</v>
      </c>
      <c r="L337" s="19">
        <v>363</v>
      </c>
      <c r="M337" s="19">
        <v>0</v>
      </c>
      <c r="N337" s="19">
        <v>1009</v>
      </c>
      <c r="O337" s="19">
        <v>1372</v>
      </c>
      <c r="P337" s="19">
        <v>6474</v>
      </c>
      <c r="Q337" s="19">
        <v>323</v>
      </c>
      <c r="R337" s="19">
        <v>337</v>
      </c>
      <c r="S337" s="19">
        <v>739</v>
      </c>
      <c r="T337" s="19">
        <v>1399</v>
      </c>
      <c r="U337" s="19">
        <f t="shared" si="16"/>
        <v>0</v>
      </c>
      <c r="V337" s="19">
        <v>3402</v>
      </c>
      <c r="W337" s="19">
        <v>52975</v>
      </c>
      <c r="X337" s="19">
        <v>6915.861258460647</v>
      </c>
      <c r="Y337" s="19">
        <v>34550</v>
      </c>
      <c r="Z337" s="19">
        <v>4256</v>
      </c>
      <c r="AA337" s="19">
        <v>38805</v>
      </c>
      <c r="AB337" s="19">
        <v>0</v>
      </c>
      <c r="AC337" s="19">
        <v>1345</v>
      </c>
      <c r="AD337" s="19">
        <v>108593</v>
      </c>
      <c r="AE337" s="19">
        <f t="shared" si="15"/>
        <v>115508.86125846065</v>
      </c>
      <c r="AF337" s="19"/>
      <c r="AG337" s="19"/>
      <c r="AH337" s="19">
        <v>32887</v>
      </c>
      <c r="AI337" s="19">
        <v>381</v>
      </c>
      <c r="AJ337" s="19">
        <v>18362</v>
      </c>
      <c r="AK337" s="19">
        <v>-1080</v>
      </c>
      <c r="AL337" s="19">
        <v>0</v>
      </c>
      <c r="AM337" s="19">
        <v>0</v>
      </c>
      <c r="AN337" s="19">
        <v>0</v>
      </c>
      <c r="AO337" s="19">
        <v>327</v>
      </c>
      <c r="AP337" s="19">
        <v>503</v>
      </c>
      <c r="AQ337" s="19">
        <v>260</v>
      </c>
      <c r="AR337" s="19">
        <v>0</v>
      </c>
      <c r="AS337" s="19"/>
      <c r="AT337" s="19">
        <v>-68</v>
      </c>
      <c r="AU337" s="19"/>
      <c r="AV337" s="19">
        <v>0</v>
      </c>
      <c r="AW337" s="19">
        <v>160165</v>
      </c>
      <c r="AX337" s="110">
        <f t="shared" si="17"/>
        <v>167080.86125846065</v>
      </c>
      <c r="AY337" s="19"/>
      <c r="AZ337" s="19"/>
      <c r="BA337" s="19">
        <v>0</v>
      </c>
      <c r="BB337" s="19"/>
      <c r="BC337" s="19">
        <v>0</v>
      </c>
      <c r="BD337" s="19"/>
      <c r="BE337" s="19">
        <v>219</v>
      </c>
      <c r="BF337" s="19"/>
    </row>
    <row r="338" spans="1:58" ht="12.75">
      <c r="A338" t="s">
        <v>734</v>
      </c>
      <c r="B338" t="s">
        <v>735</v>
      </c>
      <c r="C338" t="s">
        <v>711</v>
      </c>
      <c r="D338" t="s">
        <v>711</v>
      </c>
      <c r="E338" s="19">
        <v>1314.3318900000004</v>
      </c>
      <c r="F338" s="19">
        <v>1700</v>
      </c>
      <c r="G338" s="19">
        <v>3014.3318900000004</v>
      </c>
      <c r="H338" s="19">
        <v>150</v>
      </c>
      <c r="I338" s="19">
        <v>920.0086599999997</v>
      </c>
      <c r="J338" s="19">
        <v>150</v>
      </c>
      <c r="K338" s="19">
        <v>1070.0086599999997</v>
      </c>
      <c r="L338" s="19">
        <v>-11964.097100000003</v>
      </c>
      <c r="M338" s="19">
        <v>0</v>
      </c>
      <c r="N338" s="19">
        <v>1262.6065499999995</v>
      </c>
      <c r="O338" s="19">
        <v>-10701.490550000002</v>
      </c>
      <c r="P338" s="19">
        <v>8403.21036</v>
      </c>
      <c r="Q338" s="19">
        <v>1100</v>
      </c>
      <c r="R338" s="19">
        <v>1350</v>
      </c>
      <c r="S338" s="19">
        <v>741.5453800000003</v>
      </c>
      <c r="T338" s="19">
        <v>3191.5453800000005</v>
      </c>
      <c r="U338" s="19">
        <f t="shared" si="16"/>
        <v>0</v>
      </c>
      <c r="V338" s="19">
        <v>2176.3930500000006</v>
      </c>
      <c r="W338" s="19">
        <v>37726.81167</v>
      </c>
      <c r="X338" s="19">
        <v>11803.555763829218</v>
      </c>
      <c r="Y338" s="19">
        <v>30262.165999999997</v>
      </c>
      <c r="Z338" s="19">
        <v>23247.73607</v>
      </c>
      <c r="AA338" s="19">
        <v>53509.90207</v>
      </c>
      <c r="AB338" s="19">
        <v>0</v>
      </c>
      <c r="AC338" s="19">
        <v>17885.522879999997</v>
      </c>
      <c r="AD338" s="19">
        <v>116426.23540999998</v>
      </c>
      <c r="AE338" s="19">
        <f t="shared" si="15"/>
        <v>128229.7911738292</v>
      </c>
      <c r="AF338" s="19"/>
      <c r="AG338" s="19"/>
      <c r="AH338" s="19">
        <v>41800</v>
      </c>
      <c r="AI338" s="19">
        <v>8500</v>
      </c>
      <c r="AJ338" s="19">
        <v>10500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650</v>
      </c>
      <c r="AQ338" s="19">
        <v>0</v>
      </c>
      <c r="AR338" s="19">
        <v>0</v>
      </c>
      <c r="AS338" s="19"/>
      <c r="AT338" s="19">
        <v>0</v>
      </c>
      <c r="AU338" s="19"/>
      <c r="AV338" s="19">
        <v>0</v>
      </c>
      <c r="AW338" s="19">
        <v>177876.23540999996</v>
      </c>
      <c r="AX338" s="110">
        <f t="shared" si="17"/>
        <v>189679.79117382917</v>
      </c>
      <c r="AY338" s="19"/>
      <c r="AZ338" s="19"/>
      <c r="BA338" s="19">
        <v>0</v>
      </c>
      <c r="BB338" s="19"/>
      <c r="BC338" s="19">
        <v>0</v>
      </c>
      <c r="BD338" s="19"/>
      <c r="BE338" s="19">
        <v>1000</v>
      </c>
      <c r="BF338" s="19"/>
    </row>
    <row r="339" spans="1:58" ht="12.75">
      <c r="A339" t="s">
        <v>736</v>
      </c>
      <c r="B339" t="s">
        <v>737</v>
      </c>
      <c r="C339" t="s">
        <v>711</v>
      </c>
      <c r="D339" t="s">
        <v>711</v>
      </c>
      <c r="E339" s="19">
        <v>34</v>
      </c>
      <c r="F339" s="19">
        <v>395</v>
      </c>
      <c r="G339" s="19">
        <v>429</v>
      </c>
      <c r="H339" s="19">
        <v>39</v>
      </c>
      <c r="I339" s="19">
        <v>587</v>
      </c>
      <c r="J339" s="19">
        <v>-78</v>
      </c>
      <c r="K339" s="19">
        <v>509</v>
      </c>
      <c r="L339" s="19">
        <v>1294</v>
      </c>
      <c r="M339" s="19">
        <v>0</v>
      </c>
      <c r="N339" s="19">
        <v>872</v>
      </c>
      <c r="O339" s="19">
        <v>2166</v>
      </c>
      <c r="P339" s="19">
        <v>382</v>
      </c>
      <c r="Q339" s="19">
        <v>27</v>
      </c>
      <c r="R339" s="19">
        <v>299</v>
      </c>
      <c r="S339" s="19">
        <v>788</v>
      </c>
      <c r="T339" s="19">
        <v>1114</v>
      </c>
      <c r="U339" s="19">
        <f t="shared" si="16"/>
        <v>0</v>
      </c>
      <c r="V339" s="19">
        <v>2648</v>
      </c>
      <c r="W339" s="19">
        <v>39528</v>
      </c>
      <c r="X339" s="19">
        <v>11146.518926101167</v>
      </c>
      <c r="Y339" s="19">
        <v>21966</v>
      </c>
      <c r="Z339" s="19">
        <v>1262</v>
      </c>
      <c r="AA339" s="19">
        <v>23228</v>
      </c>
      <c r="AB339" s="19">
        <v>0</v>
      </c>
      <c r="AC339" s="19">
        <v>0</v>
      </c>
      <c r="AD339" s="19">
        <v>70043</v>
      </c>
      <c r="AE339" s="19">
        <f t="shared" si="15"/>
        <v>81189.51892610117</v>
      </c>
      <c r="AF339" s="19"/>
      <c r="AG339" s="19"/>
      <c r="AH339" s="19">
        <v>18313</v>
      </c>
      <c r="AI339" s="19">
        <v>2206</v>
      </c>
      <c r="AJ339" s="19">
        <v>12734</v>
      </c>
      <c r="AK339" s="19">
        <v>0</v>
      </c>
      <c r="AL339" s="19">
        <v>0</v>
      </c>
      <c r="AM339" s="19">
        <v>0</v>
      </c>
      <c r="AN339" s="19">
        <v>0</v>
      </c>
      <c r="AO339" s="19">
        <v>2037</v>
      </c>
      <c r="AP339" s="19">
        <v>54</v>
      </c>
      <c r="AQ339" s="19">
        <v>65</v>
      </c>
      <c r="AR339" s="19">
        <v>0</v>
      </c>
      <c r="AS339" s="19"/>
      <c r="AT339" s="19">
        <v>0</v>
      </c>
      <c r="AU339" s="19"/>
      <c r="AV339" s="19">
        <v>0</v>
      </c>
      <c r="AW339" s="19">
        <v>105452</v>
      </c>
      <c r="AX339" s="110">
        <f t="shared" si="17"/>
        <v>116598.51892610117</v>
      </c>
      <c r="AY339" s="19"/>
      <c r="AZ339" s="19"/>
      <c r="BA339" s="19">
        <v>0</v>
      </c>
      <c r="BB339" s="19"/>
      <c r="BC339" s="19">
        <v>0</v>
      </c>
      <c r="BD339" s="19"/>
      <c r="BE339" s="19">
        <v>97</v>
      </c>
      <c r="BF339" s="19"/>
    </row>
    <row r="340" spans="1:58" ht="12.75">
      <c r="A340" t="s">
        <v>738</v>
      </c>
      <c r="B340" t="s">
        <v>739</v>
      </c>
      <c r="C340" t="s">
        <v>711</v>
      </c>
      <c r="D340" t="s">
        <v>711</v>
      </c>
      <c r="E340" s="19">
        <v>37</v>
      </c>
      <c r="F340" s="19">
        <v>3346</v>
      </c>
      <c r="G340" s="19">
        <v>3383</v>
      </c>
      <c r="H340" s="19">
        <v>19</v>
      </c>
      <c r="I340" s="19">
        <v>422</v>
      </c>
      <c r="J340" s="19">
        <v>67</v>
      </c>
      <c r="K340" s="19">
        <v>489</v>
      </c>
      <c r="L340" s="19">
        <v>1914</v>
      </c>
      <c r="M340" s="19">
        <v>0</v>
      </c>
      <c r="N340" s="19">
        <v>118</v>
      </c>
      <c r="O340" s="19">
        <v>2032</v>
      </c>
      <c r="P340" s="19">
        <v>1282</v>
      </c>
      <c r="Q340" s="19">
        <v>480</v>
      </c>
      <c r="R340" s="19">
        <v>134</v>
      </c>
      <c r="S340" s="19">
        <v>902</v>
      </c>
      <c r="T340" s="19">
        <v>1516</v>
      </c>
      <c r="U340" s="19">
        <f t="shared" si="16"/>
        <v>0</v>
      </c>
      <c r="V340" s="19">
        <v>2771</v>
      </c>
      <c r="W340" s="19">
        <v>50654</v>
      </c>
      <c r="X340" s="19">
        <v>13693.294559440246</v>
      </c>
      <c r="Y340" s="19">
        <v>24035</v>
      </c>
      <c r="Z340" s="19">
        <v>2756</v>
      </c>
      <c r="AA340" s="19">
        <v>26791</v>
      </c>
      <c r="AB340" s="19">
        <v>65</v>
      </c>
      <c r="AC340" s="19">
        <v>250</v>
      </c>
      <c r="AD340" s="19">
        <v>89252</v>
      </c>
      <c r="AE340" s="19">
        <f t="shared" si="15"/>
        <v>102945.29455944024</v>
      </c>
      <c r="AF340" s="19"/>
      <c r="AG340" s="19"/>
      <c r="AH340" s="19">
        <v>43792</v>
      </c>
      <c r="AI340" s="19">
        <v>2129</v>
      </c>
      <c r="AJ340" s="19">
        <v>9405</v>
      </c>
      <c r="AK340" s="19">
        <v>0</v>
      </c>
      <c r="AL340" s="19">
        <v>0</v>
      </c>
      <c r="AM340" s="19">
        <v>0</v>
      </c>
      <c r="AN340" s="19">
        <v>0</v>
      </c>
      <c r="AO340" s="19">
        <v>2072</v>
      </c>
      <c r="AP340" s="19">
        <v>143</v>
      </c>
      <c r="AQ340" s="19">
        <v>250</v>
      </c>
      <c r="AR340" s="19">
        <v>0</v>
      </c>
      <c r="AS340" s="19"/>
      <c r="AT340" s="19">
        <v>0</v>
      </c>
      <c r="AU340" s="19"/>
      <c r="AV340" s="19">
        <v>0</v>
      </c>
      <c r="AW340" s="19">
        <v>147043</v>
      </c>
      <c r="AX340" s="110">
        <f t="shared" si="17"/>
        <v>160736.29455944026</v>
      </c>
      <c r="AY340" s="19"/>
      <c r="AZ340" s="19"/>
      <c r="BA340" s="19">
        <v>0</v>
      </c>
      <c r="BB340" s="19"/>
      <c r="BC340" s="19">
        <v>0</v>
      </c>
      <c r="BD340" s="19"/>
      <c r="BE340" s="19">
        <v>1192</v>
      </c>
      <c r="BF340" s="19"/>
    </row>
    <row r="341" spans="1:58" ht="12.75">
      <c r="A341" t="s">
        <v>740</v>
      </c>
      <c r="B341" t="s">
        <v>741</v>
      </c>
      <c r="C341" t="s">
        <v>711</v>
      </c>
      <c r="D341" t="s">
        <v>711</v>
      </c>
      <c r="E341" s="19">
        <v>49</v>
      </c>
      <c r="F341" s="19">
        <v>2972</v>
      </c>
      <c r="G341" s="19">
        <v>3021</v>
      </c>
      <c r="H341" s="19">
        <v>0</v>
      </c>
      <c r="I341" s="19">
        <v>276</v>
      </c>
      <c r="J341" s="19">
        <v>42</v>
      </c>
      <c r="K341" s="19">
        <v>318</v>
      </c>
      <c r="L341" s="19">
        <v>2494</v>
      </c>
      <c r="M341" s="19">
        <v>0</v>
      </c>
      <c r="N341" s="19">
        <v>432</v>
      </c>
      <c r="O341" s="19">
        <v>2926</v>
      </c>
      <c r="P341" s="19">
        <v>4435</v>
      </c>
      <c r="Q341" s="19">
        <v>1053</v>
      </c>
      <c r="R341" s="19">
        <v>407</v>
      </c>
      <c r="S341" s="19">
        <v>533</v>
      </c>
      <c r="T341" s="19">
        <v>1993</v>
      </c>
      <c r="U341" s="19">
        <f t="shared" si="16"/>
        <v>0</v>
      </c>
      <c r="V341" s="19">
        <v>2817</v>
      </c>
      <c r="W341" s="19">
        <v>30474</v>
      </c>
      <c r="X341" s="19">
        <v>12949.379057436317</v>
      </c>
      <c r="Y341" s="19">
        <v>4985</v>
      </c>
      <c r="Z341" s="19">
        <v>14075</v>
      </c>
      <c r="AA341" s="19">
        <v>19060</v>
      </c>
      <c r="AB341" s="19">
        <v>0</v>
      </c>
      <c r="AC341" s="19">
        <v>18</v>
      </c>
      <c r="AD341" s="19">
        <v>65062</v>
      </c>
      <c r="AE341" s="19">
        <f t="shared" si="15"/>
        <v>78011.37905743632</v>
      </c>
      <c r="AF341" s="19"/>
      <c r="AG341" s="19"/>
      <c r="AH341" s="19">
        <v>25262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72</v>
      </c>
      <c r="AQ341" s="19">
        <v>62</v>
      </c>
      <c r="AR341" s="19">
        <v>-1214</v>
      </c>
      <c r="AS341" s="19"/>
      <c r="AT341" s="19">
        <v>0</v>
      </c>
      <c r="AU341" s="19"/>
      <c r="AV341" s="19">
        <v>0</v>
      </c>
      <c r="AW341" s="19">
        <v>89244</v>
      </c>
      <c r="AX341" s="110">
        <f t="shared" si="17"/>
        <v>102193.37905743632</v>
      </c>
      <c r="AY341" s="19"/>
      <c r="AZ341" s="19"/>
      <c r="BA341" s="19">
        <v>0</v>
      </c>
      <c r="BB341" s="19"/>
      <c r="BC341" s="19">
        <v>0</v>
      </c>
      <c r="BD341" s="19"/>
      <c r="BE341" s="19">
        <v>1594</v>
      </c>
      <c r="BF341" s="19"/>
    </row>
    <row r="342" spans="1:58" ht="12.75">
      <c r="A342" t="s">
        <v>742</v>
      </c>
      <c r="B342" t="s">
        <v>743</v>
      </c>
      <c r="C342" t="s">
        <v>711</v>
      </c>
      <c r="D342" t="s">
        <v>711</v>
      </c>
      <c r="E342" s="19">
        <v>145.26825611125713</v>
      </c>
      <c r="F342" s="19">
        <v>3712.7584350880543</v>
      </c>
      <c r="G342" s="19">
        <v>3858.0266911993112</v>
      </c>
      <c r="H342" s="19">
        <v>81.9260615546369</v>
      </c>
      <c r="I342" s="19">
        <v>318.0196958111305</v>
      </c>
      <c r="J342" s="19">
        <v>58.75</v>
      </c>
      <c r="K342" s="19">
        <v>376.7696958111305</v>
      </c>
      <c r="L342" s="19">
        <v>4476.688170565605</v>
      </c>
      <c r="M342" s="19">
        <v>0</v>
      </c>
      <c r="N342" s="19">
        <v>1487.790992616311</v>
      </c>
      <c r="O342" s="19">
        <v>5964.479163181916</v>
      </c>
      <c r="P342" s="19">
        <v>3811.524946832661</v>
      </c>
      <c r="Q342" s="19">
        <v>880.3512628736648</v>
      </c>
      <c r="R342" s="19">
        <v>817.5</v>
      </c>
      <c r="S342" s="19">
        <v>1045.7222872709026</v>
      </c>
      <c r="T342" s="19">
        <v>2743.5735501445674</v>
      </c>
      <c r="U342" s="19">
        <f t="shared" si="16"/>
        <v>0</v>
      </c>
      <c r="V342" s="19">
        <v>3186.3313281081982</v>
      </c>
      <c r="W342" s="19">
        <v>66622.77500493173</v>
      </c>
      <c r="X342" s="19">
        <v>13975.164643477687</v>
      </c>
      <c r="Y342" s="19">
        <v>30591.30116645182</v>
      </c>
      <c r="Z342" s="19">
        <v>7615</v>
      </c>
      <c r="AA342" s="19">
        <v>38206.30116645182</v>
      </c>
      <c r="AB342" s="19">
        <v>1287</v>
      </c>
      <c r="AC342" s="19">
        <v>2386.4596943774045</v>
      </c>
      <c r="AD342" s="19">
        <v>128525.16730259339</v>
      </c>
      <c r="AE342" s="19">
        <f t="shared" si="15"/>
        <v>142500.33194607106</v>
      </c>
      <c r="AF342" s="19"/>
      <c r="AG342" s="19"/>
      <c r="AH342" s="19">
        <v>66861</v>
      </c>
      <c r="AI342" s="19">
        <v>2251.5</v>
      </c>
      <c r="AJ342" s="19">
        <v>7526</v>
      </c>
      <c r="AK342" s="19">
        <v>0</v>
      </c>
      <c r="AL342" s="19">
        <v>103</v>
      </c>
      <c r="AM342" s="19">
        <v>0</v>
      </c>
      <c r="AN342" s="19">
        <v>0</v>
      </c>
      <c r="AO342" s="19">
        <v>2029.25</v>
      </c>
      <c r="AP342" s="19">
        <v>83</v>
      </c>
      <c r="AQ342" s="19">
        <v>72</v>
      </c>
      <c r="AR342" s="19">
        <v>0</v>
      </c>
      <c r="AS342" s="19"/>
      <c r="AT342" s="19">
        <v>-225</v>
      </c>
      <c r="AU342" s="19"/>
      <c r="AV342" s="19">
        <v>0</v>
      </c>
      <c r="AW342" s="19">
        <v>207225.91730259339</v>
      </c>
      <c r="AX342" s="110">
        <f t="shared" si="17"/>
        <v>221201.08194607106</v>
      </c>
      <c r="AY342" s="19"/>
      <c r="AZ342" s="19"/>
      <c r="BA342" s="19">
        <v>0</v>
      </c>
      <c r="BB342" s="19"/>
      <c r="BC342" s="19">
        <v>-420.5</v>
      </c>
      <c r="BD342" s="19"/>
      <c r="BE342" s="19">
        <v>8327.75</v>
      </c>
      <c r="BF342" s="19"/>
    </row>
    <row r="343" spans="1:58" ht="12.75">
      <c r="A343" t="s">
        <v>744</v>
      </c>
      <c r="B343" t="s">
        <v>745</v>
      </c>
      <c r="C343" t="s">
        <v>711</v>
      </c>
      <c r="D343" t="s">
        <v>711</v>
      </c>
      <c r="E343" s="19">
        <v>261</v>
      </c>
      <c r="F343" s="19">
        <v>2183</v>
      </c>
      <c r="G343" s="19">
        <v>2444</v>
      </c>
      <c r="H343" s="19">
        <v>40</v>
      </c>
      <c r="I343" s="19">
        <v>270</v>
      </c>
      <c r="J343" s="19">
        <v>0</v>
      </c>
      <c r="K343" s="19">
        <v>270</v>
      </c>
      <c r="L343" s="19">
        <v>4449</v>
      </c>
      <c r="M343" s="19">
        <v>0</v>
      </c>
      <c r="N343" s="19">
        <v>614</v>
      </c>
      <c r="O343" s="19">
        <v>5063</v>
      </c>
      <c r="P343" s="19">
        <v>6154</v>
      </c>
      <c r="Q343" s="19">
        <v>860</v>
      </c>
      <c r="R343" s="19">
        <v>248</v>
      </c>
      <c r="S343" s="19">
        <v>893</v>
      </c>
      <c r="T343" s="19">
        <v>2001</v>
      </c>
      <c r="U343" s="19">
        <f t="shared" si="16"/>
        <v>0</v>
      </c>
      <c r="V343" s="19">
        <v>5369</v>
      </c>
      <c r="W343" s="19">
        <v>47599</v>
      </c>
      <c r="X343" s="19">
        <v>11915.03669490575</v>
      </c>
      <c r="Y343" s="19">
        <v>28387</v>
      </c>
      <c r="Z343" s="19">
        <v>2328</v>
      </c>
      <c r="AA343" s="19">
        <v>30715</v>
      </c>
      <c r="AB343" s="19">
        <v>1729</v>
      </c>
      <c r="AC343" s="19">
        <v>1080</v>
      </c>
      <c r="AD343" s="19">
        <v>102464</v>
      </c>
      <c r="AE343" s="19">
        <f t="shared" si="15"/>
        <v>114379.03669490575</v>
      </c>
      <c r="AF343" s="19"/>
      <c r="AG343" s="19"/>
      <c r="AH343" s="19">
        <v>26097</v>
      </c>
      <c r="AI343" s="19">
        <v>462</v>
      </c>
      <c r="AJ343" s="19">
        <v>0</v>
      </c>
      <c r="AK343" s="19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139</v>
      </c>
      <c r="AQ343" s="19">
        <v>231</v>
      </c>
      <c r="AR343" s="19">
        <v>0</v>
      </c>
      <c r="AS343" s="19"/>
      <c r="AT343" s="19">
        <v>0</v>
      </c>
      <c r="AU343" s="19"/>
      <c r="AV343" s="19">
        <v>0</v>
      </c>
      <c r="AW343" s="19">
        <v>129393</v>
      </c>
      <c r="AX343" s="110">
        <f t="shared" si="17"/>
        <v>141308.03669490575</v>
      </c>
      <c r="AY343" s="19"/>
      <c r="AZ343" s="19"/>
      <c r="BA343" s="19">
        <v>0</v>
      </c>
      <c r="BB343" s="19"/>
      <c r="BC343" s="19">
        <v>0</v>
      </c>
      <c r="BD343" s="19"/>
      <c r="BE343" s="19">
        <v>0</v>
      </c>
      <c r="BF343" s="19"/>
    </row>
    <row r="344" spans="1:58" ht="12.75">
      <c r="A344" t="s">
        <v>746</v>
      </c>
      <c r="B344" t="s">
        <v>747</v>
      </c>
      <c r="C344" t="s">
        <v>711</v>
      </c>
      <c r="D344" t="s">
        <v>711</v>
      </c>
      <c r="E344" s="19">
        <v>68.5</v>
      </c>
      <c r="F344" s="19">
        <v>2077.25</v>
      </c>
      <c r="G344" s="19">
        <v>2145.75</v>
      </c>
      <c r="H344" s="19">
        <v>0</v>
      </c>
      <c r="I344" s="19">
        <v>787</v>
      </c>
      <c r="J344" s="19">
        <v>65.25</v>
      </c>
      <c r="K344" s="19">
        <v>852.25</v>
      </c>
      <c r="L344" s="19">
        <v>3234.75</v>
      </c>
      <c r="M344" s="19">
        <v>0</v>
      </c>
      <c r="N344" s="19">
        <v>577</v>
      </c>
      <c r="O344" s="19">
        <v>3811.75</v>
      </c>
      <c r="P344" s="19">
        <v>8089.25</v>
      </c>
      <c r="Q344" s="19">
        <v>789</v>
      </c>
      <c r="R344" s="19">
        <v>1103.5</v>
      </c>
      <c r="S344" s="19">
        <v>1218</v>
      </c>
      <c r="T344" s="19">
        <v>3110.5</v>
      </c>
      <c r="U344" s="19">
        <f t="shared" si="16"/>
        <v>0</v>
      </c>
      <c r="V344" s="19">
        <v>4421.5</v>
      </c>
      <c r="W344" s="19">
        <v>64264.75</v>
      </c>
      <c r="X344" s="19">
        <v>11498.196966671803</v>
      </c>
      <c r="Y344" s="19">
        <v>44760.25</v>
      </c>
      <c r="Z344" s="19">
        <v>3381</v>
      </c>
      <c r="AA344" s="19">
        <v>48141.25</v>
      </c>
      <c r="AB344" s="19">
        <v>0</v>
      </c>
      <c r="AC344" s="19">
        <v>0</v>
      </c>
      <c r="AD344" s="19">
        <v>134837</v>
      </c>
      <c r="AE344" s="19">
        <f t="shared" si="15"/>
        <v>146335.1969666718</v>
      </c>
      <c r="AF344" s="19"/>
      <c r="AG344" s="19"/>
      <c r="AH344" s="19">
        <v>51524.5</v>
      </c>
      <c r="AI344" s="19">
        <v>1503</v>
      </c>
      <c r="AJ344" s="19">
        <v>9850.5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172.25</v>
      </c>
      <c r="AQ344" s="19">
        <v>412.5</v>
      </c>
      <c r="AR344" s="19">
        <v>0</v>
      </c>
      <c r="AS344" s="19"/>
      <c r="AT344" s="19">
        <v>0</v>
      </c>
      <c r="AU344" s="19"/>
      <c r="AV344" s="19">
        <v>0</v>
      </c>
      <c r="AW344" s="19">
        <v>198299.75</v>
      </c>
      <c r="AX344" s="110">
        <f t="shared" si="17"/>
        <v>209797.9469666718</v>
      </c>
      <c r="AY344" s="19"/>
      <c r="AZ344" s="19"/>
      <c r="BA344" s="19">
        <v>0</v>
      </c>
      <c r="BB344" s="19"/>
      <c r="BC344" s="19">
        <v>0</v>
      </c>
      <c r="BD344" s="19"/>
      <c r="BE344" s="19">
        <v>2663.25</v>
      </c>
      <c r="BF344" s="19"/>
    </row>
    <row r="345" spans="1:58" ht="12.75">
      <c r="A345" t="s">
        <v>748</v>
      </c>
      <c r="B345" t="s">
        <v>749</v>
      </c>
      <c r="C345" t="s">
        <v>711</v>
      </c>
      <c r="D345" t="s">
        <v>711</v>
      </c>
      <c r="E345" s="19">
        <v>0</v>
      </c>
      <c r="F345" s="19">
        <v>3068</v>
      </c>
      <c r="G345" s="19">
        <v>3068</v>
      </c>
      <c r="H345" s="19">
        <v>89</v>
      </c>
      <c r="I345" s="19">
        <v>159</v>
      </c>
      <c r="J345" s="19">
        <v>0</v>
      </c>
      <c r="K345" s="19">
        <v>159</v>
      </c>
      <c r="L345" s="19">
        <v>1030</v>
      </c>
      <c r="M345" s="19">
        <v>0</v>
      </c>
      <c r="N345" s="19">
        <v>1295</v>
      </c>
      <c r="O345" s="19">
        <v>2325</v>
      </c>
      <c r="P345" s="19">
        <v>2720</v>
      </c>
      <c r="Q345" s="19">
        <v>809</v>
      </c>
      <c r="R345" s="19">
        <v>2680</v>
      </c>
      <c r="S345" s="19">
        <v>959</v>
      </c>
      <c r="T345" s="19">
        <v>4448</v>
      </c>
      <c r="U345" s="19">
        <f t="shared" si="16"/>
        <v>0</v>
      </c>
      <c r="V345" s="19">
        <v>2073</v>
      </c>
      <c r="W345" s="19">
        <v>40046</v>
      </c>
      <c r="X345" s="19">
        <v>21003.346261340208</v>
      </c>
      <c r="Y345" s="19">
        <v>30675</v>
      </c>
      <c r="Z345" s="19">
        <v>3216</v>
      </c>
      <c r="AA345" s="19">
        <v>33891</v>
      </c>
      <c r="AB345" s="19">
        <v>0</v>
      </c>
      <c r="AC345" s="19">
        <v>0</v>
      </c>
      <c r="AD345" s="19">
        <v>88819</v>
      </c>
      <c r="AE345" s="19">
        <f t="shared" si="15"/>
        <v>109822.34626134021</v>
      </c>
      <c r="AF345" s="19"/>
      <c r="AG345" s="19"/>
      <c r="AH345" s="19">
        <v>50189</v>
      </c>
      <c r="AI345" s="19">
        <v>0</v>
      </c>
      <c r="AJ345" s="19">
        <v>14836</v>
      </c>
      <c r="AK345" s="19">
        <v>0</v>
      </c>
      <c r="AL345" s="19">
        <v>0</v>
      </c>
      <c r="AM345" s="19">
        <v>0</v>
      </c>
      <c r="AN345" s="19">
        <v>0</v>
      </c>
      <c r="AO345" s="19">
        <v>2457</v>
      </c>
      <c r="AP345" s="19">
        <v>134</v>
      </c>
      <c r="AQ345" s="19">
        <v>204</v>
      </c>
      <c r="AR345" s="19">
        <v>0</v>
      </c>
      <c r="AS345" s="19"/>
      <c r="AT345" s="19">
        <v>0</v>
      </c>
      <c r="AU345" s="19"/>
      <c r="AV345" s="19">
        <v>0</v>
      </c>
      <c r="AW345" s="19">
        <v>156639</v>
      </c>
      <c r="AX345" s="110">
        <f t="shared" si="17"/>
        <v>177642.3462613402</v>
      </c>
      <c r="AY345" s="19"/>
      <c r="AZ345" s="19"/>
      <c r="BA345" s="19">
        <v>0</v>
      </c>
      <c r="BB345" s="19"/>
      <c r="BC345" s="19">
        <v>0</v>
      </c>
      <c r="BD345" s="19"/>
      <c r="BE345" s="19">
        <v>10863</v>
      </c>
      <c r="BF345" s="19"/>
    </row>
    <row r="346" spans="1:58" ht="12.75">
      <c r="A346" t="s">
        <v>750</v>
      </c>
      <c r="B346" t="s">
        <v>751</v>
      </c>
      <c r="C346" t="s">
        <v>711</v>
      </c>
      <c r="D346" t="s">
        <v>711</v>
      </c>
      <c r="E346" s="19">
        <v>11</v>
      </c>
      <c r="F346" s="19">
        <v>4754</v>
      </c>
      <c r="G346" s="19">
        <v>4765</v>
      </c>
      <c r="H346" s="19">
        <v>34</v>
      </c>
      <c r="I346" s="19">
        <v>312</v>
      </c>
      <c r="J346" s="19">
        <v>59</v>
      </c>
      <c r="K346" s="19">
        <v>371</v>
      </c>
      <c r="L346" s="19">
        <v>3602</v>
      </c>
      <c r="M346" s="19">
        <v>0</v>
      </c>
      <c r="N346" s="19">
        <v>67</v>
      </c>
      <c r="O346" s="19">
        <v>3669</v>
      </c>
      <c r="P346" s="19">
        <v>3275</v>
      </c>
      <c r="Q346" s="19">
        <v>781</v>
      </c>
      <c r="R346" s="19">
        <v>138</v>
      </c>
      <c r="S346" s="19">
        <v>541</v>
      </c>
      <c r="T346" s="19">
        <v>1460</v>
      </c>
      <c r="U346" s="19">
        <f t="shared" si="16"/>
        <v>0</v>
      </c>
      <c r="V346" s="19">
        <v>2863</v>
      </c>
      <c r="W346" s="19">
        <v>83541</v>
      </c>
      <c r="X346" s="19">
        <v>15489.488866567131</v>
      </c>
      <c r="Y346" s="19">
        <v>24851</v>
      </c>
      <c r="Z346" s="19">
        <v>2438</v>
      </c>
      <c r="AA346" s="19">
        <v>27289</v>
      </c>
      <c r="AB346" s="19">
        <v>693</v>
      </c>
      <c r="AC346" s="19">
        <v>0</v>
      </c>
      <c r="AD346" s="19">
        <v>127960</v>
      </c>
      <c r="AE346" s="19">
        <f t="shared" si="15"/>
        <v>143449.48886656715</v>
      </c>
      <c r="AF346" s="19"/>
      <c r="AG346" s="19"/>
      <c r="AH346" s="19">
        <v>32532</v>
      </c>
      <c r="AI346" s="19">
        <v>9320</v>
      </c>
      <c r="AJ346" s="19">
        <v>8100</v>
      </c>
      <c r="AK346" s="19">
        <v>0</v>
      </c>
      <c r="AL346" s="19">
        <v>0</v>
      </c>
      <c r="AM346" s="19">
        <v>0</v>
      </c>
      <c r="AN346" s="19">
        <v>0</v>
      </c>
      <c r="AO346" s="19">
        <v>2110</v>
      </c>
      <c r="AP346" s="19">
        <v>113</v>
      </c>
      <c r="AQ346" s="19">
        <v>607</v>
      </c>
      <c r="AR346" s="19">
        <v>-597</v>
      </c>
      <c r="AS346" s="19"/>
      <c r="AT346" s="19">
        <v>563</v>
      </c>
      <c r="AU346" s="19"/>
      <c r="AV346" s="19">
        <v>0</v>
      </c>
      <c r="AW346" s="19">
        <v>180708</v>
      </c>
      <c r="AX346" s="110">
        <f t="shared" si="17"/>
        <v>196197.48886656715</v>
      </c>
      <c r="AY346" s="19"/>
      <c r="AZ346" s="19"/>
      <c r="BA346" s="19">
        <v>0</v>
      </c>
      <c r="BB346" s="19"/>
      <c r="BC346" s="19">
        <v>0</v>
      </c>
      <c r="BD346" s="19"/>
      <c r="BE346" s="19">
        <v>3600</v>
      </c>
      <c r="BF346" s="19"/>
    </row>
    <row r="347" spans="1:58" ht="12.75">
      <c r="A347" t="s">
        <v>752</v>
      </c>
      <c r="B347" t="s">
        <v>753</v>
      </c>
      <c r="C347" t="s">
        <v>711</v>
      </c>
      <c r="D347" t="s">
        <v>711</v>
      </c>
      <c r="E347" s="19">
        <v>-101</v>
      </c>
      <c r="F347" s="19">
        <v>4523</v>
      </c>
      <c r="G347" s="19">
        <v>4422</v>
      </c>
      <c r="H347" s="19">
        <v>54</v>
      </c>
      <c r="I347" s="19">
        <v>360</v>
      </c>
      <c r="J347" s="19">
        <v>53</v>
      </c>
      <c r="K347" s="19">
        <v>413</v>
      </c>
      <c r="L347" s="19">
        <v>2858</v>
      </c>
      <c r="M347" s="19">
        <v>0</v>
      </c>
      <c r="N347" s="19">
        <v>1230</v>
      </c>
      <c r="O347" s="19">
        <v>4088</v>
      </c>
      <c r="P347" s="19">
        <v>4130</v>
      </c>
      <c r="Q347" s="19">
        <v>328</v>
      </c>
      <c r="R347" s="19">
        <v>115</v>
      </c>
      <c r="S347" s="19">
        <v>979</v>
      </c>
      <c r="T347" s="19">
        <v>1422</v>
      </c>
      <c r="U347" s="19">
        <f t="shared" si="16"/>
        <v>0</v>
      </c>
      <c r="V347" s="19">
        <v>2397</v>
      </c>
      <c r="W347" s="19">
        <v>51094</v>
      </c>
      <c r="X347" s="19">
        <v>11520.42126716849</v>
      </c>
      <c r="Y347" s="19">
        <v>35574</v>
      </c>
      <c r="Z347" s="19">
        <v>3964</v>
      </c>
      <c r="AA347" s="19">
        <v>39538</v>
      </c>
      <c r="AB347" s="19">
        <v>789</v>
      </c>
      <c r="AC347" s="19">
        <v>7328</v>
      </c>
      <c r="AD347" s="19">
        <v>115675</v>
      </c>
      <c r="AE347" s="19">
        <f t="shared" si="15"/>
        <v>127195.4212671685</v>
      </c>
      <c r="AF347" s="19"/>
      <c r="AG347" s="19"/>
      <c r="AH347" s="19">
        <v>42212</v>
      </c>
      <c r="AI347" s="19">
        <v>8287</v>
      </c>
      <c r="AJ347" s="19">
        <v>14374</v>
      </c>
      <c r="AK347" s="19">
        <v>0</v>
      </c>
      <c r="AL347" s="19">
        <v>0</v>
      </c>
      <c r="AM347" s="19">
        <v>0</v>
      </c>
      <c r="AN347" s="19">
        <v>0</v>
      </c>
      <c r="AO347" s="19">
        <v>1700</v>
      </c>
      <c r="AP347" s="19">
        <v>74</v>
      </c>
      <c r="AQ347" s="19">
        <v>345</v>
      </c>
      <c r="AR347" s="19">
        <v>0</v>
      </c>
      <c r="AS347" s="19"/>
      <c r="AT347" s="19">
        <v>-33</v>
      </c>
      <c r="AU347" s="19"/>
      <c r="AV347" s="19">
        <v>0</v>
      </c>
      <c r="AW347" s="19">
        <v>182634</v>
      </c>
      <c r="AX347" s="110">
        <f t="shared" si="17"/>
        <v>194154.42126716848</v>
      </c>
      <c r="AY347" s="19"/>
      <c r="AZ347" s="19"/>
      <c r="BA347" s="19">
        <v>0</v>
      </c>
      <c r="BB347" s="19"/>
      <c r="BC347" s="19">
        <v>0</v>
      </c>
      <c r="BD347" s="19"/>
      <c r="BE347" s="19">
        <v>11943</v>
      </c>
      <c r="BF347" s="19"/>
    </row>
    <row r="348" spans="1:58" ht="12.75">
      <c r="A348" t="s">
        <v>754</v>
      </c>
      <c r="B348" t="s">
        <v>755</v>
      </c>
      <c r="C348" t="s">
        <v>711</v>
      </c>
      <c r="D348" t="s">
        <v>711</v>
      </c>
      <c r="E348" s="19">
        <v>91.82665887618498</v>
      </c>
      <c r="F348" s="19">
        <v>2510.1615379118784</v>
      </c>
      <c r="G348" s="19">
        <v>2601.9881967880633</v>
      </c>
      <c r="H348" s="19">
        <v>54.5</v>
      </c>
      <c r="I348" s="19">
        <v>227.24243072433563</v>
      </c>
      <c r="J348" s="19">
        <v>44.25</v>
      </c>
      <c r="K348" s="19">
        <v>271.49243072433563</v>
      </c>
      <c r="L348" s="19">
        <v>2331.3946250746576</v>
      </c>
      <c r="M348" s="19">
        <v>0</v>
      </c>
      <c r="N348" s="19">
        <v>696.3688012787</v>
      </c>
      <c r="O348" s="19">
        <v>3027.7634263533573</v>
      </c>
      <c r="P348" s="19">
        <v>3378.855857653644</v>
      </c>
      <c r="Q348" s="19">
        <v>354.38191676444137</v>
      </c>
      <c r="R348" s="19">
        <v>1107.6328165399811</v>
      </c>
      <c r="S348" s="19">
        <v>992.1875083423681</v>
      </c>
      <c r="T348" s="19">
        <v>2454.2022416467908</v>
      </c>
      <c r="U348" s="19">
        <f t="shared" si="16"/>
        <v>0</v>
      </c>
      <c r="V348" s="19">
        <v>1789.056824242067</v>
      </c>
      <c r="W348" s="19">
        <v>37415</v>
      </c>
      <c r="X348" s="19">
        <v>8414.99870697335</v>
      </c>
      <c r="Y348" s="19">
        <v>22597.75</v>
      </c>
      <c r="Z348" s="19">
        <v>1552.75</v>
      </c>
      <c r="AA348" s="19">
        <v>24150.5</v>
      </c>
      <c r="AB348" s="19">
        <v>0</v>
      </c>
      <c r="AC348" s="19">
        <v>-74.66945</v>
      </c>
      <c r="AD348" s="19">
        <v>75068.68952740826</v>
      </c>
      <c r="AE348" s="19">
        <f t="shared" si="15"/>
        <v>83483.68823438161</v>
      </c>
      <c r="AF348" s="19"/>
      <c r="AG348" s="19"/>
      <c r="AH348" s="19">
        <v>16249</v>
      </c>
      <c r="AI348" s="19">
        <v>154.75</v>
      </c>
      <c r="AJ348" s="19">
        <v>3622</v>
      </c>
      <c r="AK348" s="19">
        <v>0</v>
      </c>
      <c r="AL348" s="19">
        <v>41.5</v>
      </c>
      <c r="AM348" s="19">
        <v>0</v>
      </c>
      <c r="AN348" s="19">
        <v>0</v>
      </c>
      <c r="AO348" s="19">
        <v>1399.635</v>
      </c>
      <c r="AP348" s="19">
        <v>74.5</v>
      </c>
      <c r="AQ348" s="19">
        <v>210.02725</v>
      </c>
      <c r="AR348" s="19">
        <v>0</v>
      </c>
      <c r="AS348" s="19"/>
      <c r="AT348" s="19">
        <v>0</v>
      </c>
      <c r="AU348" s="19"/>
      <c r="AV348" s="19">
        <v>0</v>
      </c>
      <c r="AW348" s="19">
        <v>96820.10177740826</v>
      </c>
      <c r="AX348" s="110">
        <f t="shared" si="17"/>
        <v>105235.1004843816</v>
      </c>
      <c r="AY348" s="19"/>
      <c r="AZ348" s="19"/>
      <c r="BA348" s="19">
        <v>0</v>
      </c>
      <c r="BB348" s="19"/>
      <c r="BC348" s="19">
        <v>0</v>
      </c>
      <c r="BD348" s="19"/>
      <c r="BE348" s="19">
        <v>2890.75</v>
      </c>
      <c r="BF348" s="19"/>
    </row>
    <row r="349" spans="1:58" ht="12.75">
      <c r="A349" t="s">
        <v>756</v>
      </c>
      <c r="B349" t="s">
        <v>757</v>
      </c>
      <c r="C349" t="s">
        <v>711</v>
      </c>
      <c r="D349" t="s">
        <v>711</v>
      </c>
      <c r="E349" s="19">
        <v>-237.4915</v>
      </c>
      <c r="F349" s="19">
        <v>2129.2120000000004</v>
      </c>
      <c r="G349" s="19">
        <v>1891.7205000000004</v>
      </c>
      <c r="H349" s="19">
        <v>47.1105</v>
      </c>
      <c r="I349" s="19">
        <v>327.337</v>
      </c>
      <c r="J349" s="19">
        <v>46.6925</v>
      </c>
      <c r="K349" s="19">
        <v>374.0295</v>
      </c>
      <c r="L349" s="19">
        <v>3892.0032499999998</v>
      </c>
      <c r="M349" s="19">
        <v>0</v>
      </c>
      <c r="N349" s="19">
        <v>1201.31675</v>
      </c>
      <c r="O349" s="19">
        <v>5093.32</v>
      </c>
      <c r="P349" s="19">
        <v>2297.0455</v>
      </c>
      <c r="Q349" s="19">
        <v>375.4375</v>
      </c>
      <c r="R349" s="19">
        <v>-106.4675</v>
      </c>
      <c r="S349" s="19">
        <v>734.3805</v>
      </c>
      <c r="T349" s="19">
        <v>1003.3505</v>
      </c>
      <c r="U349" s="19">
        <f t="shared" si="16"/>
        <v>0</v>
      </c>
      <c r="V349" s="19">
        <v>2217.58975</v>
      </c>
      <c r="W349" s="19">
        <v>22572</v>
      </c>
      <c r="X349" s="19">
        <v>27056.098539078885</v>
      </c>
      <c r="Y349" s="19">
        <v>23821.318249999997</v>
      </c>
      <c r="Z349" s="19">
        <v>1470.10825</v>
      </c>
      <c r="AA349" s="19">
        <v>25291.426499999998</v>
      </c>
      <c r="AB349" s="19">
        <v>0</v>
      </c>
      <c r="AC349" s="19">
        <v>500</v>
      </c>
      <c r="AD349" s="19">
        <v>61287.592749999996</v>
      </c>
      <c r="AE349" s="19">
        <f t="shared" si="15"/>
        <v>88343.69128907888</v>
      </c>
      <c r="AF349" s="19"/>
      <c r="AG349" s="19"/>
      <c r="AH349" s="19">
        <v>11157.134</v>
      </c>
      <c r="AI349" s="19">
        <v>0</v>
      </c>
      <c r="AJ349" s="19">
        <v>7798.2375</v>
      </c>
      <c r="AK349" s="19">
        <v>0</v>
      </c>
      <c r="AL349" s="19">
        <v>0</v>
      </c>
      <c r="AM349" s="19">
        <v>0</v>
      </c>
      <c r="AN349" s="19">
        <v>0</v>
      </c>
      <c r="AO349" s="19">
        <v>2723.5</v>
      </c>
      <c r="AP349" s="19">
        <v>76.57</v>
      </c>
      <c r="AQ349" s="19">
        <v>66.296</v>
      </c>
      <c r="AR349" s="19">
        <v>-59.75600000000001</v>
      </c>
      <c r="AS349" s="19"/>
      <c r="AT349" s="19">
        <v>236.034</v>
      </c>
      <c r="AU349" s="19"/>
      <c r="AV349" s="19">
        <v>0</v>
      </c>
      <c r="AW349" s="19">
        <v>83285.60825000002</v>
      </c>
      <c r="AX349" s="110">
        <f t="shared" si="17"/>
        <v>110341.7067890789</v>
      </c>
      <c r="AY349" s="19"/>
      <c r="AZ349" s="19"/>
      <c r="BA349" s="19">
        <v>0</v>
      </c>
      <c r="BB349" s="19"/>
      <c r="BC349" s="19">
        <v>0</v>
      </c>
      <c r="BD349" s="19"/>
      <c r="BE349" s="19">
        <v>600.055</v>
      </c>
      <c r="BF349" s="19"/>
    </row>
    <row r="350" spans="1:58" ht="12.75">
      <c r="A350" t="s">
        <v>758</v>
      </c>
      <c r="B350" t="s">
        <v>759</v>
      </c>
      <c r="C350" t="s">
        <v>711</v>
      </c>
      <c r="D350" t="s">
        <v>711</v>
      </c>
      <c r="E350" s="19">
        <v>-58</v>
      </c>
      <c r="F350" s="19">
        <v>2761</v>
      </c>
      <c r="G350" s="19">
        <v>2703</v>
      </c>
      <c r="H350" s="19">
        <v>55</v>
      </c>
      <c r="I350" s="19">
        <v>394</v>
      </c>
      <c r="J350" s="19">
        <v>48</v>
      </c>
      <c r="K350" s="19">
        <v>442</v>
      </c>
      <c r="L350" s="19">
        <v>3213</v>
      </c>
      <c r="M350" s="19">
        <v>0</v>
      </c>
      <c r="N350" s="19">
        <v>178</v>
      </c>
      <c r="O350" s="19">
        <v>3391</v>
      </c>
      <c r="P350" s="19">
        <v>2335</v>
      </c>
      <c r="Q350" s="19">
        <v>51</v>
      </c>
      <c r="R350" s="19">
        <v>560</v>
      </c>
      <c r="S350" s="19">
        <v>665</v>
      </c>
      <c r="T350" s="19">
        <v>1276</v>
      </c>
      <c r="U350" s="19">
        <f t="shared" si="16"/>
        <v>0</v>
      </c>
      <c r="V350" s="19">
        <v>2875</v>
      </c>
      <c r="W350" s="19">
        <v>48555</v>
      </c>
      <c r="X350" s="19">
        <v>7433.334237735879</v>
      </c>
      <c r="Y350" s="19">
        <v>27633</v>
      </c>
      <c r="Z350" s="19">
        <v>6106</v>
      </c>
      <c r="AA350" s="19">
        <v>33739</v>
      </c>
      <c r="AB350" s="19">
        <v>312</v>
      </c>
      <c r="AC350" s="19">
        <v>0</v>
      </c>
      <c r="AD350" s="19">
        <v>95683</v>
      </c>
      <c r="AE350" s="19">
        <f t="shared" si="15"/>
        <v>103116.33423773588</v>
      </c>
      <c r="AF350" s="19"/>
      <c r="AG350" s="19"/>
      <c r="AH350" s="19">
        <v>22649</v>
      </c>
      <c r="AI350" s="19">
        <v>319</v>
      </c>
      <c r="AJ350" s="19">
        <v>7933</v>
      </c>
      <c r="AK350" s="19">
        <v>0</v>
      </c>
      <c r="AL350" s="19">
        <v>0</v>
      </c>
      <c r="AM350" s="19">
        <v>0</v>
      </c>
      <c r="AN350" s="19">
        <v>0</v>
      </c>
      <c r="AO350" s="19">
        <v>1867</v>
      </c>
      <c r="AP350" s="19">
        <v>85</v>
      </c>
      <c r="AQ350" s="19">
        <v>73</v>
      </c>
      <c r="AR350" s="19">
        <v>0</v>
      </c>
      <c r="AS350" s="19"/>
      <c r="AT350" s="19">
        <v>714</v>
      </c>
      <c r="AU350" s="19"/>
      <c r="AV350" s="19">
        <v>0</v>
      </c>
      <c r="AW350" s="19">
        <v>129323</v>
      </c>
      <c r="AX350" s="110">
        <f t="shared" si="17"/>
        <v>136756.3342377359</v>
      </c>
      <c r="AY350" s="19"/>
      <c r="AZ350" s="19"/>
      <c r="BA350" s="19">
        <v>0</v>
      </c>
      <c r="BB350" s="19"/>
      <c r="BC350" s="19">
        <v>154</v>
      </c>
      <c r="BD350" s="19"/>
      <c r="BE350" s="19">
        <v>1527</v>
      </c>
      <c r="BF350" s="19"/>
    </row>
    <row r="351" spans="1:58" ht="12.75">
      <c r="A351" t="s">
        <v>760</v>
      </c>
      <c r="B351" t="s">
        <v>761</v>
      </c>
      <c r="C351" t="s">
        <v>711</v>
      </c>
      <c r="D351" t="s">
        <v>711</v>
      </c>
      <c r="E351" s="19">
        <v>113</v>
      </c>
      <c r="F351" s="19">
        <v>2507</v>
      </c>
      <c r="G351" s="19">
        <v>2620</v>
      </c>
      <c r="H351" s="19">
        <v>68</v>
      </c>
      <c r="I351" s="19">
        <v>20</v>
      </c>
      <c r="J351" s="19">
        <v>41</v>
      </c>
      <c r="K351" s="19">
        <v>61</v>
      </c>
      <c r="L351" s="19">
        <v>1767</v>
      </c>
      <c r="M351" s="19">
        <v>0</v>
      </c>
      <c r="N351" s="19">
        <v>10</v>
      </c>
      <c r="O351" s="19">
        <v>1777</v>
      </c>
      <c r="P351" s="19">
        <v>3060</v>
      </c>
      <c r="Q351" s="19">
        <v>275</v>
      </c>
      <c r="R351" s="19">
        <v>282</v>
      </c>
      <c r="S351" s="19">
        <v>891</v>
      </c>
      <c r="T351" s="19">
        <v>1448</v>
      </c>
      <c r="U351" s="19">
        <f t="shared" si="16"/>
        <v>0</v>
      </c>
      <c r="V351" s="19">
        <v>3308</v>
      </c>
      <c r="W351" s="19">
        <v>46390</v>
      </c>
      <c r="X351" s="19">
        <v>14122.252819229498</v>
      </c>
      <c r="Y351" s="19">
        <v>22455</v>
      </c>
      <c r="Z351" s="19">
        <v>2922</v>
      </c>
      <c r="AA351" s="19">
        <v>25377</v>
      </c>
      <c r="AB351" s="19">
        <v>331</v>
      </c>
      <c r="AC351" s="19">
        <v>0</v>
      </c>
      <c r="AD351" s="19">
        <v>84440</v>
      </c>
      <c r="AE351" s="19">
        <f t="shared" si="15"/>
        <v>98562.2528192295</v>
      </c>
      <c r="AF351" s="19"/>
      <c r="AG351" s="19"/>
      <c r="AH351" s="19">
        <v>21832</v>
      </c>
      <c r="AI351" s="19">
        <v>1733</v>
      </c>
      <c r="AJ351" s="19">
        <v>8959</v>
      </c>
      <c r="AK351" s="19">
        <v>0</v>
      </c>
      <c r="AL351" s="19">
        <v>0</v>
      </c>
      <c r="AM351" s="19">
        <v>0</v>
      </c>
      <c r="AN351" s="19">
        <v>0</v>
      </c>
      <c r="AO351" s="19">
        <v>1757</v>
      </c>
      <c r="AP351" s="19">
        <v>59</v>
      </c>
      <c r="AQ351" s="19">
        <v>245</v>
      </c>
      <c r="AR351" s="19">
        <v>0</v>
      </c>
      <c r="AS351" s="19"/>
      <c r="AT351" s="19">
        <v>-76</v>
      </c>
      <c r="AU351" s="19"/>
      <c r="AV351" s="19">
        <v>0</v>
      </c>
      <c r="AW351" s="19">
        <v>118949</v>
      </c>
      <c r="AX351" s="110">
        <f t="shared" si="17"/>
        <v>133071.2528192295</v>
      </c>
      <c r="AY351" s="19"/>
      <c r="AZ351" s="19"/>
      <c r="BA351" s="19">
        <v>0</v>
      </c>
      <c r="BB351" s="19"/>
      <c r="BC351" s="19">
        <v>-28</v>
      </c>
      <c r="BD351" s="19"/>
      <c r="BE351" s="19">
        <v>3766</v>
      </c>
      <c r="BF351" s="19"/>
    </row>
    <row r="352" spans="1:58" ht="12.75">
      <c r="A352" t="s">
        <v>762</v>
      </c>
      <c r="B352" t="s">
        <v>763</v>
      </c>
      <c r="C352" t="s">
        <v>711</v>
      </c>
      <c r="D352" t="s">
        <v>711</v>
      </c>
      <c r="E352" s="19">
        <v>88</v>
      </c>
      <c r="F352" s="19">
        <v>1550</v>
      </c>
      <c r="G352" s="19">
        <v>1638</v>
      </c>
      <c r="H352" s="19">
        <v>50</v>
      </c>
      <c r="I352" s="19">
        <v>323</v>
      </c>
      <c r="J352" s="19">
        <v>27</v>
      </c>
      <c r="K352" s="19">
        <v>350</v>
      </c>
      <c r="L352" s="19">
        <v>1250</v>
      </c>
      <c r="M352" s="19">
        <v>0</v>
      </c>
      <c r="N352" s="19">
        <v>648</v>
      </c>
      <c r="O352" s="19">
        <v>1898</v>
      </c>
      <c r="P352" s="19">
        <v>3596</v>
      </c>
      <c r="Q352" s="19">
        <v>510</v>
      </c>
      <c r="R352" s="19">
        <v>108</v>
      </c>
      <c r="S352" s="19">
        <v>788</v>
      </c>
      <c r="T352" s="19">
        <v>1406</v>
      </c>
      <c r="U352" s="19">
        <f t="shared" si="16"/>
        <v>0</v>
      </c>
      <c r="V352" s="19">
        <v>1784</v>
      </c>
      <c r="W352" s="19">
        <v>24487</v>
      </c>
      <c r="X352" s="19">
        <v>4262.397414913926</v>
      </c>
      <c r="Y352" s="19">
        <v>15354</v>
      </c>
      <c r="Z352" s="19">
        <v>1552</v>
      </c>
      <c r="AA352" s="19">
        <v>16906</v>
      </c>
      <c r="AB352" s="19">
        <v>394</v>
      </c>
      <c r="AC352" s="19">
        <v>0</v>
      </c>
      <c r="AD352" s="19">
        <v>52509</v>
      </c>
      <c r="AE352" s="19">
        <f t="shared" si="15"/>
        <v>56771.397414913925</v>
      </c>
      <c r="AF352" s="19"/>
      <c r="AG352" s="19"/>
      <c r="AH352" s="19">
        <v>8672</v>
      </c>
      <c r="AI352" s="19">
        <v>1930</v>
      </c>
      <c r="AJ352" s="19">
        <v>3900</v>
      </c>
      <c r="AK352" s="19">
        <v>0</v>
      </c>
      <c r="AL352" s="19">
        <v>-10</v>
      </c>
      <c r="AM352" s="19">
        <v>0</v>
      </c>
      <c r="AN352" s="19">
        <v>0</v>
      </c>
      <c r="AO352" s="19">
        <v>0</v>
      </c>
      <c r="AP352" s="19">
        <v>81</v>
      </c>
      <c r="AQ352" s="19">
        <v>86</v>
      </c>
      <c r="AR352" s="19">
        <v>0</v>
      </c>
      <c r="AS352" s="19"/>
      <c r="AT352" s="19">
        <v>0</v>
      </c>
      <c r="AU352" s="19"/>
      <c r="AV352" s="19">
        <v>0</v>
      </c>
      <c r="AW352" s="19">
        <v>67168</v>
      </c>
      <c r="AX352" s="110">
        <f t="shared" si="17"/>
        <v>71430.39741491392</v>
      </c>
      <c r="AY352" s="19"/>
      <c r="AZ352" s="19"/>
      <c r="BA352" s="19">
        <v>0</v>
      </c>
      <c r="BB352" s="19"/>
      <c r="BC352" s="19">
        <v>0</v>
      </c>
      <c r="BD352" s="19"/>
      <c r="BE352" s="19">
        <v>1705</v>
      </c>
      <c r="BF352" s="19"/>
    </row>
    <row r="353" spans="1:58" ht="12.75">
      <c r="A353" t="s">
        <v>764</v>
      </c>
      <c r="B353" t="s">
        <v>765</v>
      </c>
      <c r="C353" t="s">
        <v>711</v>
      </c>
      <c r="D353" t="s">
        <v>711</v>
      </c>
      <c r="E353" s="19">
        <v>31</v>
      </c>
      <c r="F353" s="19">
        <v>2552</v>
      </c>
      <c r="G353" s="19">
        <v>2583</v>
      </c>
      <c r="H353" s="19">
        <v>43</v>
      </c>
      <c r="I353" s="19">
        <v>234</v>
      </c>
      <c r="J353" s="19">
        <v>0</v>
      </c>
      <c r="K353" s="19">
        <v>234</v>
      </c>
      <c r="L353" s="19">
        <v>1387</v>
      </c>
      <c r="M353" s="19">
        <v>0</v>
      </c>
      <c r="N353" s="19">
        <v>271</v>
      </c>
      <c r="O353" s="19">
        <v>1658</v>
      </c>
      <c r="P353" s="19">
        <v>3013</v>
      </c>
      <c r="Q353" s="19">
        <v>153</v>
      </c>
      <c r="R353" s="19">
        <v>278</v>
      </c>
      <c r="S353" s="19">
        <v>-93</v>
      </c>
      <c r="T353" s="19">
        <v>338</v>
      </c>
      <c r="U353" s="19">
        <f t="shared" si="16"/>
        <v>0</v>
      </c>
      <c r="V353" s="19">
        <v>913</v>
      </c>
      <c r="W353" s="19">
        <v>13527</v>
      </c>
      <c r="X353" s="19">
        <v>30214.37983158974</v>
      </c>
      <c r="Y353" s="19">
        <v>12085</v>
      </c>
      <c r="Z353" s="19">
        <v>1116</v>
      </c>
      <c r="AA353" s="19">
        <v>13201</v>
      </c>
      <c r="AB353" s="19">
        <v>2759</v>
      </c>
      <c r="AC353" s="19">
        <v>0</v>
      </c>
      <c r="AD353" s="19">
        <v>38269</v>
      </c>
      <c r="AE353" s="19">
        <f t="shared" si="15"/>
        <v>68483.37983158974</v>
      </c>
      <c r="AF353" s="19"/>
      <c r="AG353" s="19"/>
      <c r="AH353" s="19">
        <v>21097</v>
      </c>
      <c r="AI353" s="19">
        <v>131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76</v>
      </c>
      <c r="AQ353" s="19">
        <v>208</v>
      </c>
      <c r="AR353" s="19">
        <v>0</v>
      </c>
      <c r="AS353" s="19"/>
      <c r="AT353" s="19">
        <v>-305</v>
      </c>
      <c r="AU353" s="19"/>
      <c r="AV353" s="19">
        <v>0</v>
      </c>
      <c r="AW353" s="19">
        <v>59476</v>
      </c>
      <c r="AX353" s="110">
        <f t="shared" si="17"/>
        <v>89690.37983158974</v>
      </c>
      <c r="AY353" s="19"/>
      <c r="AZ353" s="19"/>
      <c r="BA353" s="19">
        <v>0</v>
      </c>
      <c r="BB353" s="19"/>
      <c r="BC353" s="19">
        <v>0</v>
      </c>
      <c r="BD353" s="19"/>
      <c r="BE353" s="19">
        <v>-460</v>
      </c>
      <c r="BF353" s="19"/>
    </row>
    <row r="354" spans="1:58" ht="12.75">
      <c r="A354" t="s">
        <v>766</v>
      </c>
      <c r="B354" t="s">
        <v>767</v>
      </c>
      <c r="C354" t="s">
        <v>711</v>
      </c>
      <c r="D354" t="s">
        <v>711</v>
      </c>
      <c r="E354" s="19">
        <v>790</v>
      </c>
      <c r="F354" s="19">
        <v>10526</v>
      </c>
      <c r="G354" s="19">
        <v>11316</v>
      </c>
      <c r="H354" s="19">
        <v>58</v>
      </c>
      <c r="I354" s="19">
        <v>1275</v>
      </c>
      <c r="J354" s="19">
        <v>56</v>
      </c>
      <c r="K354" s="19">
        <v>1331</v>
      </c>
      <c r="L354" s="19">
        <v>2960.5</v>
      </c>
      <c r="M354" s="19">
        <v>0</v>
      </c>
      <c r="N354" s="19">
        <v>2575</v>
      </c>
      <c r="O354" s="19">
        <v>5535.5</v>
      </c>
      <c r="P354" s="19">
        <v>6482</v>
      </c>
      <c r="Q354" s="19">
        <v>462</v>
      </c>
      <c r="R354" s="19">
        <v>1025</v>
      </c>
      <c r="S354" s="19">
        <v>894</v>
      </c>
      <c r="T354" s="19">
        <v>2381</v>
      </c>
      <c r="U354" s="19">
        <f t="shared" si="16"/>
        <v>0</v>
      </c>
      <c r="V354" s="19">
        <v>4544</v>
      </c>
      <c r="W354" s="19">
        <v>78868</v>
      </c>
      <c r="X354" s="19">
        <v>19687.874432613036</v>
      </c>
      <c r="Y354" s="19">
        <v>34280.125</v>
      </c>
      <c r="Z354" s="19">
        <v>5021.5</v>
      </c>
      <c r="AA354" s="19">
        <v>39301.625</v>
      </c>
      <c r="AB354" s="19">
        <v>1745</v>
      </c>
      <c r="AC354" s="19">
        <v>98</v>
      </c>
      <c r="AD354" s="19">
        <v>151660.125</v>
      </c>
      <c r="AE354" s="19">
        <f t="shared" si="15"/>
        <v>171347.99943261303</v>
      </c>
      <c r="AF354" s="19"/>
      <c r="AG354" s="19"/>
      <c r="AH354" s="19">
        <v>44075</v>
      </c>
      <c r="AI354" s="19">
        <v>8682</v>
      </c>
      <c r="AJ354" s="19">
        <v>11710</v>
      </c>
      <c r="AK354" s="19">
        <v>0</v>
      </c>
      <c r="AL354" s="19">
        <v>0</v>
      </c>
      <c r="AM354" s="19">
        <v>0</v>
      </c>
      <c r="AN354" s="19">
        <v>0</v>
      </c>
      <c r="AO354" s="19">
        <v>3412</v>
      </c>
      <c r="AP354" s="19">
        <v>78</v>
      </c>
      <c r="AQ354" s="19">
        <v>93</v>
      </c>
      <c r="AR354" s="19">
        <v>68</v>
      </c>
      <c r="AS354" s="19"/>
      <c r="AT354" s="19">
        <v>-1079</v>
      </c>
      <c r="AU354" s="19"/>
      <c r="AV354" s="19">
        <v>0</v>
      </c>
      <c r="AW354" s="19">
        <v>218699.125</v>
      </c>
      <c r="AX354" s="110">
        <f t="shared" si="17"/>
        <v>238386.99943261303</v>
      </c>
      <c r="AY354" s="19"/>
      <c r="AZ354" s="19"/>
      <c r="BA354" s="19">
        <v>7</v>
      </c>
      <c r="BB354" s="19"/>
      <c r="BC354" s="19">
        <v>3</v>
      </c>
      <c r="BD354" s="19"/>
      <c r="BE354" s="19">
        <v>15236</v>
      </c>
      <c r="BF354" s="19"/>
    </row>
    <row r="355" spans="1:58" ht="12.75">
      <c r="A355" t="s">
        <v>768</v>
      </c>
      <c r="B355" t="s">
        <v>769</v>
      </c>
      <c r="C355" t="s">
        <v>711</v>
      </c>
      <c r="D355" t="s">
        <v>711</v>
      </c>
      <c r="E355" s="19">
        <v>120</v>
      </c>
      <c r="F355" s="19">
        <v>3588</v>
      </c>
      <c r="G355" s="19">
        <v>3708</v>
      </c>
      <c r="H355" s="19">
        <v>32</v>
      </c>
      <c r="I355" s="19">
        <v>558</v>
      </c>
      <c r="J355" s="19">
        <v>53</v>
      </c>
      <c r="K355" s="19">
        <v>611</v>
      </c>
      <c r="L355" s="19">
        <v>2010</v>
      </c>
      <c r="M355" s="19">
        <v>0</v>
      </c>
      <c r="N355" s="19">
        <v>873</v>
      </c>
      <c r="O355" s="19">
        <v>2883</v>
      </c>
      <c r="P355" s="19">
        <v>3113</v>
      </c>
      <c r="Q355" s="19">
        <v>350</v>
      </c>
      <c r="R355" s="19">
        <v>595</v>
      </c>
      <c r="S355" s="19">
        <v>1195</v>
      </c>
      <c r="T355" s="19">
        <v>2140</v>
      </c>
      <c r="U355" s="19">
        <f t="shared" si="16"/>
        <v>0</v>
      </c>
      <c r="V355" s="19">
        <v>3670</v>
      </c>
      <c r="W355" s="19">
        <v>59205</v>
      </c>
      <c r="X355" s="19">
        <v>13100.58335423847</v>
      </c>
      <c r="Y355" s="19">
        <v>16525</v>
      </c>
      <c r="Z355" s="19">
        <v>1918</v>
      </c>
      <c r="AA355" s="19">
        <v>18443</v>
      </c>
      <c r="AB355" s="19">
        <v>604</v>
      </c>
      <c r="AC355" s="19">
        <v>143</v>
      </c>
      <c r="AD355" s="19">
        <v>94552</v>
      </c>
      <c r="AE355" s="19">
        <f t="shared" si="15"/>
        <v>107652.58335423846</v>
      </c>
      <c r="AF355" s="19"/>
      <c r="AG355" s="19"/>
      <c r="AH355" s="19">
        <v>24885</v>
      </c>
      <c r="AI355" s="19">
        <v>6133</v>
      </c>
      <c r="AJ355" s="19">
        <v>4157</v>
      </c>
      <c r="AK355" s="19">
        <v>0</v>
      </c>
      <c r="AL355" s="19">
        <v>0</v>
      </c>
      <c r="AM355" s="19">
        <v>0</v>
      </c>
      <c r="AN355" s="19">
        <v>0</v>
      </c>
      <c r="AO355" s="19">
        <v>2928</v>
      </c>
      <c r="AP355" s="19">
        <v>78</v>
      </c>
      <c r="AQ355" s="19">
        <v>67</v>
      </c>
      <c r="AR355" s="19">
        <v>0</v>
      </c>
      <c r="AS355" s="19"/>
      <c r="AT355" s="19">
        <v>384</v>
      </c>
      <c r="AU355" s="19"/>
      <c r="AV355" s="19">
        <v>0</v>
      </c>
      <c r="AW355" s="19">
        <v>133184</v>
      </c>
      <c r="AX355" s="110">
        <f t="shared" si="17"/>
        <v>146284.58335423848</v>
      </c>
      <c r="AY355" s="19"/>
      <c r="AZ355" s="19"/>
      <c r="BA355" s="19">
        <v>0</v>
      </c>
      <c r="BB355" s="19"/>
      <c r="BC355" s="19">
        <v>0</v>
      </c>
      <c r="BD355" s="19"/>
      <c r="BE355" s="19">
        <v>1442</v>
      </c>
      <c r="BF355" s="19"/>
    </row>
    <row r="356" spans="1:58" ht="12.75">
      <c r="A356" t="s">
        <v>770</v>
      </c>
      <c r="B356" t="s">
        <v>771</v>
      </c>
      <c r="C356" t="s">
        <v>711</v>
      </c>
      <c r="D356" t="s">
        <v>711</v>
      </c>
      <c r="E356" s="19">
        <v>29</v>
      </c>
      <c r="F356" s="19">
        <v>2955</v>
      </c>
      <c r="G356" s="19">
        <v>2984</v>
      </c>
      <c r="H356" s="19">
        <v>35</v>
      </c>
      <c r="I356" s="19">
        <v>175</v>
      </c>
      <c r="J356" s="19">
        <v>0</v>
      </c>
      <c r="K356" s="19">
        <v>175</v>
      </c>
      <c r="L356" s="19">
        <v>1031</v>
      </c>
      <c r="M356" s="19">
        <v>0</v>
      </c>
      <c r="N356" s="19">
        <v>399</v>
      </c>
      <c r="O356" s="19">
        <v>1430</v>
      </c>
      <c r="P356" s="19">
        <v>1849</v>
      </c>
      <c r="Q356" s="19">
        <v>187</v>
      </c>
      <c r="R356" s="19">
        <v>661</v>
      </c>
      <c r="S356" s="19">
        <v>1159</v>
      </c>
      <c r="T356" s="19">
        <v>2007</v>
      </c>
      <c r="U356" s="19">
        <f t="shared" si="16"/>
        <v>0</v>
      </c>
      <c r="V356" s="19">
        <v>2757</v>
      </c>
      <c r="W356" s="19">
        <v>24010</v>
      </c>
      <c r="X356" s="19">
        <v>8201.561342375744</v>
      </c>
      <c r="Y356" s="19">
        <v>21246</v>
      </c>
      <c r="Z356" s="19">
        <v>1830</v>
      </c>
      <c r="AA356" s="19">
        <v>23076</v>
      </c>
      <c r="AB356" s="19">
        <v>1446</v>
      </c>
      <c r="AC356" s="19">
        <v>0</v>
      </c>
      <c r="AD356" s="19">
        <v>59769</v>
      </c>
      <c r="AE356" s="19">
        <f t="shared" si="15"/>
        <v>67970.56134237575</v>
      </c>
      <c r="AF356" s="19"/>
      <c r="AG356" s="19"/>
      <c r="AH356" s="19">
        <v>18798</v>
      </c>
      <c r="AI356" s="19">
        <v>989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1359</v>
      </c>
      <c r="AP356" s="19">
        <v>91</v>
      </c>
      <c r="AQ356" s="19">
        <v>66</v>
      </c>
      <c r="AR356" s="19">
        <v>0</v>
      </c>
      <c r="AS356" s="19"/>
      <c r="AT356" s="19">
        <v>0</v>
      </c>
      <c r="AU356" s="19"/>
      <c r="AV356" s="19">
        <v>0</v>
      </c>
      <c r="AW356" s="19">
        <v>81072</v>
      </c>
      <c r="AX356" s="110">
        <f t="shared" si="17"/>
        <v>89273.56134237575</v>
      </c>
      <c r="AY356" s="19"/>
      <c r="AZ356" s="19"/>
      <c r="BA356" s="19">
        <v>0</v>
      </c>
      <c r="BB356" s="19"/>
      <c r="BC356" s="19">
        <v>0</v>
      </c>
      <c r="BD356" s="19"/>
      <c r="BE356" s="19">
        <v>425</v>
      </c>
      <c r="BF356" s="19"/>
    </row>
    <row r="357" spans="1:58" ht="12.75">
      <c r="A357" t="s">
        <v>772</v>
      </c>
      <c r="B357" t="s">
        <v>773</v>
      </c>
      <c r="C357" t="s">
        <v>711</v>
      </c>
      <c r="D357" t="s">
        <v>711</v>
      </c>
      <c r="E357" s="19">
        <v>52</v>
      </c>
      <c r="F357" s="19">
        <v>2788</v>
      </c>
      <c r="G357" s="19">
        <v>2840</v>
      </c>
      <c r="H357" s="19">
        <v>39</v>
      </c>
      <c r="I357" s="19">
        <v>542</v>
      </c>
      <c r="J357" s="19">
        <v>0</v>
      </c>
      <c r="K357" s="19">
        <v>542</v>
      </c>
      <c r="L357" s="19">
        <v>2269</v>
      </c>
      <c r="M357" s="19">
        <v>0</v>
      </c>
      <c r="N357" s="19">
        <v>282</v>
      </c>
      <c r="O357" s="19">
        <v>2551</v>
      </c>
      <c r="P357" s="19">
        <v>4076</v>
      </c>
      <c r="Q357" s="19">
        <v>169</v>
      </c>
      <c r="R357" s="19">
        <v>363</v>
      </c>
      <c r="S357" s="19">
        <v>890</v>
      </c>
      <c r="T357" s="19">
        <v>1422</v>
      </c>
      <c r="U357" s="19">
        <f t="shared" si="16"/>
        <v>0</v>
      </c>
      <c r="V357" s="19">
        <v>2702</v>
      </c>
      <c r="W357" s="19">
        <v>7358</v>
      </c>
      <c r="X357" s="19">
        <v>41851.174762257295</v>
      </c>
      <c r="Y357" s="19">
        <v>20200</v>
      </c>
      <c r="Z357" s="19">
        <v>1615</v>
      </c>
      <c r="AA357" s="19">
        <v>21815</v>
      </c>
      <c r="AB357" s="19">
        <v>200</v>
      </c>
      <c r="AC357" s="19">
        <v>0</v>
      </c>
      <c r="AD357" s="19">
        <v>43545</v>
      </c>
      <c r="AE357" s="19">
        <f t="shared" si="15"/>
        <v>85396.17476225729</v>
      </c>
      <c r="AF357" s="19"/>
      <c r="AG357" s="19"/>
      <c r="AH357" s="19">
        <v>13396</v>
      </c>
      <c r="AI357" s="19">
        <v>161</v>
      </c>
      <c r="AJ357" s="19">
        <v>1814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81</v>
      </c>
      <c r="AQ357" s="19">
        <v>55</v>
      </c>
      <c r="AR357" s="19">
        <v>0</v>
      </c>
      <c r="AS357" s="19"/>
      <c r="AT357" s="19">
        <v>120</v>
      </c>
      <c r="AU357" s="19"/>
      <c r="AV357" s="19">
        <v>0</v>
      </c>
      <c r="AW357" s="19">
        <v>59172</v>
      </c>
      <c r="AX357" s="110">
        <f t="shared" si="17"/>
        <v>101023.17476225729</v>
      </c>
      <c r="AY357" s="19"/>
      <c r="AZ357" s="19"/>
      <c r="BA357" s="19">
        <v>0</v>
      </c>
      <c r="BB357" s="19"/>
      <c r="BC357" s="19">
        <v>0</v>
      </c>
      <c r="BD357" s="19"/>
      <c r="BE357" s="19">
        <v>788</v>
      </c>
      <c r="BF357" s="19"/>
    </row>
    <row r="358" spans="1:58" ht="12.75">
      <c r="A358" t="s">
        <v>774</v>
      </c>
      <c r="B358" t="s">
        <v>775</v>
      </c>
      <c r="C358" t="s">
        <v>711</v>
      </c>
      <c r="D358" t="s">
        <v>711</v>
      </c>
      <c r="E358" s="19">
        <v>257</v>
      </c>
      <c r="F358" s="19">
        <v>6030</v>
      </c>
      <c r="G358" s="19">
        <v>6287</v>
      </c>
      <c r="H358" s="19">
        <v>23</v>
      </c>
      <c r="I358" s="19">
        <v>588</v>
      </c>
      <c r="J358" s="19">
        <v>0</v>
      </c>
      <c r="K358" s="19">
        <v>588</v>
      </c>
      <c r="L358" s="19">
        <v>3522</v>
      </c>
      <c r="M358" s="19">
        <v>0</v>
      </c>
      <c r="N358" s="19">
        <v>-148</v>
      </c>
      <c r="O358" s="19">
        <v>3374</v>
      </c>
      <c r="P358" s="19">
        <v>4750</v>
      </c>
      <c r="Q358" s="19">
        <v>68</v>
      </c>
      <c r="R358" s="19">
        <v>141</v>
      </c>
      <c r="S358" s="19">
        <v>1170</v>
      </c>
      <c r="T358" s="19">
        <v>1379</v>
      </c>
      <c r="U358" s="19">
        <f t="shared" si="16"/>
        <v>0</v>
      </c>
      <c r="V358" s="19">
        <v>2125</v>
      </c>
      <c r="W358" s="19">
        <v>65074</v>
      </c>
      <c r="X358" s="19">
        <v>15498.855150885945</v>
      </c>
      <c r="Y358" s="19">
        <v>25155</v>
      </c>
      <c r="Z358" s="19">
        <v>5220</v>
      </c>
      <c r="AA358" s="19">
        <v>30375</v>
      </c>
      <c r="AB358" s="19">
        <v>915</v>
      </c>
      <c r="AC358" s="19">
        <v>0</v>
      </c>
      <c r="AD358" s="19">
        <v>114890</v>
      </c>
      <c r="AE358" s="19">
        <f t="shared" si="15"/>
        <v>130388.85515088594</v>
      </c>
      <c r="AF358" s="19"/>
      <c r="AG358" s="19"/>
      <c r="AH358" s="19">
        <v>32252</v>
      </c>
      <c r="AI358" s="19">
        <v>2680</v>
      </c>
      <c r="AJ358" s="19">
        <v>8478</v>
      </c>
      <c r="AK358" s="19">
        <v>0</v>
      </c>
      <c r="AL358" s="19">
        <v>0</v>
      </c>
      <c r="AM358" s="19">
        <v>0</v>
      </c>
      <c r="AN358" s="19">
        <v>0</v>
      </c>
      <c r="AO358" s="19">
        <v>1628</v>
      </c>
      <c r="AP358" s="19">
        <v>78</v>
      </c>
      <c r="AQ358" s="19">
        <v>152</v>
      </c>
      <c r="AR358" s="19">
        <v>0</v>
      </c>
      <c r="AS358" s="19"/>
      <c r="AT358" s="19">
        <v>0</v>
      </c>
      <c r="AU358" s="19"/>
      <c r="AV358" s="19">
        <v>0</v>
      </c>
      <c r="AW358" s="19">
        <v>160158</v>
      </c>
      <c r="AX358" s="110">
        <f t="shared" si="17"/>
        <v>175656.85515088594</v>
      </c>
      <c r="AY358" s="19"/>
      <c r="AZ358" s="19"/>
      <c r="BA358" s="19">
        <v>0</v>
      </c>
      <c r="BB358" s="19"/>
      <c r="BC358" s="19">
        <v>0</v>
      </c>
      <c r="BD358" s="19"/>
      <c r="BE358" s="19">
        <v>4616</v>
      </c>
      <c r="BF358" s="19"/>
    </row>
    <row r="359" spans="1:58" ht="12.75">
      <c r="A359" t="s">
        <v>776</v>
      </c>
      <c r="B359" t="s">
        <v>777</v>
      </c>
      <c r="C359" t="s">
        <v>711</v>
      </c>
      <c r="D359" t="s">
        <v>1004</v>
      </c>
      <c r="E359" s="19">
        <v>0</v>
      </c>
      <c r="F359" s="19">
        <v>15789</v>
      </c>
      <c r="G359" s="19">
        <v>15789</v>
      </c>
      <c r="H359" s="19">
        <v>0</v>
      </c>
      <c r="I359" s="19">
        <v>1295</v>
      </c>
      <c r="J359" s="19">
        <v>876261</v>
      </c>
      <c r="K359" s="19">
        <v>877556</v>
      </c>
      <c r="L359" s="19">
        <v>354739.77936960006</v>
      </c>
      <c r="M359" s="19">
        <v>-37118.957890000005</v>
      </c>
      <c r="N359" s="19">
        <v>52806.14767</v>
      </c>
      <c r="O359" s="19">
        <v>370426.9691496001</v>
      </c>
      <c r="P359" s="19">
        <v>10986</v>
      </c>
      <c r="Q359" s="19">
        <v>0</v>
      </c>
      <c r="R359" s="19">
        <v>4317</v>
      </c>
      <c r="S359" s="19">
        <v>1144</v>
      </c>
      <c r="T359" s="19">
        <v>5461</v>
      </c>
      <c r="U359" s="19">
        <f t="shared" si="16"/>
        <v>0</v>
      </c>
      <c r="V359" s="19">
        <v>5534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3522</v>
      </c>
      <c r="AC359" s="19">
        <v>7601</v>
      </c>
      <c r="AD359" s="19">
        <v>1296875.9691496</v>
      </c>
      <c r="AE359" s="19">
        <f t="shared" si="15"/>
        <v>1296875.9691496</v>
      </c>
      <c r="AF359" s="19"/>
      <c r="AG359" s="19"/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/>
      <c r="AT359" s="19">
        <v>0</v>
      </c>
      <c r="AU359" s="19"/>
      <c r="AV359" s="19">
        <v>0</v>
      </c>
      <c r="AW359" s="19">
        <v>1296875.9691496</v>
      </c>
      <c r="AX359" s="110">
        <f t="shared" si="17"/>
        <v>1296875.9691496</v>
      </c>
      <c r="AY359" s="19"/>
      <c r="AZ359" s="19"/>
      <c r="BA359" s="19">
        <v>0</v>
      </c>
      <c r="BB359" s="19"/>
      <c r="BC359" s="19">
        <v>0</v>
      </c>
      <c r="BD359" s="19"/>
      <c r="BE359" s="19">
        <v>88058.22013951652</v>
      </c>
      <c r="BF359" s="19"/>
    </row>
    <row r="360" spans="1:58" ht="12.75">
      <c r="A360" t="s">
        <v>779</v>
      </c>
      <c r="B360" t="s">
        <v>780</v>
      </c>
      <c r="C360" t="s">
        <v>69</v>
      </c>
      <c r="D360" t="s">
        <v>1002</v>
      </c>
      <c r="E360" s="19">
        <v>0</v>
      </c>
      <c r="F360" s="19">
        <v>199</v>
      </c>
      <c r="G360" s="19">
        <v>199</v>
      </c>
      <c r="H360" s="19">
        <v>0</v>
      </c>
      <c r="I360" s="19">
        <v>0</v>
      </c>
      <c r="J360" s="19">
        <v>27853</v>
      </c>
      <c r="K360" s="19">
        <v>27853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f t="shared" si="16"/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28052</v>
      </c>
      <c r="AE360" s="19">
        <f t="shared" si="15"/>
        <v>28052</v>
      </c>
      <c r="AF360" s="19"/>
      <c r="AG360" s="19"/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/>
      <c r="AT360" s="19">
        <v>0</v>
      </c>
      <c r="AU360" s="19"/>
      <c r="AV360" s="19">
        <v>0</v>
      </c>
      <c r="AW360" s="19">
        <v>28052</v>
      </c>
      <c r="AX360" s="110">
        <f t="shared" si="17"/>
        <v>28052</v>
      </c>
      <c r="AY360" s="19"/>
      <c r="AZ360" s="19"/>
      <c r="BA360" s="19">
        <v>0</v>
      </c>
      <c r="BB360" s="19"/>
      <c r="BC360" s="19">
        <v>0</v>
      </c>
      <c r="BD360" s="19"/>
      <c r="BE360" s="19">
        <v>141</v>
      </c>
      <c r="BF360" s="19"/>
    </row>
    <row r="361" spans="1:58" ht="12.75">
      <c r="A361" t="s">
        <v>781</v>
      </c>
      <c r="B361" t="s">
        <v>782</v>
      </c>
      <c r="C361" t="s">
        <v>69</v>
      </c>
      <c r="D361" t="s">
        <v>1002</v>
      </c>
      <c r="E361" s="19">
        <v>0</v>
      </c>
      <c r="F361" s="19">
        <v>297</v>
      </c>
      <c r="G361" s="19">
        <v>297</v>
      </c>
      <c r="H361" s="19">
        <v>0</v>
      </c>
      <c r="I361" s="19">
        <v>0</v>
      </c>
      <c r="J361" s="19">
        <v>27045</v>
      </c>
      <c r="K361" s="19">
        <v>27045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f t="shared" si="16"/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27342</v>
      </c>
      <c r="AE361" s="19">
        <f t="shared" si="15"/>
        <v>27342</v>
      </c>
      <c r="AF361" s="19"/>
      <c r="AG361" s="19"/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0</v>
      </c>
      <c r="AN361" s="19">
        <v>0</v>
      </c>
      <c r="AO361" s="19">
        <v>0</v>
      </c>
      <c r="AP361" s="19">
        <v>0</v>
      </c>
      <c r="AQ361" s="19">
        <v>0</v>
      </c>
      <c r="AR361" s="19">
        <v>0</v>
      </c>
      <c r="AS361" s="19"/>
      <c r="AT361" s="19">
        <v>0</v>
      </c>
      <c r="AU361" s="19"/>
      <c r="AV361" s="19">
        <v>0</v>
      </c>
      <c r="AW361" s="19">
        <v>27342</v>
      </c>
      <c r="AX361" s="110">
        <f t="shared" si="17"/>
        <v>27342</v>
      </c>
      <c r="AY361" s="19"/>
      <c r="AZ361" s="19"/>
      <c r="BA361" s="19">
        <v>0</v>
      </c>
      <c r="BB361" s="19"/>
      <c r="BC361" s="19">
        <v>0</v>
      </c>
      <c r="BD361" s="19"/>
      <c r="BE361" s="19">
        <v>37</v>
      </c>
      <c r="BF361" s="19"/>
    </row>
    <row r="362" spans="1:58" ht="12.75">
      <c r="A362" t="s">
        <v>783</v>
      </c>
      <c r="B362" t="s">
        <v>784</v>
      </c>
      <c r="C362" t="s">
        <v>117</v>
      </c>
      <c r="D362" t="s">
        <v>1002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44554</v>
      </c>
      <c r="K362" s="19">
        <v>44554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f t="shared" si="16"/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44554</v>
      </c>
      <c r="AE362" s="19">
        <f t="shared" si="15"/>
        <v>44554</v>
      </c>
      <c r="AF362" s="19"/>
      <c r="AG362" s="19"/>
      <c r="AH362" s="19">
        <v>0</v>
      </c>
      <c r="AI362" s="19">
        <v>0</v>
      </c>
      <c r="AJ362" s="19">
        <v>0</v>
      </c>
      <c r="AK362" s="19">
        <v>0</v>
      </c>
      <c r="AL362" s="19">
        <v>0</v>
      </c>
      <c r="AM362" s="19">
        <v>0</v>
      </c>
      <c r="AN362" s="19">
        <v>0</v>
      </c>
      <c r="AO362" s="19">
        <v>0</v>
      </c>
      <c r="AP362" s="19">
        <v>0</v>
      </c>
      <c r="AQ362" s="19">
        <v>0</v>
      </c>
      <c r="AR362" s="19">
        <v>0</v>
      </c>
      <c r="AS362" s="19"/>
      <c r="AT362" s="19">
        <v>0</v>
      </c>
      <c r="AU362" s="19"/>
      <c r="AV362" s="19">
        <v>0</v>
      </c>
      <c r="AW362" s="19">
        <v>44554</v>
      </c>
      <c r="AX362" s="110">
        <f t="shared" si="17"/>
        <v>44554</v>
      </c>
      <c r="AY362" s="19"/>
      <c r="AZ362" s="19"/>
      <c r="BA362" s="19">
        <v>0</v>
      </c>
      <c r="BB362" s="19"/>
      <c r="BC362" s="19">
        <v>0</v>
      </c>
      <c r="BD362" s="19"/>
      <c r="BE362" s="19">
        <v>18</v>
      </c>
      <c r="BF362" s="19"/>
    </row>
    <row r="363" spans="1:58" ht="12.75">
      <c r="A363" t="s">
        <v>785</v>
      </c>
      <c r="B363" t="s">
        <v>786</v>
      </c>
      <c r="C363" t="s">
        <v>126</v>
      </c>
      <c r="D363" t="s">
        <v>1002</v>
      </c>
      <c r="E363" s="19">
        <v>0</v>
      </c>
      <c r="F363" s="19">
        <v>268</v>
      </c>
      <c r="G363" s="19">
        <v>268</v>
      </c>
      <c r="H363" s="19">
        <v>0</v>
      </c>
      <c r="I363" s="19">
        <v>0</v>
      </c>
      <c r="J363" s="19">
        <v>31491</v>
      </c>
      <c r="K363" s="19">
        <v>31491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f t="shared" si="16"/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6</v>
      </c>
      <c r="AC363" s="19">
        <v>0</v>
      </c>
      <c r="AD363" s="19">
        <v>31765</v>
      </c>
      <c r="AE363" s="19">
        <f t="shared" si="15"/>
        <v>31765</v>
      </c>
      <c r="AF363" s="19"/>
      <c r="AG363" s="19"/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101</v>
      </c>
      <c r="AR363" s="19">
        <v>0</v>
      </c>
      <c r="AS363" s="19"/>
      <c r="AT363" s="19">
        <v>0</v>
      </c>
      <c r="AU363" s="19"/>
      <c r="AV363" s="19">
        <v>0</v>
      </c>
      <c r="AW363" s="19">
        <v>31866</v>
      </c>
      <c r="AX363" s="110">
        <f t="shared" si="17"/>
        <v>31866</v>
      </c>
      <c r="AY363" s="19"/>
      <c r="AZ363" s="19"/>
      <c r="BA363" s="19">
        <v>0</v>
      </c>
      <c r="BB363" s="19"/>
      <c r="BC363" s="19">
        <v>0</v>
      </c>
      <c r="BD363" s="19"/>
      <c r="BE363" s="19">
        <v>1</v>
      </c>
      <c r="BF363" s="19"/>
    </row>
    <row r="364" spans="1:58" ht="12.75">
      <c r="A364" t="s">
        <v>787</v>
      </c>
      <c r="B364" t="s">
        <v>788</v>
      </c>
      <c r="C364" t="s">
        <v>117</v>
      </c>
      <c r="D364" t="s">
        <v>1002</v>
      </c>
      <c r="E364" s="19">
        <v>0</v>
      </c>
      <c r="F364" s="19">
        <v>205</v>
      </c>
      <c r="G364" s="19">
        <v>205</v>
      </c>
      <c r="H364" s="19">
        <v>0</v>
      </c>
      <c r="I364" s="19">
        <v>0</v>
      </c>
      <c r="J364" s="19">
        <v>25268</v>
      </c>
      <c r="K364" s="19">
        <v>25268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f t="shared" si="16"/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25473</v>
      </c>
      <c r="AE364" s="19">
        <f t="shared" si="15"/>
        <v>25473</v>
      </c>
      <c r="AF364" s="19"/>
      <c r="AG364" s="19"/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/>
      <c r="AT364" s="19">
        <v>0</v>
      </c>
      <c r="AU364" s="19"/>
      <c r="AV364" s="19">
        <v>0</v>
      </c>
      <c r="AW364" s="19">
        <v>25473</v>
      </c>
      <c r="AX364" s="110">
        <f t="shared" si="17"/>
        <v>25473</v>
      </c>
      <c r="AY364" s="19"/>
      <c r="AZ364" s="19"/>
      <c r="BA364" s="19">
        <v>0</v>
      </c>
      <c r="BB364" s="19"/>
      <c r="BC364" s="19">
        <v>0</v>
      </c>
      <c r="BD364" s="19"/>
      <c r="BE364" s="19">
        <v>0</v>
      </c>
      <c r="BF364" s="19"/>
    </row>
    <row r="365" spans="1:58" ht="12.75">
      <c r="A365" t="s">
        <v>789</v>
      </c>
      <c r="B365" t="s">
        <v>790</v>
      </c>
      <c r="C365" t="s">
        <v>151</v>
      </c>
      <c r="D365" t="s">
        <v>1002</v>
      </c>
      <c r="E365" s="19">
        <v>0</v>
      </c>
      <c r="F365" s="19">
        <v>330</v>
      </c>
      <c r="G365" s="19">
        <v>330</v>
      </c>
      <c r="H365" s="19">
        <v>0</v>
      </c>
      <c r="I365" s="19">
        <v>0</v>
      </c>
      <c r="J365" s="19">
        <v>44073</v>
      </c>
      <c r="K365" s="19">
        <v>44073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f t="shared" si="16"/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44403</v>
      </c>
      <c r="AE365" s="19">
        <f t="shared" si="15"/>
        <v>44403</v>
      </c>
      <c r="AF365" s="19"/>
      <c r="AG365" s="19"/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/>
      <c r="AT365" s="19">
        <v>0</v>
      </c>
      <c r="AU365" s="19"/>
      <c r="AV365" s="19">
        <v>0</v>
      </c>
      <c r="AW365" s="19">
        <v>44403</v>
      </c>
      <c r="AX365" s="110">
        <f t="shared" si="17"/>
        <v>44403</v>
      </c>
      <c r="AY365" s="19"/>
      <c r="AZ365" s="19"/>
      <c r="BA365" s="19">
        <v>0</v>
      </c>
      <c r="BB365" s="19"/>
      <c r="BC365" s="19">
        <v>0</v>
      </c>
      <c r="BD365" s="19"/>
      <c r="BE365" s="19">
        <v>110</v>
      </c>
      <c r="BF365" s="19"/>
    </row>
    <row r="366" spans="1:58" ht="12.75">
      <c r="A366" t="s">
        <v>791</v>
      </c>
      <c r="B366" t="s">
        <v>792</v>
      </c>
      <c r="C366" t="s">
        <v>59</v>
      </c>
      <c r="D366" t="s">
        <v>1002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36122</v>
      </c>
      <c r="K366" s="19">
        <v>36122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f t="shared" si="16"/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36122</v>
      </c>
      <c r="AE366" s="19">
        <f t="shared" si="15"/>
        <v>36122</v>
      </c>
      <c r="AF366" s="19"/>
      <c r="AG366" s="19"/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/>
      <c r="AT366" s="19">
        <v>0</v>
      </c>
      <c r="AU366" s="19"/>
      <c r="AV366" s="19">
        <v>0</v>
      </c>
      <c r="AW366" s="19">
        <v>36122</v>
      </c>
      <c r="AX366" s="110">
        <f t="shared" si="17"/>
        <v>36122</v>
      </c>
      <c r="AY366" s="19"/>
      <c r="AZ366" s="19"/>
      <c r="BA366" s="19">
        <v>0</v>
      </c>
      <c r="BB366" s="19"/>
      <c r="BC366" s="19">
        <v>0</v>
      </c>
      <c r="BD366" s="19"/>
      <c r="BE366" s="19">
        <v>0</v>
      </c>
      <c r="BF366" s="19"/>
    </row>
    <row r="367" spans="1:58" ht="12.75">
      <c r="A367" t="s">
        <v>793</v>
      </c>
      <c r="B367" t="s">
        <v>794</v>
      </c>
      <c r="C367" t="s">
        <v>126</v>
      </c>
      <c r="D367" t="s">
        <v>1002</v>
      </c>
      <c r="E367" s="19">
        <v>0</v>
      </c>
      <c r="F367" s="19">
        <v>304</v>
      </c>
      <c r="G367" s="19">
        <v>304</v>
      </c>
      <c r="H367" s="19">
        <v>0</v>
      </c>
      <c r="I367" s="19">
        <v>0</v>
      </c>
      <c r="J367" s="19">
        <v>29434</v>
      </c>
      <c r="K367" s="19">
        <v>29434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f t="shared" si="16"/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29738</v>
      </c>
      <c r="AE367" s="19">
        <f t="shared" si="15"/>
        <v>29738</v>
      </c>
      <c r="AF367" s="19"/>
      <c r="AG367" s="19"/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0</v>
      </c>
      <c r="AS367" s="19"/>
      <c r="AT367" s="19">
        <v>0</v>
      </c>
      <c r="AU367" s="19"/>
      <c r="AV367" s="19">
        <v>0</v>
      </c>
      <c r="AW367" s="19">
        <v>29738</v>
      </c>
      <c r="AX367" s="110">
        <f t="shared" si="17"/>
        <v>29738</v>
      </c>
      <c r="AY367" s="19"/>
      <c r="AZ367" s="19"/>
      <c r="BA367" s="19">
        <v>0</v>
      </c>
      <c r="BB367" s="19"/>
      <c r="BC367" s="19">
        <v>0</v>
      </c>
      <c r="BD367" s="19"/>
      <c r="BE367" s="19">
        <v>0</v>
      </c>
      <c r="BF367" s="19"/>
    </row>
    <row r="368" spans="1:58" ht="12.75">
      <c r="A368" t="s">
        <v>795</v>
      </c>
      <c r="B368" t="s">
        <v>796</v>
      </c>
      <c r="C368" t="s">
        <v>59</v>
      </c>
      <c r="D368" t="s">
        <v>1002</v>
      </c>
      <c r="E368" s="19">
        <v>0</v>
      </c>
      <c r="F368" s="19">
        <v>198</v>
      </c>
      <c r="G368" s="19">
        <v>198</v>
      </c>
      <c r="H368" s="19">
        <v>0</v>
      </c>
      <c r="I368" s="19">
        <v>0</v>
      </c>
      <c r="J368" s="19">
        <v>26494</v>
      </c>
      <c r="K368" s="19">
        <v>26494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f t="shared" si="16"/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44</v>
      </c>
      <c r="AC368" s="19">
        <v>0</v>
      </c>
      <c r="AD368" s="19">
        <v>26736</v>
      </c>
      <c r="AE368" s="19">
        <f t="shared" si="15"/>
        <v>26736</v>
      </c>
      <c r="AF368" s="19"/>
      <c r="AG368" s="19"/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0</v>
      </c>
      <c r="AS368" s="19"/>
      <c r="AT368" s="19">
        <v>0</v>
      </c>
      <c r="AU368" s="19"/>
      <c r="AV368" s="19">
        <v>0</v>
      </c>
      <c r="AW368" s="19">
        <v>26736</v>
      </c>
      <c r="AX368" s="110">
        <f t="shared" si="17"/>
        <v>26736</v>
      </c>
      <c r="AY368" s="19"/>
      <c r="AZ368" s="19"/>
      <c r="BA368" s="19">
        <v>0</v>
      </c>
      <c r="BB368" s="19"/>
      <c r="BC368" s="19">
        <v>0</v>
      </c>
      <c r="BD368" s="19"/>
      <c r="BE368" s="19">
        <v>102</v>
      </c>
      <c r="BF368" s="19"/>
    </row>
    <row r="369" spans="1:58" ht="12.75">
      <c r="A369" t="s">
        <v>797</v>
      </c>
      <c r="B369" t="s">
        <v>798</v>
      </c>
      <c r="C369" t="s">
        <v>341</v>
      </c>
      <c r="D369" t="s">
        <v>1002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43675</v>
      </c>
      <c r="K369" s="19">
        <v>43675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f t="shared" si="16"/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43675</v>
      </c>
      <c r="AE369" s="19">
        <f t="shared" si="15"/>
        <v>43675</v>
      </c>
      <c r="AF369" s="19"/>
      <c r="AG369" s="19"/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/>
      <c r="AT369" s="19">
        <v>0</v>
      </c>
      <c r="AU369" s="19"/>
      <c r="AV369" s="19">
        <v>0</v>
      </c>
      <c r="AW369" s="19">
        <v>43675</v>
      </c>
      <c r="AX369" s="110">
        <f t="shared" si="17"/>
        <v>43675</v>
      </c>
      <c r="AY369" s="19"/>
      <c r="AZ369" s="19"/>
      <c r="BA369" s="19">
        <v>0</v>
      </c>
      <c r="BB369" s="19"/>
      <c r="BC369" s="19">
        <v>0</v>
      </c>
      <c r="BD369" s="19"/>
      <c r="BE369" s="19">
        <v>115</v>
      </c>
      <c r="BF369" s="19"/>
    </row>
    <row r="370" spans="1:58" ht="12.75">
      <c r="A370" t="s">
        <v>799</v>
      </c>
      <c r="B370" t="s">
        <v>800</v>
      </c>
      <c r="C370" t="s">
        <v>76</v>
      </c>
      <c r="D370" t="s">
        <v>1002</v>
      </c>
      <c r="E370" s="19">
        <v>0</v>
      </c>
      <c r="F370" s="19">
        <v>266</v>
      </c>
      <c r="G370" s="19">
        <v>266</v>
      </c>
      <c r="H370" s="19">
        <v>0</v>
      </c>
      <c r="I370" s="19">
        <v>0</v>
      </c>
      <c r="J370" s="19">
        <v>72892</v>
      </c>
      <c r="K370" s="19">
        <v>72892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f t="shared" si="16"/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73158</v>
      </c>
      <c r="AE370" s="19">
        <f t="shared" si="15"/>
        <v>73158</v>
      </c>
      <c r="AF370" s="19"/>
      <c r="AG370" s="19"/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/>
      <c r="AT370" s="19">
        <v>0</v>
      </c>
      <c r="AU370" s="19"/>
      <c r="AV370" s="19">
        <v>0</v>
      </c>
      <c r="AW370" s="19">
        <v>73158</v>
      </c>
      <c r="AX370" s="110">
        <f t="shared" si="17"/>
        <v>73158</v>
      </c>
      <c r="AY370" s="19"/>
      <c r="AZ370" s="19"/>
      <c r="BA370" s="19">
        <v>0</v>
      </c>
      <c r="BB370" s="19"/>
      <c r="BC370" s="19">
        <v>0</v>
      </c>
      <c r="BD370" s="19"/>
      <c r="BE370" s="19">
        <v>0</v>
      </c>
      <c r="BF370" s="19"/>
    </row>
    <row r="371" spans="1:58" ht="12.75">
      <c r="A371" t="s">
        <v>801</v>
      </c>
      <c r="B371" t="s">
        <v>802</v>
      </c>
      <c r="C371" t="s">
        <v>117</v>
      </c>
      <c r="D371" t="s">
        <v>1002</v>
      </c>
      <c r="E371" s="19">
        <v>0</v>
      </c>
      <c r="F371" s="19">
        <v>410</v>
      </c>
      <c r="G371" s="19">
        <v>410</v>
      </c>
      <c r="H371" s="19">
        <v>0</v>
      </c>
      <c r="I371" s="19">
        <v>0</v>
      </c>
      <c r="J371" s="19">
        <v>69424</v>
      </c>
      <c r="K371" s="19">
        <v>69424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f t="shared" si="16"/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45</v>
      </c>
      <c r="AC371" s="19">
        <v>0</v>
      </c>
      <c r="AD371" s="19">
        <v>69879</v>
      </c>
      <c r="AE371" s="19">
        <f t="shared" si="15"/>
        <v>69879</v>
      </c>
      <c r="AF371" s="19"/>
      <c r="AG371" s="19"/>
      <c r="AH371" s="19">
        <v>0</v>
      </c>
      <c r="AI371" s="19">
        <v>0</v>
      </c>
      <c r="AJ371" s="19">
        <v>0</v>
      </c>
      <c r="AK371" s="19">
        <v>0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/>
      <c r="AT371" s="19">
        <v>0</v>
      </c>
      <c r="AU371" s="19"/>
      <c r="AV371" s="19">
        <v>0</v>
      </c>
      <c r="AW371" s="19">
        <v>69879</v>
      </c>
      <c r="AX371" s="110">
        <f t="shared" si="17"/>
        <v>69879</v>
      </c>
      <c r="AY371" s="19"/>
      <c r="AZ371" s="19"/>
      <c r="BA371" s="19">
        <v>0</v>
      </c>
      <c r="BB371" s="19"/>
      <c r="BC371" s="19">
        <v>0</v>
      </c>
      <c r="BD371" s="19"/>
      <c r="BE371" s="19">
        <v>382</v>
      </c>
      <c r="BF371" s="19"/>
    </row>
    <row r="372" spans="1:58" ht="12.75">
      <c r="A372" t="s">
        <v>803</v>
      </c>
      <c r="B372" t="s">
        <v>804</v>
      </c>
      <c r="C372" t="s">
        <v>151</v>
      </c>
      <c r="D372" t="s">
        <v>1002</v>
      </c>
      <c r="E372" s="19">
        <v>0</v>
      </c>
      <c r="F372" s="19">
        <v>163</v>
      </c>
      <c r="G372" s="19">
        <v>163</v>
      </c>
      <c r="H372" s="19">
        <v>0</v>
      </c>
      <c r="I372" s="19">
        <v>0</v>
      </c>
      <c r="J372" s="19">
        <v>42750</v>
      </c>
      <c r="K372" s="19">
        <v>42750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f t="shared" si="16"/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42913</v>
      </c>
      <c r="AE372" s="19">
        <f t="shared" si="15"/>
        <v>42913</v>
      </c>
      <c r="AF372" s="19"/>
      <c r="AG372" s="19"/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0</v>
      </c>
      <c r="AS372" s="19"/>
      <c r="AT372" s="19">
        <v>0</v>
      </c>
      <c r="AU372" s="19"/>
      <c r="AV372" s="19">
        <v>0</v>
      </c>
      <c r="AW372" s="19">
        <v>42913</v>
      </c>
      <c r="AX372" s="110">
        <f t="shared" si="17"/>
        <v>42913</v>
      </c>
      <c r="AY372" s="19"/>
      <c r="AZ372" s="19"/>
      <c r="BA372" s="19">
        <v>0</v>
      </c>
      <c r="BB372" s="19"/>
      <c r="BC372" s="19">
        <v>0</v>
      </c>
      <c r="BD372" s="19"/>
      <c r="BE372" s="19">
        <v>152</v>
      </c>
      <c r="BF372" s="19"/>
    </row>
    <row r="373" spans="1:58" ht="12.75">
      <c r="A373" t="s">
        <v>805</v>
      </c>
      <c r="B373" t="s">
        <v>806</v>
      </c>
      <c r="C373" t="s">
        <v>151</v>
      </c>
      <c r="D373" t="s">
        <v>1002</v>
      </c>
      <c r="E373" s="19">
        <v>0</v>
      </c>
      <c r="F373" s="19">
        <v>312</v>
      </c>
      <c r="G373" s="19">
        <v>312</v>
      </c>
      <c r="H373" s="19">
        <v>0</v>
      </c>
      <c r="I373" s="19">
        <v>0</v>
      </c>
      <c r="J373" s="19">
        <v>27020</v>
      </c>
      <c r="K373" s="19">
        <v>27020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f t="shared" si="16"/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27332</v>
      </c>
      <c r="AE373" s="19">
        <f t="shared" si="15"/>
        <v>27332</v>
      </c>
      <c r="AF373" s="19"/>
      <c r="AG373" s="19"/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0</v>
      </c>
      <c r="AR373" s="19">
        <v>0</v>
      </c>
      <c r="AS373" s="19"/>
      <c r="AT373" s="19">
        <v>0</v>
      </c>
      <c r="AU373" s="19"/>
      <c r="AV373" s="19">
        <v>0</v>
      </c>
      <c r="AW373" s="19">
        <v>27332</v>
      </c>
      <c r="AX373" s="110">
        <f t="shared" si="17"/>
        <v>27332</v>
      </c>
      <c r="AY373" s="19"/>
      <c r="AZ373" s="19"/>
      <c r="BA373" s="19">
        <v>0</v>
      </c>
      <c r="BB373" s="19"/>
      <c r="BC373" s="19">
        <v>0</v>
      </c>
      <c r="BD373" s="19"/>
      <c r="BE373" s="19">
        <v>0</v>
      </c>
      <c r="BF373" s="19"/>
    </row>
    <row r="374" spans="1:58" ht="12.75">
      <c r="A374" t="s">
        <v>807</v>
      </c>
      <c r="B374" t="s">
        <v>808</v>
      </c>
      <c r="C374" t="s">
        <v>69</v>
      </c>
      <c r="D374" t="s">
        <v>1002</v>
      </c>
      <c r="E374" s="19">
        <v>0</v>
      </c>
      <c r="F374" s="19">
        <v>204</v>
      </c>
      <c r="G374" s="19">
        <v>204</v>
      </c>
      <c r="H374" s="19">
        <v>0</v>
      </c>
      <c r="I374" s="19">
        <v>0</v>
      </c>
      <c r="J374" s="19">
        <v>36849</v>
      </c>
      <c r="K374" s="19">
        <v>36849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f t="shared" si="16"/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30</v>
      </c>
      <c r="AC374" s="19">
        <v>0</v>
      </c>
      <c r="AD374" s="19">
        <v>37083</v>
      </c>
      <c r="AE374" s="19">
        <f t="shared" si="15"/>
        <v>37083</v>
      </c>
      <c r="AF374" s="19"/>
      <c r="AG374" s="19"/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/>
      <c r="AT374" s="19">
        <v>0</v>
      </c>
      <c r="AU374" s="19"/>
      <c r="AV374" s="19">
        <v>0</v>
      </c>
      <c r="AW374" s="19">
        <v>37083</v>
      </c>
      <c r="AX374" s="110">
        <f t="shared" si="17"/>
        <v>37083</v>
      </c>
      <c r="AY374" s="19"/>
      <c r="AZ374" s="19"/>
      <c r="BA374" s="19">
        <v>0</v>
      </c>
      <c r="BB374" s="19"/>
      <c r="BC374" s="19">
        <v>0</v>
      </c>
      <c r="BD374" s="19"/>
      <c r="BE374" s="19">
        <v>62</v>
      </c>
      <c r="BF374" s="19"/>
    </row>
    <row r="375" spans="1:58" ht="12.75">
      <c r="A375" t="s">
        <v>809</v>
      </c>
      <c r="B375" t="s">
        <v>810</v>
      </c>
      <c r="C375" t="s">
        <v>341</v>
      </c>
      <c r="D375" t="s">
        <v>1002</v>
      </c>
      <c r="E375" s="19">
        <v>0</v>
      </c>
      <c r="F375" s="19">
        <v>245</v>
      </c>
      <c r="G375" s="19">
        <v>245</v>
      </c>
      <c r="H375" s="19">
        <v>0</v>
      </c>
      <c r="I375" s="19">
        <v>0</v>
      </c>
      <c r="J375" s="19">
        <v>32872</v>
      </c>
      <c r="K375" s="19">
        <v>32872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f t="shared" si="16"/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33117</v>
      </c>
      <c r="AE375" s="19">
        <f t="shared" si="15"/>
        <v>33117</v>
      </c>
      <c r="AF375" s="19"/>
      <c r="AG375" s="19"/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/>
      <c r="AT375" s="19">
        <v>0</v>
      </c>
      <c r="AU375" s="19"/>
      <c r="AV375" s="19">
        <v>0</v>
      </c>
      <c r="AW375" s="19">
        <v>33117</v>
      </c>
      <c r="AX375" s="110">
        <f t="shared" si="17"/>
        <v>33117</v>
      </c>
      <c r="AY375" s="19"/>
      <c r="AZ375" s="19"/>
      <c r="BA375" s="19">
        <v>0</v>
      </c>
      <c r="BB375" s="19"/>
      <c r="BC375" s="19">
        <v>0</v>
      </c>
      <c r="BD375" s="19"/>
      <c r="BE375" s="19">
        <v>0</v>
      </c>
      <c r="BF375" s="19"/>
    </row>
    <row r="376" spans="1:58" ht="12.75">
      <c r="A376" t="s">
        <v>811</v>
      </c>
      <c r="B376" t="s">
        <v>812</v>
      </c>
      <c r="C376" t="s">
        <v>151</v>
      </c>
      <c r="D376" t="s">
        <v>1002</v>
      </c>
      <c r="E376" s="19">
        <v>0</v>
      </c>
      <c r="F376" s="19">
        <v>164</v>
      </c>
      <c r="G376" s="19">
        <v>164</v>
      </c>
      <c r="H376" s="19">
        <v>0</v>
      </c>
      <c r="I376" s="19">
        <v>0</v>
      </c>
      <c r="J376" s="19">
        <v>33351</v>
      </c>
      <c r="K376" s="19">
        <v>33351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f t="shared" si="16"/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13</v>
      </c>
      <c r="AC376" s="19">
        <v>0</v>
      </c>
      <c r="AD376" s="19">
        <v>33528</v>
      </c>
      <c r="AE376" s="19">
        <f t="shared" si="15"/>
        <v>33528</v>
      </c>
      <c r="AF376" s="19"/>
      <c r="AG376" s="19"/>
      <c r="AH376" s="19">
        <v>0</v>
      </c>
      <c r="AI376" s="19">
        <v>0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87</v>
      </c>
      <c r="AR376" s="19">
        <v>0</v>
      </c>
      <c r="AS376" s="19"/>
      <c r="AT376" s="19">
        <v>0</v>
      </c>
      <c r="AU376" s="19"/>
      <c r="AV376" s="19">
        <v>0</v>
      </c>
      <c r="AW376" s="19">
        <v>33615</v>
      </c>
      <c r="AX376" s="110">
        <f t="shared" si="17"/>
        <v>33615</v>
      </c>
      <c r="AY376" s="19"/>
      <c r="AZ376" s="19"/>
      <c r="BA376" s="19">
        <v>0</v>
      </c>
      <c r="BB376" s="19"/>
      <c r="BC376" s="19">
        <v>0</v>
      </c>
      <c r="BD376" s="19"/>
      <c r="BE376" s="19">
        <v>52</v>
      </c>
      <c r="BF376" s="19"/>
    </row>
    <row r="377" spans="1:58" ht="12.75">
      <c r="A377" t="s">
        <v>813</v>
      </c>
      <c r="B377" t="s">
        <v>814</v>
      </c>
      <c r="C377" t="s">
        <v>151</v>
      </c>
      <c r="D377" t="s">
        <v>1002</v>
      </c>
      <c r="E377" s="19">
        <v>0</v>
      </c>
      <c r="F377" s="19">
        <v>268</v>
      </c>
      <c r="G377" s="19">
        <v>268</v>
      </c>
      <c r="H377" s="19">
        <v>0</v>
      </c>
      <c r="I377" s="19">
        <v>0</v>
      </c>
      <c r="J377" s="19">
        <v>52763</v>
      </c>
      <c r="K377" s="19">
        <v>52763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f t="shared" si="16"/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53031</v>
      </c>
      <c r="AE377" s="19">
        <f t="shared" si="15"/>
        <v>53031</v>
      </c>
      <c r="AF377" s="19"/>
      <c r="AG377" s="19"/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/>
      <c r="AT377" s="19">
        <v>0</v>
      </c>
      <c r="AU377" s="19"/>
      <c r="AV377" s="19">
        <v>0</v>
      </c>
      <c r="AW377" s="19">
        <v>53031</v>
      </c>
      <c r="AX377" s="110">
        <f t="shared" si="17"/>
        <v>53031</v>
      </c>
      <c r="AY377" s="19"/>
      <c r="AZ377" s="19"/>
      <c r="BA377" s="19">
        <v>0</v>
      </c>
      <c r="BB377" s="19"/>
      <c r="BC377" s="19">
        <v>0</v>
      </c>
      <c r="BD377" s="19"/>
      <c r="BE377" s="19">
        <v>11</v>
      </c>
      <c r="BF377" s="19"/>
    </row>
    <row r="378" spans="1:58" ht="12.75">
      <c r="A378" t="s">
        <v>815</v>
      </c>
      <c r="B378" t="s">
        <v>816</v>
      </c>
      <c r="C378" t="s">
        <v>302</v>
      </c>
      <c r="D378" t="s">
        <v>1002</v>
      </c>
      <c r="E378" s="19">
        <v>0</v>
      </c>
      <c r="F378" s="19">
        <v>66</v>
      </c>
      <c r="G378" s="19">
        <v>66</v>
      </c>
      <c r="H378" s="19">
        <v>0</v>
      </c>
      <c r="I378" s="19">
        <v>0</v>
      </c>
      <c r="J378" s="19">
        <v>50894</v>
      </c>
      <c r="K378" s="19">
        <v>50894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f t="shared" si="16"/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50960</v>
      </c>
      <c r="AE378" s="19">
        <f t="shared" si="15"/>
        <v>50960</v>
      </c>
      <c r="AF378" s="19"/>
      <c r="AG378" s="19"/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/>
      <c r="AT378" s="19">
        <v>0</v>
      </c>
      <c r="AU378" s="19"/>
      <c r="AV378" s="19">
        <v>0</v>
      </c>
      <c r="AW378" s="19">
        <v>50960</v>
      </c>
      <c r="AX378" s="110">
        <f t="shared" si="17"/>
        <v>50960</v>
      </c>
      <c r="AY378" s="19"/>
      <c r="AZ378" s="19"/>
      <c r="BA378" s="19">
        <v>0</v>
      </c>
      <c r="BB378" s="19"/>
      <c r="BC378" s="19">
        <v>0</v>
      </c>
      <c r="BD378" s="19"/>
      <c r="BE378" s="19">
        <v>617</v>
      </c>
      <c r="BF378" s="19"/>
    </row>
    <row r="379" spans="1:58" ht="12.75">
      <c r="A379" t="s">
        <v>817</v>
      </c>
      <c r="B379" t="s">
        <v>818</v>
      </c>
      <c r="C379" t="s">
        <v>69</v>
      </c>
      <c r="D379" t="s">
        <v>1002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30456</v>
      </c>
      <c r="K379" s="19">
        <v>30456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f t="shared" si="16"/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30456</v>
      </c>
      <c r="AE379" s="19">
        <f t="shared" si="15"/>
        <v>30456</v>
      </c>
      <c r="AF379" s="19"/>
      <c r="AG379" s="19"/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19">
        <v>0</v>
      </c>
      <c r="AS379" s="19"/>
      <c r="AT379" s="19">
        <v>0</v>
      </c>
      <c r="AU379" s="19"/>
      <c r="AV379" s="19">
        <v>0</v>
      </c>
      <c r="AW379" s="19">
        <v>30456</v>
      </c>
      <c r="AX379" s="110">
        <f t="shared" si="17"/>
        <v>30456</v>
      </c>
      <c r="AY379" s="19"/>
      <c r="AZ379" s="19"/>
      <c r="BA379" s="19">
        <v>0</v>
      </c>
      <c r="BB379" s="19"/>
      <c r="BC379" s="19">
        <v>0</v>
      </c>
      <c r="BD379" s="19"/>
      <c r="BE379" s="19">
        <v>112</v>
      </c>
      <c r="BF379" s="19"/>
    </row>
    <row r="380" spans="1:58" ht="12.75">
      <c r="A380" t="s">
        <v>819</v>
      </c>
      <c r="B380" t="s">
        <v>820</v>
      </c>
      <c r="C380" t="s">
        <v>302</v>
      </c>
      <c r="D380" t="s">
        <v>1002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25703</v>
      </c>
      <c r="K380" s="19">
        <v>25703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f t="shared" si="16"/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25703</v>
      </c>
      <c r="AE380" s="19">
        <f t="shared" si="15"/>
        <v>25703</v>
      </c>
      <c r="AF380" s="19"/>
      <c r="AG380" s="19"/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/>
      <c r="AT380" s="19">
        <v>0</v>
      </c>
      <c r="AU380" s="19"/>
      <c r="AV380" s="19">
        <v>0</v>
      </c>
      <c r="AW380" s="19">
        <v>25703</v>
      </c>
      <c r="AX380" s="110">
        <f t="shared" si="17"/>
        <v>25703</v>
      </c>
      <c r="AY380" s="19"/>
      <c r="AZ380" s="19"/>
      <c r="BA380" s="19">
        <v>0</v>
      </c>
      <c r="BB380" s="19"/>
      <c r="BC380" s="19">
        <v>0</v>
      </c>
      <c r="BD380" s="19"/>
      <c r="BE380" s="19">
        <v>0</v>
      </c>
      <c r="BF380" s="19"/>
    </row>
    <row r="381" spans="1:58" ht="12.75">
      <c r="A381" t="s">
        <v>821</v>
      </c>
      <c r="B381" t="s">
        <v>822</v>
      </c>
      <c r="C381" t="s">
        <v>59</v>
      </c>
      <c r="D381" t="s">
        <v>1002</v>
      </c>
      <c r="E381" s="19">
        <v>0</v>
      </c>
      <c r="F381" s="19">
        <v>325</v>
      </c>
      <c r="G381" s="19">
        <v>325</v>
      </c>
      <c r="H381" s="19">
        <v>0</v>
      </c>
      <c r="I381" s="19">
        <v>0</v>
      </c>
      <c r="J381" s="19">
        <v>25555</v>
      </c>
      <c r="K381" s="19">
        <v>25555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f t="shared" si="16"/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261</v>
      </c>
      <c r="AC381" s="19">
        <v>0</v>
      </c>
      <c r="AD381" s="19">
        <v>26141</v>
      </c>
      <c r="AE381" s="19">
        <f t="shared" si="15"/>
        <v>26141</v>
      </c>
      <c r="AF381" s="19"/>
      <c r="AG381" s="19"/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/>
      <c r="AT381" s="19">
        <v>0</v>
      </c>
      <c r="AU381" s="19"/>
      <c r="AV381" s="19">
        <v>0</v>
      </c>
      <c r="AW381" s="19">
        <v>26141</v>
      </c>
      <c r="AX381" s="110">
        <f t="shared" si="17"/>
        <v>26141</v>
      </c>
      <c r="AY381" s="19"/>
      <c r="AZ381" s="19"/>
      <c r="BA381" s="19">
        <v>0</v>
      </c>
      <c r="BB381" s="19"/>
      <c r="BC381" s="19">
        <v>0</v>
      </c>
      <c r="BD381" s="19"/>
      <c r="BE381" s="19">
        <v>407</v>
      </c>
      <c r="BF381" s="19"/>
    </row>
    <row r="382" spans="1:58" ht="12.75">
      <c r="A382" t="s">
        <v>823</v>
      </c>
      <c r="B382" t="s">
        <v>824</v>
      </c>
      <c r="C382" t="s">
        <v>117</v>
      </c>
      <c r="D382" t="s">
        <v>1002</v>
      </c>
      <c r="E382" s="19">
        <v>0</v>
      </c>
      <c r="F382" s="19">
        <v>620</v>
      </c>
      <c r="G382" s="19">
        <v>620</v>
      </c>
      <c r="H382" s="19">
        <v>0</v>
      </c>
      <c r="I382" s="19">
        <v>0</v>
      </c>
      <c r="J382" s="19">
        <v>153307</v>
      </c>
      <c r="K382" s="19">
        <v>153307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f t="shared" si="16"/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153927</v>
      </c>
      <c r="AE382" s="19">
        <f t="shared" si="15"/>
        <v>153927</v>
      </c>
      <c r="AF382" s="19"/>
      <c r="AG382" s="19"/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/>
      <c r="AT382" s="19">
        <v>0</v>
      </c>
      <c r="AU382" s="19"/>
      <c r="AV382" s="19">
        <v>0</v>
      </c>
      <c r="AW382" s="19">
        <v>153927</v>
      </c>
      <c r="AX382" s="110">
        <f t="shared" si="17"/>
        <v>153927</v>
      </c>
      <c r="AY382" s="19"/>
      <c r="AZ382" s="19"/>
      <c r="BA382" s="19">
        <v>0</v>
      </c>
      <c r="BB382" s="19"/>
      <c r="BC382" s="19">
        <v>0</v>
      </c>
      <c r="BD382" s="19"/>
      <c r="BE382" s="19">
        <v>1403</v>
      </c>
      <c r="BF382" s="19"/>
    </row>
    <row r="383" spans="1:58" ht="12.75">
      <c r="A383" t="s">
        <v>825</v>
      </c>
      <c r="B383" t="s">
        <v>826</v>
      </c>
      <c r="C383" t="s">
        <v>117</v>
      </c>
      <c r="D383" t="s">
        <v>1002</v>
      </c>
      <c r="E383" s="19">
        <v>0</v>
      </c>
      <c r="F383" s="19">
        <v>224</v>
      </c>
      <c r="G383" s="19">
        <v>224</v>
      </c>
      <c r="H383" s="19">
        <v>0</v>
      </c>
      <c r="I383" s="19">
        <v>0</v>
      </c>
      <c r="J383" s="19">
        <v>77152</v>
      </c>
      <c r="K383" s="19">
        <v>77152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f t="shared" si="16"/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77376</v>
      </c>
      <c r="AE383" s="19">
        <f t="shared" si="15"/>
        <v>77376</v>
      </c>
      <c r="AF383" s="19"/>
      <c r="AG383" s="19"/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/>
      <c r="AT383" s="19">
        <v>-42</v>
      </c>
      <c r="AU383" s="19"/>
      <c r="AV383" s="19">
        <v>0</v>
      </c>
      <c r="AW383" s="19">
        <v>77334</v>
      </c>
      <c r="AX383" s="110">
        <f t="shared" si="17"/>
        <v>77334</v>
      </c>
      <c r="AY383" s="19"/>
      <c r="AZ383" s="19"/>
      <c r="BA383" s="19">
        <v>0</v>
      </c>
      <c r="BB383" s="19"/>
      <c r="BC383" s="19">
        <v>0</v>
      </c>
      <c r="BD383" s="19"/>
      <c r="BE383" s="19">
        <v>0</v>
      </c>
      <c r="BF383" s="19"/>
    </row>
    <row r="384" spans="1:58" ht="12.75">
      <c r="A384" t="s">
        <v>827</v>
      </c>
      <c r="B384" t="s">
        <v>828</v>
      </c>
      <c r="C384" t="s">
        <v>341</v>
      </c>
      <c r="D384" t="s">
        <v>1002</v>
      </c>
      <c r="E384" s="19">
        <v>0</v>
      </c>
      <c r="F384" s="19">
        <v>275</v>
      </c>
      <c r="G384" s="19">
        <v>275</v>
      </c>
      <c r="H384" s="19">
        <v>0</v>
      </c>
      <c r="I384" s="19">
        <v>0</v>
      </c>
      <c r="J384" s="19">
        <v>65371</v>
      </c>
      <c r="K384" s="19">
        <v>65371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f t="shared" si="16"/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32</v>
      </c>
      <c r="AC384" s="19">
        <v>0</v>
      </c>
      <c r="AD384" s="19">
        <v>65678</v>
      </c>
      <c r="AE384" s="19">
        <f t="shared" si="15"/>
        <v>65678</v>
      </c>
      <c r="AF384" s="19"/>
      <c r="AG384" s="19"/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19">
        <v>0</v>
      </c>
      <c r="AS384" s="19"/>
      <c r="AT384" s="19">
        <v>0</v>
      </c>
      <c r="AU384" s="19"/>
      <c r="AV384" s="19">
        <v>0</v>
      </c>
      <c r="AW384" s="19">
        <v>65678</v>
      </c>
      <c r="AX384" s="110">
        <f t="shared" si="17"/>
        <v>65678</v>
      </c>
      <c r="AY384" s="19"/>
      <c r="AZ384" s="19"/>
      <c r="BA384" s="19">
        <v>0</v>
      </c>
      <c r="BB384" s="19"/>
      <c r="BC384" s="19">
        <v>0</v>
      </c>
      <c r="BD384" s="19"/>
      <c r="BE384" s="19">
        <v>94</v>
      </c>
      <c r="BF384" s="19"/>
    </row>
    <row r="385" spans="1:58" ht="12.75">
      <c r="A385" t="s">
        <v>829</v>
      </c>
      <c r="B385" t="s">
        <v>830</v>
      </c>
      <c r="C385" t="s">
        <v>126</v>
      </c>
      <c r="D385" t="s">
        <v>1002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61904</v>
      </c>
      <c r="K385" s="19">
        <v>61904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f t="shared" si="16"/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1371</v>
      </c>
      <c r="AC385" s="19">
        <v>359</v>
      </c>
      <c r="AD385" s="19">
        <v>63634</v>
      </c>
      <c r="AE385" s="19">
        <f t="shared" si="15"/>
        <v>63634</v>
      </c>
      <c r="AF385" s="19"/>
      <c r="AG385" s="19"/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/>
      <c r="AT385" s="19">
        <v>0</v>
      </c>
      <c r="AU385" s="19"/>
      <c r="AV385" s="19">
        <v>0</v>
      </c>
      <c r="AW385" s="19">
        <v>63634</v>
      </c>
      <c r="AX385" s="110">
        <f t="shared" si="17"/>
        <v>63634</v>
      </c>
      <c r="AY385" s="19"/>
      <c r="AZ385" s="19"/>
      <c r="BA385" s="19">
        <v>0</v>
      </c>
      <c r="BB385" s="19"/>
      <c r="BC385" s="19">
        <v>0</v>
      </c>
      <c r="BD385" s="19"/>
      <c r="BE385" s="19">
        <v>956</v>
      </c>
      <c r="BF385" s="19"/>
    </row>
    <row r="386" spans="1:58" ht="12.75">
      <c r="A386" t="s">
        <v>831</v>
      </c>
      <c r="B386" t="s">
        <v>832</v>
      </c>
      <c r="C386" t="s">
        <v>302</v>
      </c>
      <c r="D386" t="s">
        <v>1002</v>
      </c>
      <c r="E386" s="19">
        <v>0</v>
      </c>
      <c r="F386" s="19">
        <v>457</v>
      </c>
      <c r="G386" s="19">
        <v>457</v>
      </c>
      <c r="H386" s="19">
        <v>0</v>
      </c>
      <c r="I386" s="19">
        <v>0</v>
      </c>
      <c r="J386" s="19">
        <v>140354</v>
      </c>
      <c r="K386" s="19">
        <v>140354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f t="shared" si="16"/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140811</v>
      </c>
      <c r="AE386" s="19">
        <f t="shared" si="15"/>
        <v>140811</v>
      </c>
      <c r="AF386" s="19"/>
      <c r="AG386" s="19"/>
      <c r="AH386" s="19">
        <v>0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/>
      <c r="AT386" s="19">
        <v>0</v>
      </c>
      <c r="AU386" s="19"/>
      <c r="AV386" s="19">
        <v>0</v>
      </c>
      <c r="AW386" s="19">
        <v>140811</v>
      </c>
      <c r="AX386" s="110">
        <f t="shared" si="17"/>
        <v>140811</v>
      </c>
      <c r="AY386" s="19"/>
      <c r="AZ386" s="19"/>
      <c r="BA386" s="19">
        <v>0</v>
      </c>
      <c r="BB386" s="19"/>
      <c r="BC386" s="19">
        <v>0</v>
      </c>
      <c r="BD386" s="19"/>
      <c r="BE386" s="19">
        <v>422</v>
      </c>
      <c r="BF386" s="19"/>
    </row>
    <row r="387" spans="1:58" ht="12.75">
      <c r="A387" t="s">
        <v>833</v>
      </c>
      <c r="B387" t="s">
        <v>834</v>
      </c>
      <c r="C387" t="s">
        <v>341</v>
      </c>
      <c r="D387" t="s">
        <v>1002</v>
      </c>
      <c r="E387" s="19">
        <v>0</v>
      </c>
      <c r="F387" s="19">
        <v>461</v>
      </c>
      <c r="G387" s="19">
        <v>461</v>
      </c>
      <c r="H387" s="19">
        <v>0</v>
      </c>
      <c r="I387" s="19">
        <v>0</v>
      </c>
      <c r="J387" s="19">
        <v>116991</v>
      </c>
      <c r="K387" s="19">
        <v>116991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f t="shared" si="16"/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1152</v>
      </c>
      <c r="AC387" s="19">
        <v>0</v>
      </c>
      <c r="AD387" s="19">
        <v>118604</v>
      </c>
      <c r="AE387" s="19">
        <f t="shared" si="15"/>
        <v>118604</v>
      </c>
      <c r="AF387" s="19"/>
      <c r="AG387" s="19"/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/>
      <c r="AT387" s="19">
        <v>0</v>
      </c>
      <c r="AU387" s="19"/>
      <c r="AV387" s="19">
        <v>0</v>
      </c>
      <c r="AW387" s="19">
        <v>118604</v>
      </c>
      <c r="AX387" s="110">
        <f t="shared" si="17"/>
        <v>118604</v>
      </c>
      <c r="AY387" s="19"/>
      <c r="AZ387" s="19"/>
      <c r="BA387" s="19">
        <v>0</v>
      </c>
      <c r="BB387" s="19"/>
      <c r="BC387" s="19">
        <v>0</v>
      </c>
      <c r="BD387" s="19"/>
      <c r="BE387" s="19">
        <v>0</v>
      </c>
      <c r="BF387" s="19"/>
    </row>
    <row r="388" spans="1:58" ht="12.75">
      <c r="A388" t="s">
        <v>835</v>
      </c>
      <c r="B388" t="s">
        <v>836</v>
      </c>
      <c r="C388" t="s">
        <v>59</v>
      </c>
      <c r="D388" t="s">
        <v>1002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67384</v>
      </c>
      <c r="K388" s="19">
        <v>67384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f t="shared" si="16"/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67384</v>
      </c>
      <c r="AE388" s="19">
        <f t="shared" si="15"/>
        <v>67384</v>
      </c>
      <c r="AF388" s="19"/>
      <c r="AG388" s="19"/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/>
      <c r="AT388" s="19">
        <v>0</v>
      </c>
      <c r="AU388" s="19"/>
      <c r="AV388" s="19">
        <v>0</v>
      </c>
      <c r="AW388" s="19">
        <v>67384</v>
      </c>
      <c r="AX388" s="110">
        <f t="shared" si="17"/>
        <v>67384</v>
      </c>
      <c r="AY388" s="19"/>
      <c r="AZ388" s="19"/>
      <c r="BA388" s="19">
        <v>0</v>
      </c>
      <c r="BB388" s="19"/>
      <c r="BC388" s="19">
        <v>0</v>
      </c>
      <c r="BD388" s="19"/>
      <c r="BE388" s="19">
        <v>488</v>
      </c>
      <c r="BF388" s="19"/>
    </row>
    <row r="389" spans="1:58" ht="12.75">
      <c r="A389" t="s">
        <v>837</v>
      </c>
      <c r="B389" t="s">
        <v>838</v>
      </c>
      <c r="C389" t="s">
        <v>59</v>
      </c>
      <c r="D389" t="s">
        <v>1002</v>
      </c>
      <c r="E389" s="19">
        <v>0</v>
      </c>
      <c r="F389" s="19">
        <v>344</v>
      </c>
      <c r="G389" s="19">
        <v>344</v>
      </c>
      <c r="H389" s="19">
        <v>0</v>
      </c>
      <c r="I389" s="19">
        <v>0</v>
      </c>
      <c r="J389" s="19">
        <v>71479</v>
      </c>
      <c r="K389" s="19">
        <v>71479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f t="shared" si="16"/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71823</v>
      </c>
      <c r="AE389" s="19">
        <f t="shared" si="15"/>
        <v>71823</v>
      </c>
      <c r="AF389" s="19"/>
      <c r="AG389" s="19"/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19">
        <v>0</v>
      </c>
      <c r="AS389" s="19"/>
      <c r="AT389" s="19">
        <v>0</v>
      </c>
      <c r="AU389" s="19"/>
      <c r="AV389" s="19">
        <v>0</v>
      </c>
      <c r="AW389" s="19">
        <v>71823</v>
      </c>
      <c r="AX389" s="110">
        <f t="shared" si="17"/>
        <v>71823</v>
      </c>
      <c r="AY389" s="19"/>
      <c r="AZ389" s="19"/>
      <c r="BA389" s="19">
        <v>0</v>
      </c>
      <c r="BB389" s="19"/>
      <c r="BC389" s="19">
        <v>0</v>
      </c>
      <c r="BD389" s="19"/>
      <c r="BE389" s="19">
        <v>0</v>
      </c>
      <c r="BF389" s="19"/>
    </row>
    <row r="390" spans="1:58" ht="12.75">
      <c r="A390" t="s">
        <v>839</v>
      </c>
      <c r="B390" t="s">
        <v>840</v>
      </c>
      <c r="C390" t="s">
        <v>76</v>
      </c>
      <c r="D390" t="s">
        <v>1002</v>
      </c>
      <c r="E390" s="19">
        <v>0</v>
      </c>
      <c r="F390" s="19">
        <v>155</v>
      </c>
      <c r="G390" s="19">
        <v>155</v>
      </c>
      <c r="H390" s="19">
        <v>0</v>
      </c>
      <c r="I390" s="19">
        <v>0</v>
      </c>
      <c r="J390" s="19">
        <v>72562</v>
      </c>
      <c r="K390" s="19">
        <v>72562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f t="shared" si="16"/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72717</v>
      </c>
      <c r="AE390" s="19">
        <f aca="true" t="shared" si="18" ref="AE390:AE449">IF(AD390="...","...",AD390+X390)</f>
        <v>72717</v>
      </c>
      <c r="AF390" s="19"/>
      <c r="AG390" s="19"/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318</v>
      </c>
      <c r="AR390" s="19">
        <v>0</v>
      </c>
      <c r="AS390" s="19"/>
      <c r="AT390" s="19">
        <v>0</v>
      </c>
      <c r="AU390" s="19"/>
      <c r="AV390" s="19">
        <v>0</v>
      </c>
      <c r="AW390" s="19">
        <v>73035</v>
      </c>
      <c r="AX390" s="110">
        <f t="shared" si="17"/>
        <v>73035</v>
      </c>
      <c r="AY390" s="19"/>
      <c r="AZ390" s="19"/>
      <c r="BA390" s="19">
        <v>0</v>
      </c>
      <c r="BB390" s="19"/>
      <c r="BC390" s="19">
        <v>0</v>
      </c>
      <c r="BD390" s="19"/>
      <c r="BE390" s="19">
        <v>397</v>
      </c>
      <c r="BF390" s="19"/>
    </row>
    <row r="391" spans="1:58" ht="12.75">
      <c r="A391" t="s">
        <v>841</v>
      </c>
      <c r="B391" t="s">
        <v>842</v>
      </c>
      <c r="C391" t="s">
        <v>76</v>
      </c>
      <c r="D391" t="s">
        <v>1002</v>
      </c>
      <c r="E391" s="19">
        <v>0</v>
      </c>
      <c r="F391" s="19">
        <v>305</v>
      </c>
      <c r="G391" s="19">
        <v>305</v>
      </c>
      <c r="H391" s="19">
        <v>0</v>
      </c>
      <c r="I391" s="19">
        <v>0</v>
      </c>
      <c r="J391" s="19">
        <v>64720</v>
      </c>
      <c r="K391" s="19">
        <v>64720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f aca="true" t="shared" si="19" ref="U391:U449">IF(T391="...","…",0)</f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65025</v>
      </c>
      <c r="AE391" s="19">
        <f t="shared" si="18"/>
        <v>65025</v>
      </c>
      <c r="AF391" s="19"/>
      <c r="AG391" s="19"/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19">
        <v>0</v>
      </c>
      <c r="AS391" s="19"/>
      <c r="AT391" s="19">
        <v>0</v>
      </c>
      <c r="AU391" s="19"/>
      <c r="AV391" s="19">
        <v>0</v>
      </c>
      <c r="AW391" s="19">
        <v>65025</v>
      </c>
      <c r="AX391" s="110">
        <f aca="true" t="shared" si="20" ref="AX391:AX449">IF(AW391="...","...",AW391+X391)</f>
        <v>65025</v>
      </c>
      <c r="AY391" s="19"/>
      <c r="AZ391" s="19"/>
      <c r="BA391" s="19">
        <v>0</v>
      </c>
      <c r="BB391" s="19"/>
      <c r="BC391" s="19">
        <v>0</v>
      </c>
      <c r="BD391" s="19"/>
      <c r="BE391" s="19">
        <v>0</v>
      </c>
      <c r="BF391" s="19"/>
    </row>
    <row r="392" spans="1:58" ht="12.75">
      <c r="A392" t="s">
        <v>843</v>
      </c>
      <c r="B392" t="s">
        <v>844</v>
      </c>
      <c r="C392" t="s">
        <v>76</v>
      </c>
      <c r="D392" t="s">
        <v>1002</v>
      </c>
      <c r="E392" s="19">
        <v>0</v>
      </c>
      <c r="F392" s="19">
        <v>324</v>
      </c>
      <c r="G392" s="19">
        <v>324</v>
      </c>
      <c r="H392" s="19">
        <v>0</v>
      </c>
      <c r="I392" s="19">
        <v>0</v>
      </c>
      <c r="J392" s="19">
        <v>98013</v>
      </c>
      <c r="K392" s="19">
        <v>98013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f t="shared" si="19"/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98337</v>
      </c>
      <c r="AE392" s="19">
        <f t="shared" si="18"/>
        <v>98337</v>
      </c>
      <c r="AF392" s="19"/>
      <c r="AG392" s="19"/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/>
      <c r="AT392" s="19">
        <v>0</v>
      </c>
      <c r="AU392" s="19"/>
      <c r="AV392" s="19">
        <v>0</v>
      </c>
      <c r="AW392" s="19">
        <v>98337</v>
      </c>
      <c r="AX392" s="110">
        <f t="shared" si="20"/>
        <v>98337</v>
      </c>
      <c r="AY392" s="19"/>
      <c r="AZ392" s="19"/>
      <c r="BA392" s="19">
        <v>0</v>
      </c>
      <c r="BB392" s="19"/>
      <c r="BC392" s="19">
        <v>0</v>
      </c>
      <c r="BD392" s="19"/>
      <c r="BE392" s="19">
        <v>324</v>
      </c>
      <c r="BF392" s="19"/>
    </row>
    <row r="393" spans="1:58" ht="12.75">
      <c r="A393" t="s">
        <v>845</v>
      </c>
      <c r="B393" t="s">
        <v>846</v>
      </c>
      <c r="C393" t="s">
        <v>302</v>
      </c>
      <c r="D393" t="s">
        <v>1002</v>
      </c>
      <c r="E393" s="19">
        <v>0</v>
      </c>
      <c r="F393" s="19">
        <v>251</v>
      </c>
      <c r="G393" s="19">
        <v>251</v>
      </c>
      <c r="H393" s="19">
        <v>0</v>
      </c>
      <c r="I393" s="19">
        <v>0</v>
      </c>
      <c r="J393" s="19">
        <v>49552</v>
      </c>
      <c r="K393" s="19">
        <v>49552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f t="shared" si="19"/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49803</v>
      </c>
      <c r="AE393" s="19">
        <f t="shared" si="18"/>
        <v>49803</v>
      </c>
      <c r="AF393" s="19"/>
      <c r="AG393" s="19"/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19">
        <v>0</v>
      </c>
      <c r="AS393" s="19"/>
      <c r="AT393" s="19">
        <v>0</v>
      </c>
      <c r="AU393" s="19"/>
      <c r="AV393" s="19">
        <v>0</v>
      </c>
      <c r="AW393" s="19">
        <v>49803</v>
      </c>
      <c r="AX393" s="110">
        <f t="shared" si="20"/>
        <v>49803</v>
      </c>
      <c r="AY393" s="19"/>
      <c r="AZ393" s="19"/>
      <c r="BA393" s="19">
        <v>0</v>
      </c>
      <c r="BB393" s="19"/>
      <c r="BC393" s="19">
        <v>0</v>
      </c>
      <c r="BD393" s="19"/>
      <c r="BE393" s="19">
        <v>111</v>
      </c>
      <c r="BF393" s="19"/>
    </row>
    <row r="394" spans="1:58" ht="12.75">
      <c r="A394" t="s">
        <v>847</v>
      </c>
      <c r="B394" t="s">
        <v>848</v>
      </c>
      <c r="C394" t="s">
        <v>69</v>
      </c>
      <c r="D394" t="s">
        <v>1002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67699</v>
      </c>
      <c r="K394" s="19">
        <v>67699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f t="shared" si="19"/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67699</v>
      </c>
      <c r="AE394" s="19">
        <f t="shared" si="18"/>
        <v>67699</v>
      </c>
      <c r="AF394" s="19"/>
      <c r="AG394" s="19"/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/>
      <c r="AT394" s="19">
        <v>0</v>
      </c>
      <c r="AU394" s="19"/>
      <c r="AV394" s="19">
        <v>0</v>
      </c>
      <c r="AW394" s="19">
        <v>67699</v>
      </c>
      <c r="AX394" s="110">
        <f t="shared" si="20"/>
        <v>67699</v>
      </c>
      <c r="AY394" s="19"/>
      <c r="AZ394" s="19"/>
      <c r="BA394" s="19">
        <v>0</v>
      </c>
      <c r="BB394" s="19"/>
      <c r="BC394" s="19">
        <v>0</v>
      </c>
      <c r="BD394" s="19"/>
      <c r="BE394" s="19">
        <v>0</v>
      </c>
      <c r="BF394" s="19"/>
    </row>
    <row r="395" spans="1:58" ht="12.75">
      <c r="A395" t="s">
        <v>849</v>
      </c>
      <c r="B395" t="s">
        <v>850</v>
      </c>
      <c r="C395" t="s">
        <v>69</v>
      </c>
      <c r="D395" t="s">
        <v>1002</v>
      </c>
      <c r="E395" s="19">
        <v>0</v>
      </c>
      <c r="F395" s="19">
        <v>116</v>
      </c>
      <c r="G395" s="19">
        <v>116</v>
      </c>
      <c r="H395" s="19">
        <v>0</v>
      </c>
      <c r="I395" s="19">
        <v>0</v>
      </c>
      <c r="J395" s="19">
        <v>47706</v>
      </c>
      <c r="K395" s="19">
        <v>47706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f t="shared" si="19"/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47822</v>
      </c>
      <c r="AE395" s="19">
        <f t="shared" si="18"/>
        <v>47822</v>
      </c>
      <c r="AF395" s="19"/>
      <c r="AG395" s="19"/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/>
      <c r="AT395" s="19">
        <v>0</v>
      </c>
      <c r="AU395" s="19"/>
      <c r="AV395" s="19">
        <v>0</v>
      </c>
      <c r="AW395" s="19">
        <v>47822</v>
      </c>
      <c r="AX395" s="110">
        <f t="shared" si="20"/>
        <v>47822</v>
      </c>
      <c r="AY395" s="19"/>
      <c r="AZ395" s="19"/>
      <c r="BA395" s="19">
        <v>0</v>
      </c>
      <c r="BB395" s="19"/>
      <c r="BC395" s="19">
        <v>0</v>
      </c>
      <c r="BD395" s="19"/>
      <c r="BE395" s="19">
        <v>0</v>
      </c>
      <c r="BF395" s="19"/>
    </row>
    <row r="396" spans="1:58" ht="12.75">
      <c r="A396" t="s">
        <v>851</v>
      </c>
      <c r="B396" t="s">
        <v>852</v>
      </c>
      <c r="C396" t="s">
        <v>76</v>
      </c>
      <c r="D396" t="s">
        <v>1002</v>
      </c>
      <c r="E396" s="19">
        <v>0</v>
      </c>
      <c r="F396" s="19">
        <v>623</v>
      </c>
      <c r="G396" s="19">
        <v>623</v>
      </c>
      <c r="H396" s="19">
        <v>0</v>
      </c>
      <c r="I396" s="19">
        <v>0</v>
      </c>
      <c r="J396" s="19">
        <v>51938</v>
      </c>
      <c r="K396" s="19">
        <v>51938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f t="shared" si="19"/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52561</v>
      </c>
      <c r="AE396" s="19">
        <f t="shared" si="18"/>
        <v>52561</v>
      </c>
      <c r="AF396" s="19"/>
      <c r="AG396" s="19"/>
      <c r="AH396" s="19">
        <v>0</v>
      </c>
      <c r="AI396" s="19">
        <v>0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/>
      <c r="AT396" s="19">
        <v>0</v>
      </c>
      <c r="AU396" s="19"/>
      <c r="AV396" s="19">
        <v>0</v>
      </c>
      <c r="AW396" s="19">
        <v>52561</v>
      </c>
      <c r="AX396" s="110">
        <f t="shared" si="20"/>
        <v>52561</v>
      </c>
      <c r="AY396" s="19"/>
      <c r="AZ396" s="19"/>
      <c r="BA396" s="19">
        <v>0</v>
      </c>
      <c r="BB396" s="19"/>
      <c r="BC396" s="19">
        <v>0</v>
      </c>
      <c r="BD396" s="19"/>
      <c r="BE396" s="19">
        <v>0</v>
      </c>
      <c r="BF396" s="19"/>
    </row>
    <row r="397" spans="1:58" ht="12.75">
      <c r="A397" t="s">
        <v>853</v>
      </c>
      <c r="B397" t="s">
        <v>1017</v>
      </c>
      <c r="C397" t="s">
        <v>59</v>
      </c>
      <c r="D397" t="s">
        <v>1003</v>
      </c>
      <c r="E397" s="19">
        <v>0</v>
      </c>
      <c r="F397" s="19">
        <v>213</v>
      </c>
      <c r="G397" s="19">
        <v>213</v>
      </c>
      <c r="H397" s="19">
        <v>0</v>
      </c>
      <c r="I397" s="19">
        <v>0</v>
      </c>
      <c r="J397" s="19">
        <v>10772</v>
      </c>
      <c r="K397" s="19">
        <v>10772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f t="shared" si="19"/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10985</v>
      </c>
      <c r="AE397" s="19">
        <f t="shared" si="18"/>
        <v>10985</v>
      </c>
      <c r="AF397" s="19"/>
      <c r="AG397" s="19"/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/>
      <c r="AT397" s="19">
        <v>0</v>
      </c>
      <c r="AU397" s="19"/>
      <c r="AV397" s="19">
        <v>0</v>
      </c>
      <c r="AW397" s="19">
        <v>10985</v>
      </c>
      <c r="AX397" s="110">
        <f t="shared" si="20"/>
        <v>10985</v>
      </c>
      <c r="AY397" s="19"/>
      <c r="AZ397" s="19"/>
      <c r="BA397" s="19">
        <v>0</v>
      </c>
      <c r="BB397" s="19"/>
      <c r="BC397" s="19">
        <v>0</v>
      </c>
      <c r="BD397" s="19"/>
      <c r="BE397" s="19">
        <v>155</v>
      </c>
      <c r="BF397" s="19"/>
    </row>
    <row r="398" spans="1:58" ht="12.75">
      <c r="A398" t="s">
        <v>855</v>
      </c>
      <c r="B398" t="s">
        <v>1018</v>
      </c>
      <c r="C398" t="s">
        <v>69</v>
      </c>
      <c r="D398" t="s">
        <v>1003</v>
      </c>
      <c r="E398" s="19">
        <v>0</v>
      </c>
      <c r="F398" s="19">
        <v>592</v>
      </c>
      <c r="G398" s="19">
        <v>592</v>
      </c>
      <c r="H398" s="19">
        <v>0</v>
      </c>
      <c r="I398" s="19">
        <v>0</v>
      </c>
      <c r="J398" s="19">
        <v>5389</v>
      </c>
      <c r="K398" s="19">
        <v>5389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f t="shared" si="19"/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17</v>
      </c>
      <c r="AC398" s="19">
        <v>0</v>
      </c>
      <c r="AD398" s="19">
        <v>5998</v>
      </c>
      <c r="AE398" s="19">
        <f t="shared" si="18"/>
        <v>5998</v>
      </c>
      <c r="AF398" s="19"/>
      <c r="AG398" s="19"/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19">
        <v>0</v>
      </c>
      <c r="AS398" s="19"/>
      <c r="AT398" s="19">
        <v>0</v>
      </c>
      <c r="AU398" s="19"/>
      <c r="AV398" s="19">
        <v>0</v>
      </c>
      <c r="AW398" s="19">
        <v>5998</v>
      </c>
      <c r="AX398" s="110">
        <f t="shared" si="20"/>
        <v>5998</v>
      </c>
      <c r="AY398" s="19"/>
      <c r="AZ398" s="19"/>
      <c r="BA398" s="19">
        <v>0</v>
      </c>
      <c r="BB398" s="19"/>
      <c r="BC398" s="19">
        <v>0</v>
      </c>
      <c r="BD398" s="19"/>
      <c r="BE398" s="19">
        <v>0</v>
      </c>
      <c r="BF398" s="19"/>
    </row>
    <row r="399" spans="1:58" ht="12.75">
      <c r="A399" t="s">
        <v>857</v>
      </c>
      <c r="B399" t="s">
        <v>1019</v>
      </c>
      <c r="C399" t="s">
        <v>76</v>
      </c>
      <c r="D399" t="s">
        <v>1003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7574</v>
      </c>
      <c r="K399" s="19">
        <v>7574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f t="shared" si="19"/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7574</v>
      </c>
      <c r="AE399" s="19">
        <f t="shared" si="18"/>
        <v>7574</v>
      </c>
      <c r="AF399" s="19"/>
      <c r="AG399" s="19"/>
      <c r="AH399" s="19">
        <v>0</v>
      </c>
      <c r="AI399" s="19">
        <v>0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/>
      <c r="AT399" s="19">
        <v>0</v>
      </c>
      <c r="AU399" s="19"/>
      <c r="AV399" s="19">
        <v>0</v>
      </c>
      <c r="AW399" s="19">
        <v>7574</v>
      </c>
      <c r="AX399" s="110">
        <f t="shared" si="20"/>
        <v>7574</v>
      </c>
      <c r="AY399" s="19"/>
      <c r="AZ399" s="19"/>
      <c r="BA399" s="19">
        <v>0</v>
      </c>
      <c r="BB399" s="19"/>
      <c r="BC399" s="19">
        <v>0</v>
      </c>
      <c r="BD399" s="19"/>
      <c r="BE399" s="19">
        <v>98</v>
      </c>
      <c r="BF399" s="19"/>
    </row>
    <row r="400" spans="1:58" ht="12.75">
      <c r="A400" t="s">
        <v>859</v>
      </c>
      <c r="B400" t="s">
        <v>1020</v>
      </c>
      <c r="C400" t="s">
        <v>76</v>
      </c>
      <c r="D400" t="s">
        <v>1003</v>
      </c>
      <c r="E400" s="19">
        <v>0</v>
      </c>
      <c r="F400" s="19">
        <v>313</v>
      </c>
      <c r="G400" s="19">
        <v>313</v>
      </c>
      <c r="H400" s="19">
        <v>0</v>
      </c>
      <c r="I400" s="19">
        <v>0</v>
      </c>
      <c r="J400" s="19">
        <v>6889</v>
      </c>
      <c r="K400" s="19">
        <v>6889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f t="shared" si="19"/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7202</v>
      </c>
      <c r="AE400" s="19">
        <f t="shared" si="18"/>
        <v>7202</v>
      </c>
      <c r="AF400" s="19"/>
      <c r="AG400" s="19"/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/>
      <c r="AT400" s="19">
        <v>0</v>
      </c>
      <c r="AU400" s="19"/>
      <c r="AV400" s="19">
        <v>0</v>
      </c>
      <c r="AW400" s="19">
        <v>7202</v>
      </c>
      <c r="AX400" s="110">
        <f t="shared" si="20"/>
        <v>7202</v>
      </c>
      <c r="AY400" s="19"/>
      <c r="AZ400" s="19"/>
      <c r="BA400" s="19">
        <v>0</v>
      </c>
      <c r="BB400" s="19"/>
      <c r="BC400" s="19">
        <v>0</v>
      </c>
      <c r="BD400" s="19"/>
      <c r="BE400" s="19">
        <v>0</v>
      </c>
      <c r="BF400" s="19"/>
    </row>
    <row r="401" spans="1:58" ht="12.75">
      <c r="A401" t="s">
        <v>861</v>
      </c>
      <c r="B401" t="s">
        <v>1021</v>
      </c>
      <c r="C401" t="s">
        <v>69</v>
      </c>
      <c r="D401" t="s">
        <v>1003</v>
      </c>
      <c r="E401" s="19">
        <v>0</v>
      </c>
      <c r="F401" s="19">
        <v>743</v>
      </c>
      <c r="G401" s="19">
        <v>743</v>
      </c>
      <c r="H401" s="19">
        <v>0</v>
      </c>
      <c r="I401" s="19">
        <v>0</v>
      </c>
      <c r="J401" s="19">
        <v>6849</v>
      </c>
      <c r="K401" s="19">
        <v>6849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f t="shared" si="19"/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13</v>
      </c>
      <c r="AC401" s="19">
        <v>0</v>
      </c>
      <c r="AD401" s="19">
        <v>7605</v>
      </c>
      <c r="AE401" s="19">
        <f t="shared" si="18"/>
        <v>7605</v>
      </c>
      <c r="AF401" s="19"/>
      <c r="AG401" s="19"/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/>
      <c r="AT401" s="19">
        <v>0</v>
      </c>
      <c r="AU401" s="19"/>
      <c r="AV401" s="19">
        <v>0</v>
      </c>
      <c r="AW401" s="19">
        <v>7605</v>
      </c>
      <c r="AX401" s="110">
        <f t="shared" si="20"/>
        <v>7605</v>
      </c>
      <c r="AY401" s="19"/>
      <c r="AZ401" s="19"/>
      <c r="BA401" s="19">
        <v>0</v>
      </c>
      <c r="BB401" s="19"/>
      <c r="BC401" s="19">
        <v>0</v>
      </c>
      <c r="BD401" s="19"/>
      <c r="BE401" s="19">
        <v>0</v>
      </c>
      <c r="BF401" s="19"/>
    </row>
    <row r="402" spans="1:58" ht="12.75">
      <c r="A402" t="s">
        <v>863</v>
      </c>
      <c r="B402" t="s">
        <v>1022</v>
      </c>
      <c r="C402" t="s">
        <v>117</v>
      </c>
      <c r="D402" t="s">
        <v>1003</v>
      </c>
      <c r="E402" s="19">
        <v>0</v>
      </c>
      <c r="F402" s="19">
        <v>161</v>
      </c>
      <c r="G402" s="19">
        <v>161</v>
      </c>
      <c r="H402" s="19">
        <v>0</v>
      </c>
      <c r="I402" s="19">
        <v>0</v>
      </c>
      <c r="J402" s="19">
        <v>9952</v>
      </c>
      <c r="K402" s="19">
        <v>9952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f t="shared" si="19"/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10113</v>
      </c>
      <c r="AE402" s="19">
        <f t="shared" si="18"/>
        <v>10113</v>
      </c>
      <c r="AF402" s="19"/>
      <c r="AG402" s="19"/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0</v>
      </c>
      <c r="AR402" s="19">
        <v>0</v>
      </c>
      <c r="AS402" s="19"/>
      <c r="AT402" s="19">
        <v>0</v>
      </c>
      <c r="AU402" s="19"/>
      <c r="AV402" s="19">
        <v>0</v>
      </c>
      <c r="AW402" s="19">
        <v>10113</v>
      </c>
      <c r="AX402" s="110">
        <f t="shared" si="20"/>
        <v>10113</v>
      </c>
      <c r="AY402" s="19"/>
      <c r="AZ402" s="19"/>
      <c r="BA402" s="19">
        <v>0</v>
      </c>
      <c r="BB402" s="19"/>
      <c r="BC402" s="19">
        <v>0</v>
      </c>
      <c r="BD402" s="19"/>
      <c r="BE402" s="19">
        <v>0</v>
      </c>
      <c r="BF402" s="19"/>
    </row>
    <row r="403" spans="1:58" ht="12.75">
      <c r="A403" t="s">
        <v>865</v>
      </c>
      <c r="B403" t="s">
        <v>1023</v>
      </c>
      <c r="C403" t="s">
        <v>126</v>
      </c>
      <c r="D403" t="s">
        <v>1003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6120</v>
      </c>
      <c r="K403" s="19">
        <v>6120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f t="shared" si="19"/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6120</v>
      </c>
      <c r="AE403" s="19">
        <f t="shared" si="18"/>
        <v>6120</v>
      </c>
      <c r="AF403" s="19"/>
      <c r="AG403" s="19"/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19">
        <v>0</v>
      </c>
      <c r="AS403" s="19"/>
      <c r="AT403" s="19">
        <v>0</v>
      </c>
      <c r="AU403" s="19"/>
      <c r="AV403" s="19">
        <v>0</v>
      </c>
      <c r="AW403" s="19">
        <v>6120</v>
      </c>
      <c r="AX403" s="110">
        <f t="shared" si="20"/>
        <v>6120</v>
      </c>
      <c r="AY403" s="19"/>
      <c r="AZ403" s="19"/>
      <c r="BA403" s="19">
        <v>0</v>
      </c>
      <c r="BB403" s="19"/>
      <c r="BC403" s="19">
        <v>0</v>
      </c>
      <c r="BD403" s="19"/>
      <c r="BE403" s="19">
        <v>-1</v>
      </c>
      <c r="BF403" s="19"/>
    </row>
    <row r="404" spans="1:58" ht="12.75">
      <c r="A404" t="s">
        <v>867</v>
      </c>
      <c r="B404" t="s">
        <v>1024</v>
      </c>
      <c r="C404" t="s">
        <v>151</v>
      </c>
      <c r="D404" t="s">
        <v>1003</v>
      </c>
      <c r="E404" s="19">
        <v>0</v>
      </c>
      <c r="F404" s="19">
        <v>147</v>
      </c>
      <c r="G404" s="19">
        <v>147</v>
      </c>
      <c r="H404" s="19">
        <v>0</v>
      </c>
      <c r="I404" s="19">
        <v>0</v>
      </c>
      <c r="J404" s="19">
        <v>9366</v>
      </c>
      <c r="K404" s="19">
        <v>9366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f t="shared" si="19"/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9513</v>
      </c>
      <c r="AE404" s="19">
        <f t="shared" si="18"/>
        <v>9513</v>
      </c>
      <c r="AF404" s="19"/>
      <c r="AG404" s="19"/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0</v>
      </c>
      <c r="AP404" s="19">
        <v>0</v>
      </c>
      <c r="AQ404" s="19">
        <v>0</v>
      </c>
      <c r="AR404" s="19">
        <v>0</v>
      </c>
      <c r="AS404" s="19"/>
      <c r="AT404" s="19">
        <v>0</v>
      </c>
      <c r="AU404" s="19"/>
      <c r="AV404" s="19">
        <v>0</v>
      </c>
      <c r="AW404" s="19">
        <v>9513</v>
      </c>
      <c r="AX404" s="110">
        <f t="shared" si="20"/>
        <v>9513</v>
      </c>
      <c r="AY404" s="19"/>
      <c r="AZ404" s="19"/>
      <c r="BA404" s="19">
        <v>0</v>
      </c>
      <c r="BB404" s="19"/>
      <c r="BC404" s="19">
        <v>0</v>
      </c>
      <c r="BD404" s="19"/>
      <c r="BE404" s="19">
        <v>160</v>
      </c>
      <c r="BF404" s="19"/>
    </row>
    <row r="405" spans="1:58" ht="12.75">
      <c r="A405" t="s">
        <v>869</v>
      </c>
      <c r="B405" t="s">
        <v>1025</v>
      </c>
      <c r="C405" t="s">
        <v>59</v>
      </c>
      <c r="D405" t="s">
        <v>1003</v>
      </c>
      <c r="E405" s="19">
        <v>0</v>
      </c>
      <c r="F405" s="19">
        <v>293</v>
      </c>
      <c r="G405" s="19">
        <v>293</v>
      </c>
      <c r="H405" s="19">
        <v>0</v>
      </c>
      <c r="I405" s="19">
        <v>0</v>
      </c>
      <c r="J405" s="19">
        <v>6824</v>
      </c>
      <c r="K405" s="19">
        <v>6824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f t="shared" si="19"/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258</v>
      </c>
      <c r="AC405" s="19">
        <v>0</v>
      </c>
      <c r="AD405" s="19">
        <v>7375</v>
      </c>
      <c r="AE405" s="19">
        <f t="shared" si="18"/>
        <v>7375</v>
      </c>
      <c r="AF405" s="19"/>
      <c r="AG405" s="19"/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0</v>
      </c>
      <c r="AR405" s="19">
        <v>0</v>
      </c>
      <c r="AS405" s="19"/>
      <c r="AT405" s="19">
        <v>0</v>
      </c>
      <c r="AU405" s="19"/>
      <c r="AV405" s="19">
        <v>0</v>
      </c>
      <c r="AW405" s="19">
        <v>7375</v>
      </c>
      <c r="AX405" s="110">
        <f t="shared" si="20"/>
        <v>7375</v>
      </c>
      <c r="AY405" s="19"/>
      <c r="AZ405" s="19"/>
      <c r="BA405" s="19">
        <v>0</v>
      </c>
      <c r="BB405" s="19"/>
      <c r="BC405" s="19">
        <v>0</v>
      </c>
      <c r="BD405" s="19"/>
      <c r="BE405" s="19">
        <v>16</v>
      </c>
      <c r="BF405" s="19"/>
    </row>
    <row r="406" spans="1:58" ht="12.75">
      <c r="A406" t="s">
        <v>871</v>
      </c>
      <c r="B406" t="s">
        <v>1026</v>
      </c>
      <c r="C406" t="s">
        <v>126</v>
      </c>
      <c r="D406" t="s">
        <v>1003</v>
      </c>
      <c r="E406" s="19">
        <v>0</v>
      </c>
      <c r="F406" s="19">
        <v>19</v>
      </c>
      <c r="G406" s="19">
        <v>19</v>
      </c>
      <c r="H406" s="19">
        <v>0</v>
      </c>
      <c r="I406" s="19">
        <v>0</v>
      </c>
      <c r="J406" s="19">
        <v>6790</v>
      </c>
      <c r="K406" s="19">
        <v>6790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f t="shared" si="19"/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6809</v>
      </c>
      <c r="AE406" s="19">
        <f t="shared" si="18"/>
        <v>6809</v>
      </c>
      <c r="AF406" s="19"/>
      <c r="AG406" s="19"/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/>
      <c r="AT406" s="19">
        <v>0</v>
      </c>
      <c r="AU406" s="19"/>
      <c r="AV406" s="19">
        <v>0</v>
      </c>
      <c r="AW406" s="19">
        <v>6809</v>
      </c>
      <c r="AX406" s="110">
        <f t="shared" si="20"/>
        <v>6809</v>
      </c>
      <c r="AY406" s="19"/>
      <c r="AZ406" s="19"/>
      <c r="BA406" s="19">
        <v>0</v>
      </c>
      <c r="BB406" s="19"/>
      <c r="BC406" s="19">
        <v>0</v>
      </c>
      <c r="BD406" s="19"/>
      <c r="BE406" s="19">
        <v>0</v>
      </c>
      <c r="BF406" s="19"/>
    </row>
    <row r="407" spans="1:58" ht="12.75">
      <c r="A407" t="s">
        <v>873</v>
      </c>
      <c r="B407" t="s">
        <v>1027</v>
      </c>
      <c r="C407" t="s">
        <v>76</v>
      </c>
      <c r="D407" t="s">
        <v>1003</v>
      </c>
      <c r="E407" s="19">
        <v>0</v>
      </c>
      <c r="F407" s="19">
        <v>164</v>
      </c>
      <c r="G407" s="19">
        <v>164</v>
      </c>
      <c r="H407" s="19">
        <v>0</v>
      </c>
      <c r="I407" s="19">
        <v>0</v>
      </c>
      <c r="J407" s="19">
        <v>10910</v>
      </c>
      <c r="K407" s="19">
        <v>10910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f t="shared" si="19"/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11074</v>
      </c>
      <c r="AE407" s="19">
        <f t="shared" si="18"/>
        <v>11074</v>
      </c>
      <c r="AF407" s="19"/>
      <c r="AG407" s="19"/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/>
      <c r="AT407" s="19">
        <v>0</v>
      </c>
      <c r="AU407" s="19"/>
      <c r="AV407" s="19">
        <v>0</v>
      </c>
      <c r="AW407" s="19">
        <v>11074</v>
      </c>
      <c r="AX407" s="110">
        <f t="shared" si="20"/>
        <v>11074</v>
      </c>
      <c r="AY407" s="19"/>
      <c r="AZ407" s="19"/>
      <c r="BA407" s="19">
        <v>0</v>
      </c>
      <c r="BB407" s="19"/>
      <c r="BC407" s="19">
        <v>0</v>
      </c>
      <c r="BD407" s="19"/>
      <c r="BE407" s="19">
        <v>5</v>
      </c>
      <c r="BF407" s="19"/>
    </row>
    <row r="408" spans="1:58" ht="12.75">
      <c r="A408" t="s">
        <v>875</v>
      </c>
      <c r="B408" t="s">
        <v>1028</v>
      </c>
      <c r="C408" t="s">
        <v>69</v>
      </c>
      <c r="D408" t="s">
        <v>1003</v>
      </c>
      <c r="E408" s="19">
        <v>0</v>
      </c>
      <c r="F408" s="19">
        <v>108</v>
      </c>
      <c r="G408" s="19">
        <v>108</v>
      </c>
      <c r="H408" s="19">
        <v>0</v>
      </c>
      <c r="I408" s="19">
        <v>0</v>
      </c>
      <c r="J408" s="19">
        <v>20694</v>
      </c>
      <c r="K408" s="19">
        <v>20694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f t="shared" si="19"/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20802</v>
      </c>
      <c r="AE408" s="19">
        <f t="shared" si="18"/>
        <v>20802</v>
      </c>
      <c r="AF408" s="19"/>
      <c r="AG408" s="19"/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/>
      <c r="AT408" s="19">
        <v>0</v>
      </c>
      <c r="AU408" s="19"/>
      <c r="AV408" s="19">
        <v>0</v>
      </c>
      <c r="AW408" s="19">
        <v>20802</v>
      </c>
      <c r="AX408" s="110">
        <f t="shared" si="20"/>
        <v>20802</v>
      </c>
      <c r="AY408" s="19"/>
      <c r="AZ408" s="19"/>
      <c r="BA408" s="19">
        <v>0</v>
      </c>
      <c r="BB408" s="19"/>
      <c r="BC408" s="19">
        <v>0</v>
      </c>
      <c r="BD408" s="19"/>
      <c r="BE408" s="19">
        <v>334</v>
      </c>
      <c r="BF408" s="19"/>
    </row>
    <row r="409" spans="1:58" ht="12.75">
      <c r="A409" t="s">
        <v>877</v>
      </c>
      <c r="B409" t="s">
        <v>1029</v>
      </c>
      <c r="C409" t="s">
        <v>76</v>
      </c>
      <c r="D409" t="s">
        <v>1003</v>
      </c>
      <c r="E409" s="19">
        <v>0</v>
      </c>
      <c r="F409" s="19">
        <v>193</v>
      </c>
      <c r="G409" s="19">
        <v>193</v>
      </c>
      <c r="H409" s="19">
        <v>0</v>
      </c>
      <c r="I409" s="19">
        <v>0</v>
      </c>
      <c r="J409" s="19">
        <v>15349</v>
      </c>
      <c r="K409" s="19">
        <v>15349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f t="shared" si="19"/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15542</v>
      </c>
      <c r="AE409" s="19">
        <f t="shared" si="18"/>
        <v>15542</v>
      </c>
      <c r="AF409" s="19"/>
      <c r="AG409" s="19"/>
      <c r="AH409" s="19">
        <v>0</v>
      </c>
      <c r="AI409" s="19">
        <v>0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/>
      <c r="AT409" s="19">
        <v>0</v>
      </c>
      <c r="AU409" s="19"/>
      <c r="AV409" s="19">
        <v>0</v>
      </c>
      <c r="AW409" s="19">
        <v>15542</v>
      </c>
      <c r="AX409" s="110">
        <f t="shared" si="20"/>
        <v>15542</v>
      </c>
      <c r="AY409" s="19"/>
      <c r="AZ409" s="19"/>
      <c r="BA409" s="19">
        <v>0</v>
      </c>
      <c r="BB409" s="19"/>
      <c r="BC409" s="19">
        <v>0</v>
      </c>
      <c r="BD409" s="19"/>
      <c r="BE409" s="19">
        <v>0</v>
      </c>
      <c r="BF409" s="19"/>
    </row>
    <row r="410" spans="1:58" ht="12.75">
      <c r="A410" t="s">
        <v>879</v>
      </c>
      <c r="B410" t="s">
        <v>1030</v>
      </c>
      <c r="C410" t="s">
        <v>302</v>
      </c>
      <c r="D410" t="s">
        <v>1003</v>
      </c>
      <c r="E410" s="19">
        <v>0</v>
      </c>
      <c r="F410" s="19">
        <v>359</v>
      </c>
      <c r="G410" s="19">
        <v>359</v>
      </c>
      <c r="H410" s="19">
        <v>0</v>
      </c>
      <c r="I410" s="19">
        <v>0</v>
      </c>
      <c r="J410" s="19">
        <v>5469</v>
      </c>
      <c r="K410" s="19">
        <v>5469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f t="shared" si="19"/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5828</v>
      </c>
      <c r="AE410" s="19">
        <f t="shared" si="18"/>
        <v>5828</v>
      </c>
      <c r="AF410" s="19"/>
      <c r="AG410" s="19"/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/>
      <c r="AT410" s="19">
        <v>0</v>
      </c>
      <c r="AU410" s="19"/>
      <c r="AV410" s="19">
        <v>0</v>
      </c>
      <c r="AW410" s="19">
        <v>5828</v>
      </c>
      <c r="AX410" s="110">
        <f t="shared" si="20"/>
        <v>5828</v>
      </c>
      <c r="AY410" s="19"/>
      <c r="AZ410" s="19"/>
      <c r="BA410" s="19">
        <v>0</v>
      </c>
      <c r="BB410" s="19"/>
      <c r="BC410" s="19">
        <v>0</v>
      </c>
      <c r="BD410" s="19"/>
      <c r="BE410" s="19">
        <v>0</v>
      </c>
      <c r="BF410" s="19"/>
    </row>
    <row r="411" spans="1:58" ht="12.75">
      <c r="A411" t="s">
        <v>881</v>
      </c>
      <c r="B411" t="s">
        <v>1031</v>
      </c>
      <c r="C411" t="s">
        <v>341</v>
      </c>
      <c r="D411" t="s">
        <v>1003</v>
      </c>
      <c r="E411" s="19">
        <v>0</v>
      </c>
      <c r="F411" s="19">
        <v>66</v>
      </c>
      <c r="G411" s="19">
        <v>66</v>
      </c>
      <c r="H411" s="19">
        <v>0</v>
      </c>
      <c r="I411" s="19">
        <v>0</v>
      </c>
      <c r="J411" s="19">
        <v>11681</v>
      </c>
      <c r="K411" s="19">
        <v>11681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f t="shared" si="19"/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11747</v>
      </c>
      <c r="AE411" s="19">
        <f t="shared" si="18"/>
        <v>11747</v>
      </c>
      <c r="AF411" s="19"/>
      <c r="AG411" s="19"/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/>
      <c r="AT411" s="19">
        <v>0</v>
      </c>
      <c r="AU411" s="19"/>
      <c r="AV411" s="19">
        <v>0</v>
      </c>
      <c r="AW411" s="19">
        <v>11747</v>
      </c>
      <c r="AX411" s="110">
        <f t="shared" si="20"/>
        <v>11747</v>
      </c>
      <c r="AY411" s="19"/>
      <c r="AZ411" s="19"/>
      <c r="BA411" s="19">
        <v>0</v>
      </c>
      <c r="BB411" s="19"/>
      <c r="BC411" s="19">
        <v>0</v>
      </c>
      <c r="BD411" s="19"/>
      <c r="BE411" s="19">
        <v>0</v>
      </c>
      <c r="BF411" s="19"/>
    </row>
    <row r="412" spans="1:58" ht="12.75">
      <c r="A412" t="s">
        <v>883</v>
      </c>
      <c r="B412" t="s">
        <v>1032</v>
      </c>
      <c r="C412" t="s">
        <v>76</v>
      </c>
      <c r="D412" t="s">
        <v>1003</v>
      </c>
      <c r="E412" s="19">
        <v>0</v>
      </c>
      <c r="F412" s="19">
        <v>598</v>
      </c>
      <c r="G412" s="19">
        <v>598</v>
      </c>
      <c r="H412" s="19">
        <v>0</v>
      </c>
      <c r="I412" s="19">
        <v>0</v>
      </c>
      <c r="J412" s="19">
        <v>14246</v>
      </c>
      <c r="K412" s="19">
        <v>14246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f t="shared" si="19"/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14844</v>
      </c>
      <c r="AE412" s="19">
        <f t="shared" si="18"/>
        <v>14844</v>
      </c>
      <c r="AF412" s="19"/>
      <c r="AG412" s="19"/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/>
      <c r="AT412" s="19">
        <v>0</v>
      </c>
      <c r="AU412" s="19"/>
      <c r="AV412" s="19">
        <v>0</v>
      </c>
      <c r="AW412" s="19">
        <v>14844</v>
      </c>
      <c r="AX412" s="110">
        <f t="shared" si="20"/>
        <v>14844</v>
      </c>
      <c r="AY412" s="19"/>
      <c r="AZ412" s="19"/>
      <c r="BA412" s="19">
        <v>0</v>
      </c>
      <c r="BB412" s="19"/>
      <c r="BC412" s="19">
        <v>0</v>
      </c>
      <c r="BD412" s="19"/>
      <c r="BE412" s="19">
        <v>83</v>
      </c>
      <c r="BF412" s="19"/>
    </row>
    <row r="413" spans="1:58" ht="12.75">
      <c r="A413" t="s">
        <v>885</v>
      </c>
      <c r="B413" t="s">
        <v>1033</v>
      </c>
      <c r="C413" t="s">
        <v>117</v>
      </c>
      <c r="D413" t="s">
        <v>1003</v>
      </c>
      <c r="E413" s="19">
        <v>0</v>
      </c>
      <c r="F413" s="19">
        <v>155</v>
      </c>
      <c r="G413" s="19">
        <v>155</v>
      </c>
      <c r="H413" s="19">
        <v>0</v>
      </c>
      <c r="I413" s="19">
        <v>0</v>
      </c>
      <c r="J413" s="19">
        <v>14160</v>
      </c>
      <c r="K413" s="19">
        <v>14160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f t="shared" si="19"/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14315</v>
      </c>
      <c r="AE413" s="19">
        <f t="shared" si="18"/>
        <v>14315</v>
      </c>
      <c r="AF413" s="19"/>
      <c r="AG413" s="19"/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0</v>
      </c>
      <c r="AS413" s="19"/>
      <c r="AT413" s="19">
        <v>156</v>
      </c>
      <c r="AU413" s="19"/>
      <c r="AV413" s="19">
        <v>0</v>
      </c>
      <c r="AW413" s="19">
        <v>14471</v>
      </c>
      <c r="AX413" s="110">
        <f t="shared" si="20"/>
        <v>14471</v>
      </c>
      <c r="AY413" s="19"/>
      <c r="AZ413" s="19"/>
      <c r="BA413" s="19">
        <v>0</v>
      </c>
      <c r="BB413" s="19"/>
      <c r="BC413" s="19">
        <v>115</v>
      </c>
      <c r="BD413" s="19"/>
      <c r="BE413" s="19">
        <v>78</v>
      </c>
      <c r="BF413" s="19"/>
    </row>
    <row r="414" spans="1:58" ht="12.75">
      <c r="A414" t="s">
        <v>887</v>
      </c>
      <c r="B414" t="s">
        <v>1034</v>
      </c>
      <c r="C414" t="s">
        <v>151</v>
      </c>
      <c r="D414" t="s">
        <v>1003</v>
      </c>
      <c r="E414" s="19">
        <v>0</v>
      </c>
      <c r="F414" s="19">
        <v>4003</v>
      </c>
      <c r="G414" s="19">
        <v>4003</v>
      </c>
      <c r="H414" s="19">
        <v>0</v>
      </c>
      <c r="I414" s="19">
        <v>0</v>
      </c>
      <c r="J414" s="19">
        <v>5332</v>
      </c>
      <c r="K414" s="19">
        <v>5332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f t="shared" si="19"/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9335</v>
      </c>
      <c r="AE414" s="19">
        <f t="shared" si="18"/>
        <v>9335</v>
      </c>
      <c r="AF414" s="19"/>
      <c r="AG414" s="19"/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/>
      <c r="AT414" s="19">
        <v>0</v>
      </c>
      <c r="AU414" s="19"/>
      <c r="AV414" s="19">
        <v>0</v>
      </c>
      <c r="AW414" s="19">
        <v>9335</v>
      </c>
      <c r="AX414" s="110">
        <f t="shared" si="20"/>
        <v>9335</v>
      </c>
      <c r="AY414" s="19"/>
      <c r="AZ414" s="19"/>
      <c r="BA414" s="19">
        <v>0</v>
      </c>
      <c r="BB414" s="19"/>
      <c r="BC414" s="19">
        <v>0</v>
      </c>
      <c r="BD414" s="19"/>
      <c r="BE414" s="19">
        <v>0</v>
      </c>
      <c r="BF414" s="19"/>
    </row>
    <row r="415" spans="1:58" ht="12.75">
      <c r="A415" t="s">
        <v>889</v>
      </c>
      <c r="B415" t="s">
        <v>1035</v>
      </c>
      <c r="C415" t="s">
        <v>341</v>
      </c>
      <c r="D415" t="s">
        <v>1003</v>
      </c>
      <c r="E415" s="19">
        <v>0</v>
      </c>
      <c r="F415" s="19">
        <v>327</v>
      </c>
      <c r="G415" s="19">
        <v>327</v>
      </c>
      <c r="H415" s="19">
        <v>0</v>
      </c>
      <c r="I415" s="19">
        <v>0</v>
      </c>
      <c r="J415" s="19">
        <v>7054</v>
      </c>
      <c r="K415" s="19">
        <v>7054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f t="shared" si="19"/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7381</v>
      </c>
      <c r="AE415" s="19">
        <f t="shared" si="18"/>
        <v>7381</v>
      </c>
      <c r="AF415" s="19"/>
      <c r="AG415" s="19"/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19">
        <v>0</v>
      </c>
      <c r="AS415" s="19"/>
      <c r="AT415" s="19">
        <v>0</v>
      </c>
      <c r="AU415" s="19"/>
      <c r="AV415" s="19">
        <v>0</v>
      </c>
      <c r="AW415" s="19">
        <v>7381</v>
      </c>
      <c r="AX415" s="110">
        <f t="shared" si="20"/>
        <v>7381</v>
      </c>
      <c r="AY415" s="19"/>
      <c r="AZ415" s="19"/>
      <c r="BA415" s="19">
        <v>0</v>
      </c>
      <c r="BB415" s="19"/>
      <c r="BC415" s="19">
        <v>0</v>
      </c>
      <c r="BD415" s="19"/>
      <c r="BE415" s="19">
        <v>294</v>
      </c>
      <c r="BF415" s="19"/>
    </row>
    <row r="416" spans="1:58" ht="12.75">
      <c r="A416" t="s">
        <v>891</v>
      </c>
      <c r="B416" t="s">
        <v>1036</v>
      </c>
      <c r="C416" t="s">
        <v>151</v>
      </c>
      <c r="D416" t="s">
        <v>1003</v>
      </c>
      <c r="E416" s="19">
        <v>0</v>
      </c>
      <c r="F416" s="19">
        <v>2927</v>
      </c>
      <c r="G416" s="19">
        <v>2927</v>
      </c>
      <c r="H416" s="19">
        <v>0</v>
      </c>
      <c r="I416" s="19">
        <v>0</v>
      </c>
      <c r="J416" s="19">
        <v>7152</v>
      </c>
      <c r="K416" s="19">
        <v>7152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f t="shared" si="19"/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10079</v>
      </c>
      <c r="AE416" s="19">
        <f t="shared" si="18"/>
        <v>10079</v>
      </c>
      <c r="AF416" s="19"/>
      <c r="AG416" s="19"/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/>
      <c r="AT416" s="19">
        <v>0</v>
      </c>
      <c r="AU416" s="19"/>
      <c r="AV416" s="19">
        <v>0</v>
      </c>
      <c r="AW416" s="19">
        <v>10079</v>
      </c>
      <c r="AX416" s="110">
        <f t="shared" si="20"/>
        <v>10079</v>
      </c>
      <c r="AY416" s="19"/>
      <c r="AZ416" s="19"/>
      <c r="BA416" s="19">
        <v>0</v>
      </c>
      <c r="BB416" s="19"/>
      <c r="BC416" s="19">
        <v>0</v>
      </c>
      <c r="BD416" s="19"/>
      <c r="BE416" s="19">
        <v>45</v>
      </c>
      <c r="BF416" s="19"/>
    </row>
    <row r="417" spans="1:58" ht="12.75">
      <c r="A417" t="s">
        <v>893</v>
      </c>
      <c r="B417" t="s">
        <v>1037</v>
      </c>
      <c r="C417" t="s">
        <v>302</v>
      </c>
      <c r="D417" t="s">
        <v>1003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4881</v>
      </c>
      <c r="K417" s="19">
        <v>4881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f t="shared" si="19"/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4881</v>
      </c>
      <c r="AE417" s="19">
        <f t="shared" si="18"/>
        <v>4881</v>
      </c>
      <c r="AF417" s="19"/>
      <c r="AG417" s="19"/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/>
      <c r="AT417" s="19">
        <v>0</v>
      </c>
      <c r="AU417" s="19"/>
      <c r="AV417" s="19">
        <v>0</v>
      </c>
      <c r="AW417" s="19">
        <v>4881</v>
      </c>
      <c r="AX417" s="110">
        <f t="shared" si="20"/>
        <v>4881</v>
      </c>
      <c r="AY417" s="19"/>
      <c r="AZ417" s="19"/>
      <c r="BA417" s="19">
        <v>0</v>
      </c>
      <c r="BB417" s="19"/>
      <c r="BC417" s="19">
        <v>0</v>
      </c>
      <c r="BD417" s="19"/>
      <c r="BE417" s="19">
        <v>46</v>
      </c>
      <c r="BF417" s="19"/>
    </row>
    <row r="418" spans="1:58" ht="12.75">
      <c r="A418" t="s">
        <v>895</v>
      </c>
      <c r="B418" t="s">
        <v>1038</v>
      </c>
      <c r="C418" t="s">
        <v>302</v>
      </c>
      <c r="D418" t="s">
        <v>1003</v>
      </c>
      <c r="E418" s="19">
        <v>0</v>
      </c>
      <c r="F418" s="19">
        <v>2283</v>
      </c>
      <c r="G418" s="19">
        <v>2283</v>
      </c>
      <c r="H418" s="19">
        <v>0</v>
      </c>
      <c r="I418" s="19">
        <v>0</v>
      </c>
      <c r="J418" s="19">
        <v>9245</v>
      </c>
      <c r="K418" s="19">
        <v>9245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f t="shared" si="19"/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11528</v>
      </c>
      <c r="AE418" s="19">
        <f t="shared" si="18"/>
        <v>11528</v>
      </c>
      <c r="AF418" s="19"/>
      <c r="AG418" s="19"/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/>
      <c r="AT418" s="19">
        <v>0</v>
      </c>
      <c r="AU418" s="19"/>
      <c r="AV418" s="19">
        <v>0</v>
      </c>
      <c r="AW418" s="19">
        <v>11528</v>
      </c>
      <c r="AX418" s="110">
        <f t="shared" si="20"/>
        <v>11528</v>
      </c>
      <c r="AY418" s="19"/>
      <c r="AZ418" s="19"/>
      <c r="BA418" s="19">
        <v>0</v>
      </c>
      <c r="BB418" s="19"/>
      <c r="BC418" s="19">
        <v>0</v>
      </c>
      <c r="BD418" s="19"/>
      <c r="BE418" s="19">
        <v>0</v>
      </c>
      <c r="BF418" s="19"/>
    </row>
    <row r="419" spans="1:58" ht="12.75">
      <c r="A419" t="s">
        <v>897</v>
      </c>
      <c r="B419" t="s">
        <v>1039</v>
      </c>
      <c r="C419" t="s">
        <v>59</v>
      </c>
      <c r="D419" t="s">
        <v>1003</v>
      </c>
      <c r="E419" s="19">
        <v>0</v>
      </c>
      <c r="F419" s="19">
        <v>113</v>
      </c>
      <c r="G419" s="19">
        <v>113</v>
      </c>
      <c r="H419" s="19">
        <v>0</v>
      </c>
      <c r="I419" s="19">
        <v>0</v>
      </c>
      <c r="J419" s="19">
        <v>5448</v>
      </c>
      <c r="K419" s="19">
        <v>5448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f t="shared" si="19"/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5561</v>
      </c>
      <c r="AE419" s="19">
        <f t="shared" si="18"/>
        <v>5561</v>
      </c>
      <c r="AF419" s="19"/>
      <c r="AG419" s="19"/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/>
      <c r="AT419" s="19">
        <v>0</v>
      </c>
      <c r="AU419" s="19"/>
      <c r="AV419" s="19">
        <v>0</v>
      </c>
      <c r="AW419" s="19">
        <v>5561</v>
      </c>
      <c r="AX419" s="110">
        <f t="shared" si="20"/>
        <v>5561</v>
      </c>
      <c r="AY419" s="19"/>
      <c r="AZ419" s="19"/>
      <c r="BA419" s="19">
        <v>0</v>
      </c>
      <c r="BB419" s="19"/>
      <c r="BC419" s="19">
        <v>0</v>
      </c>
      <c r="BD419" s="19"/>
      <c r="BE419" s="19">
        <v>79</v>
      </c>
      <c r="BF419" s="19"/>
    </row>
    <row r="420" spans="1:58" ht="12.75">
      <c r="A420" t="s">
        <v>899</v>
      </c>
      <c r="B420" t="s">
        <v>900</v>
      </c>
      <c r="C420" t="s">
        <v>117</v>
      </c>
      <c r="D420" t="s">
        <v>1003</v>
      </c>
      <c r="E420" s="19">
        <v>0</v>
      </c>
      <c r="F420" s="19">
        <v>-483</v>
      </c>
      <c r="G420" s="19">
        <v>-483</v>
      </c>
      <c r="H420" s="19">
        <v>0</v>
      </c>
      <c r="I420" s="19">
        <v>0</v>
      </c>
      <c r="J420" s="19">
        <v>25866</v>
      </c>
      <c r="K420" s="19">
        <v>25866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f t="shared" si="19"/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18</v>
      </c>
      <c r="AC420" s="19">
        <v>0</v>
      </c>
      <c r="AD420" s="19">
        <v>25401</v>
      </c>
      <c r="AE420" s="19">
        <f t="shared" si="18"/>
        <v>25401</v>
      </c>
      <c r="AF420" s="19"/>
      <c r="AG420" s="19"/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/>
      <c r="AT420" s="19">
        <v>0</v>
      </c>
      <c r="AU420" s="19"/>
      <c r="AV420" s="19">
        <v>0</v>
      </c>
      <c r="AW420" s="19">
        <v>25401</v>
      </c>
      <c r="AX420" s="110">
        <f t="shared" si="20"/>
        <v>25401</v>
      </c>
      <c r="AY420" s="19"/>
      <c r="AZ420" s="19"/>
      <c r="BA420" s="19">
        <v>0</v>
      </c>
      <c r="BB420" s="19"/>
      <c r="BC420" s="19">
        <v>0</v>
      </c>
      <c r="BD420" s="19"/>
      <c r="BE420" s="19">
        <v>0</v>
      </c>
      <c r="BF420" s="19"/>
    </row>
    <row r="421" spans="1:58" ht="12.75">
      <c r="A421" t="s">
        <v>901</v>
      </c>
      <c r="B421" t="s">
        <v>902</v>
      </c>
      <c r="C421" t="s">
        <v>117</v>
      </c>
      <c r="D421" t="s">
        <v>1003</v>
      </c>
      <c r="E421" s="19">
        <v>0</v>
      </c>
      <c r="F421" s="19">
        <v>140</v>
      </c>
      <c r="G421" s="19">
        <v>140</v>
      </c>
      <c r="H421" s="19">
        <v>0</v>
      </c>
      <c r="I421" s="19">
        <v>0</v>
      </c>
      <c r="J421" s="19">
        <v>15880</v>
      </c>
      <c r="K421" s="19">
        <v>15880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f t="shared" si="19"/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16020</v>
      </c>
      <c r="AE421" s="19">
        <f t="shared" si="18"/>
        <v>16020</v>
      </c>
      <c r="AF421" s="19"/>
      <c r="AG421" s="19"/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/>
      <c r="AT421" s="19">
        <v>0</v>
      </c>
      <c r="AU421" s="19"/>
      <c r="AV421" s="19">
        <v>0</v>
      </c>
      <c r="AW421" s="19">
        <v>16020</v>
      </c>
      <c r="AX421" s="110">
        <f t="shared" si="20"/>
        <v>16020</v>
      </c>
      <c r="AY421" s="19"/>
      <c r="AZ421" s="19"/>
      <c r="BA421" s="19">
        <v>0</v>
      </c>
      <c r="BB421" s="19"/>
      <c r="BC421" s="19">
        <v>0</v>
      </c>
      <c r="BD421" s="19"/>
      <c r="BE421" s="19">
        <v>613</v>
      </c>
      <c r="BF421" s="19"/>
    </row>
    <row r="422" spans="1:58" ht="12.75">
      <c r="A422" t="s">
        <v>903</v>
      </c>
      <c r="B422" t="s">
        <v>904</v>
      </c>
      <c r="C422" t="s">
        <v>341</v>
      </c>
      <c r="D422" t="s">
        <v>1003</v>
      </c>
      <c r="E422" s="19">
        <v>0</v>
      </c>
      <c r="F422" s="19">
        <v>53</v>
      </c>
      <c r="G422" s="19">
        <v>53</v>
      </c>
      <c r="H422" s="19">
        <v>0</v>
      </c>
      <c r="I422" s="19">
        <v>0</v>
      </c>
      <c r="J422" s="19">
        <v>12960</v>
      </c>
      <c r="K422" s="19">
        <v>12960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f t="shared" si="19"/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13</v>
      </c>
      <c r="AC422" s="19">
        <v>0</v>
      </c>
      <c r="AD422" s="19">
        <v>13026</v>
      </c>
      <c r="AE422" s="19">
        <f t="shared" si="18"/>
        <v>13026</v>
      </c>
      <c r="AF422" s="19"/>
      <c r="AG422" s="19"/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/>
      <c r="AT422" s="19">
        <v>0</v>
      </c>
      <c r="AU422" s="19"/>
      <c r="AV422" s="19">
        <v>0</v>
      </c>
      <c r="AW422" s="19">
        <v>13026</v>
      </c>
      <c r="AX422" s="110">
        <f t="shared" si="20"/>
        <v>13026</v>
      </c>
      <c r="AY422" s="19"/>
      <c r="AZ422" s="19"/>
      <c r="BA422" s="19">
        <v>0</v>
      </c>
      <c r="BB422" s="19"/>
      <c r="BC422" s="19">
        <v>0</v>
      </c>
      <c r="BD422" s="19"/>
      <c r="BE422" s="19">
        <v>0</v>
      </c>
      <c r="BF422" s="19"/>
    </row>
    <row r="423" spans="1:58" ht="12.75">
      <c r="A423" t="s">
        <v>905</v>
      </c>
      <c r="B423" t="s">
        <v>906</v>
      </c>
      <c r="C423" t="s">
        <v>126</v>
      </c>
      <c r="D423" t="s">
        <v>1003</v>
      </c>
      <c r="E423" s="19">
        <v>0</v>
      </c>
      <c r="F423" s="19">
        <v>-396</v>
      </c>
      <c r="G423" s="19">
        <v>-396</v>
      </c>
      <c r="H423" s="19">
        <v>0</v>
      </c>
      <c r="I423" s="19">
        <v>0</v>
      </c>
      <c r="J423" s="19">
        <v>13127</v>
      </c>
      <c r="K423" s="19">
        <v>13127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f t="shared" si="19"/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93</v>
      </c>
      <c r="AC423" s="19">
        <v>0</v>
      </c>
      <c r="AD423" s="19">
        <v>12825</v>
      </c>
      <c r="AE423" s="19">
        <f t="shared" si="18"/>
        <v>12825</v>
      </c>
      <c r="AF423" s="19"/>
      <c r="AG423" s="19"/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/>
      <c r="AT423" s="19">
        <v>-2</v>
      </c>
      <c r="AU423" s="19"/>
      <c r="AV423" s="19">
        <v>-2</v>
      </c>
      <c r="AW423" s="19">
        <v>12823</v>
      </c>
      <c r="AX423" s="110">
        <f t="shared" si="20"/>
        <v>12823</v>
      </c>
      <c r="AY423" s="19"/>
      <c r="AZ423" s="19"/>
      <c r="BA423" s="19">
        <v>0</v>
      </c>
      <c r="BB423" s="19"/>
      <c r="BC423" s="19">
        <v>0</v>
      </c>
      <c r="BD423" s="19"/>
      <c r="BE423" s="19">
        <v>139</v>
      </c>
      <c r="BF423" s="19"/>
    </row>
    <row r="424" spans="1:58" ht="12.75">
      <c r="A424" t="s">
        <v>907</v>
      </c>
      <c r="B424" t="s">
        <v>908</v>
      </c>
      <c r="C424" t="s">
        <v>302</v>
      </c>
      <c r="D424" t="s">
        <v>1003</v>
      </c>
      <c r="E424" s="19">
        <v>0</v>
      </c>
      <c r="F424" s="19">
        <v>420</v>
      </c>
      <c r="G424" s="19">
        <v>420</v>
      </c>
      <c r="H424" s="19">
        <v>0</v>
      </c>
      <c r="I424" s="19">
        <v>0</v>
      </c>
      <c r="J424" s="19">
        <v>28828</v>
      </c>
      <c r="K424" s="19">
        <v>28828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f t="shared" si="19"/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9</v>
      </c>
      <c r="AC424" s="19">
        <v>0</v>
      </c>
      <c r="AD424" s="19">
        <v>29257</v>
      </c>
      <c r="AE424" s="19">
        <f t="shared" si="18"/>
        <v>29257</v>
      </c>
      <c r="AF424" s="19"/>
      <c r="AG424" s="19"/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/>
      <c r="AT424" s="19">
        <v>0</v>
      </c>
      <c r="AU424" s="19"/>
      <c r="AV424" s="19">
        <v>0</v>
      </c>
      <c r="AW424" s="19">
        <v>29257</v>
      </c>
      <c r="AX424" s="110">
        <f t="shared" si="20"/>
        <v>29257</v>
      </c>
      <c r="AY424" s="19"/>
      <c r="AZ424" s="19"/>
      <c r="BA424" s="19">
        <v>0</v>
      </c>
      <c r="BB424" s="19"/>
      <c r="BC424" s="19">
        <v>0</v>
      </c>
      <c r="BD424" s="19"/>
      <c r="BE424" s="19">
        <v>231</v>
      </c>
      <c r="BF424" s="19"/>
    </row>
    <row r="425" spans="1:58" ht="12.75">
      <c r="A425" t="s">
        <v>909</v>
      </c>
      <c r="B425" t="s">
        <v>910</v>
      </c>
      <c r="C425" t="s">
        <v>341</v>
      </c>
      <c r="D425" t="s">
        <v>1003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19628</v>
      </c>
      <c r="K425" s="19">
        <v>19628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f t="shared" si="19"/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19628</v>
      </c>
      <c r="AE425" s="19">
        <f t="shared" si="18"/>
        <v>19628</v>
      </c>
      <c r="AF425" s="19"/>
      <c r="AG425" s="19"/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/>
      <c r="AT425" s="19">
        <v>0</v>
      </c>
      <c r="AU425" s="19"/>
      <c r="AV425" s="19">
        <v>0</v>
      </c>
      <c r="AW425" s="19">
        <v>19628</v>
      </c>
      <c r="AX425" s="110">
        <f t="shared" si="20"/>
        <v>19628</v>
      </c>
      <c r="AY425" s="19"/>
      <c r="AZ425" s="19"/>
      <c r="BA425" s="19">
        <v>0</v>
      </c>
      <c r="BB425" s="19"/>
      <c r="BC425" s="19">
        <v>0</v>
      </c>
      <c r="BD425" s="19"/>
      <c r="BE425" s="19">
        <v>497</v>
      </c>
      <c r="BF425" s="19"/>
    </row>
    <row r="426" spans="1:58" ht="12.75">
      <c r="A426" t="s">
        <v>911</v>
      </c>
      <c r="B426" t="s">
        <v>1040</v>
      </c>
      <c r="C426" t="s">
        <v>59</v>
      </c>
      <c r="D426" t="s">
        <v>1003</v>
      </c>
      <c r="E426" s="19">
        <v>0</v>
      </c>
      <c r="F426" s="19">
        <v>171</v>
      </c>
      <c r="G426" s="19">
        <v>171</v>
      </c>
      <c r="H426" s="19">
        <v>0</v>
      </c>
      <c r="I426" s="19">
        <v>0</v>
      </c>
      <c r="J426" s="19">
        <v>17556</v>
      </c>
      <c r="K426" s="19">
        <v>17556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f t="shared" si="19"/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17727</v>
      </c>
      <c r="AE426" s="19">
        <f t="shared" si="18"/>
        <v>17727</v>
      </c>
      <c r="AF426" s="19"/>
      <c r="AG426" s="19"/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/>
      <c r="AT426" s="19">
        <v>0</v>
      </c>
      <c r="AU426" s="19"/>
      <c r="AV426" s="19">
        <v>0</v>
      </c>
      <c r="AW426" s="19">
        <v>17727</v>
      </c>
      <c r="AX426" s="110">
        <f t="shared" si="20"/>
        <v>17727</v>
      </c>
      <c r="AY426" s="19"/>
      <c r="AZ426" s="19"/>
      <c r="BA426" s="19">
        <v>0</v>
      </c>
      <c r="BB426" s="19"/>
      <c r="BC426" s="19">
        <v>0</v>
      </c>
      <c r="BD426" s="19"/>
      <c r="BE426" s="19">
        <v>0</v>
      </c>
      <c r="BF426" s="19"/>
    </row>
    <row r="427" spans="1:58" ht="12.75">
      <c r="A427" t="s">
        <v>913</v>
      </c>
      <c r="B427" t="s">
        <v>914</v>
      </c>
      <c r="C427" t="s">
        <v>711</v>
      </c>
      <c r="D427" t="s">
        <v>778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13225</v>
      </c>
      <c r="Q427" s="19">
        <v>0</v>
      </c>
      <c r="R427" s="19">
        <v>0</v>
      </c>
      <c r="S427" s="19">
        <v>0</v>
      </c>
      <c r="T427" s="19">
        <v>0</v>
      </c>
      <c r="U427" s="19">
        <f t="shared" si="19"/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13225</v>
      </c>
      <c r="AE427" s="19">
        <f t="shared" si="18"/>
        <v>13225</v>
      </c>
      <c r="AF427" s="19"/>
      <c r="AG427" s="19"/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-11187</v>
      </c>
      <c r="AP427" s="19">
        <v>0</v>
      </c>
      <c r="AQ427" s="19">
        <v>0</v>
      </c>
      <c r="AR427" s="19">
        <v>0</v>
      </c>
      <c r="AS427" s="19"/>
      <c r="AT427" s="19">
        <v>0</v>
      </c>
      <c r="AU427" s="19"/>
      <c r="AV427" s="19">
        <v>0</v>
      </c>
      <c r="AW427" s="19">
        <v>2038</v>
      </c>
      <c r="AX427" s="110">
        <f t="shared" si="20"/>
        <v>2038</v>
      </c>
      <c r="AY427" s="19"/>
      <c r="AZ427" s="19"/>
      <c r="BA427" s="19">
        <v>0</v>
      </c>
      <c r="BB427" s="19"/>
      <c r="BC427" s="19">
        <v>0</v>
      </c>
      <c r="BD427" s="19"/>
      <c r="BE427" s="19">
        <v>39</v>
      </c>
      <c r="BF427" s="19"/>
    </row>
    <row r="428" spans="1:58" ht="12.75">
      <c r="A428" t="s">
        <v>915</v>
      </c>
      <c r="B428" t="s">
        <v>916</v>
      </c>
      <c r="C428" t="s">
        <v>117</v>
      </c>
      <c r="D428" t="s">
        <v>778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30501</v>
      </c>
      <c r="Q428" s="19">
        <v>0</v>
      </c>
      <c r="R428" s="19">
        <v>0</v>
      </c>
      <c r="S428" s="19">
        <v>0</v>
      </c>
      <c r="T428" s="19">
        <v>0</v>
      </c>
      <c r="U428" s="19">
        <f t="shared" si="19"/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30501</v>
      </c>
      <c r="AE428" s="19">
        <f t="shared" si="18"/>
        <v>30501</v>
      </c>
      <c r="AF428" s="19"/>
      <c r="AG428" s="19"/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-31196</v>
      </c>
      <c r="AP428" s="19">
        <v>0</v>
      </c>
      <c r="AQ428" s="19">
        <v>0</v>
      </c>
      <c r="AR428" s="19">
        <v>0</v>
      </c>
      <c r="AS428" s="19"/>
      <c r="AT428" s="19">
        <v>0</v>
      </c>
      <c r="AU428" s="19"/>
      <c r="AV428" s="19">
        <v>0</v>
      </c>
      <c r="AW428" s="19">
        <v>-695</v>
      </c>
      <c r="AX428" s="110">
        <f t="shared" si="20"/>
        <v>-695</v>
      </c>
      <c r="AY428" s="19"/>
      <c r="AZ428" s="19"/>
      <c r="BA428" s="19">
        <v>0</v>
      </c>
      <c r="BB428" s="19"/>
      <c r="BC428" s="19">
        <v>0</v>
      </c>
      <c r="BD428" s="19"/>
      <c r="BE428" s="19">
        <v>1965</v>
      </c>
      <c r="BF428" s="19"/>
    </row>
    <row r="429" spans="1:58" ht="12.75">
      <c r="A429" t="s">
        <v>917</v>
      </c>
      <c r="B429" t="s">
        <v>918</v>
      </c>
      <c r="C429" t="s">
        <v>117</v>
      </c>
      <c r="D429" t="s">
        <v>778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3986</v>
      </c>
      <c r="Q429" s="19">
        <v>0</v>
      </c>
      <c r="R429" s="19">
        <v>0</v>
      </c>
      <c r="S429" s="19">
        <v>0</v>
      </c>
      <c r="T429" s="19">
        <v>0</v>
      </c>
      <c r="U429" s="19">
        <f t="shared" si="19"/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3986</v>
      </c>
      <c r="AE429" s="19">
        <f t="shared" si="18"/>
        <v>3986</v>
      </c>
      <c r="AF429" s="19"/>
      <c r="AG429" s="19"/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-16998</v>
      </c>
      <c r="AP429" s="19">
        <v>0</v>
      </c>
      <c r="AQ429" s="19">
        <v>0</v>
      </c>
      <c r="AR429" s="19">
        <v>0</v>
      </c>
      <c r="AS429" s="19"/>
      <c r="AT429" s="19">
        <v>0</v>
      </c>
      <c r="AU429" s="19"/>
      <c r="AV429" s="19">
        <v>0</v>
      </c>
      <c r="AW429" s="19">
        <v>-13012</v>
      </c>
      <c r="AX429" s="110">
        <f t="shared" si="20"/>
        <v>-13012</v>
      </c>
      <c r="AY429" s="19"/>
      <c r="AZ429" s="19"/>
      <c r="BA429" s="19">
        <v>0</v>
      </c>
      <c r="BB429" s="19"/>
      <c r="BC429" s="19">
        <v>0</v>
      </c>
      <c r="BD429" s="19"/>
      <c r="BE429" s="19">
        <v>0</v>
      </c>
      <c r="BF429" s="19"/>
    </row>
    <row r="430" spans="1:58" ht="12.75">
      <c r="A430" t="s">
        <v>919</v>
      </c>
      <c r="B430" t="s">
        <v>920</v>
      </c>
      <c r="C430" t="s">
        <v>711</v>
      </c>
      <c r="D430" t="s">
        <v>778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11505</v>
      </c>
      <c r="Q430" s="19">
        <v>0</v>
      </c>
      <c r="R430" s="19">
        <v>0</v>
      </c>
      <c r="S430" s="19">
        <v>0</v>
      </c>
      <c r="T430" s="19">
        <v>0</v>
      </c>
      <c r="U430" s="19">
        <f t="shared" si="19"/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11505</v>
      </c>
      <c r="AE430" s="19">
        <f t="shared" si="18"/>
        <v>11505</v>
      </c>
      <c r="AF430" s="19"/>
      <c r="AG430" s="19"/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-10878</v>
      </c>
      <c r="AP430" s="19">
        <v>0</v>
      </c>
      <c r="AQ430" s="19">
        <v>0</v>
      </c>
      <c r="AR430" s="19">
        <v>0</v>
      </c>
      <c r="AS430" s="19"/>
      <c r="AT430" s="19">
        <v>0</v>
      </c>
      <c r="AU430" s="19"/>
      <c r="AV430" s="19">
        <v>0</v>
      </c>
      <c r="AW430" s="19">
        <v>627</v>
      </c>
      <c r="AX430" s="110">
        <f t="shared" si="20"/>
        <v>627</v>
      </c>
      <c r="AY430" s="19"/>
      <c r="AZ430" s="19"/>
      <c r="BA430" s="19">
        <v>0</v>
      </c>
      <c r="BB430" s="19"/>
      <c r="BC430" s="19">
        <v>0</v>
      </c>
      <c r="BD430" s="19"/>
      <c r="BE430" s="19">
        <v>763</v>
      </c>
      <c r="BF430" s="19"/>
    </row>
    <row r="431" spans="1:58" ht="12.75">
      <c r="A431" t="s">
        <v>921</v>
      </c>
      <c r="B431" t="s">
        <v>922</v>
      </c>
      <c r="C431" t="s">
        <v>711</v>
      </c>
      <c r="D431" t="s">
        <v>778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1460</v>
      </c>
      <c r="Q431" s="19">
        <v>0</v>
      </c>
      <c r="R431" s="19">
        <v>0</v>
      </c>
      <c r="S431" s="19">
        <v>0</v>
      </c>
      <c r="T431" s="19">
        <v>0</v>
      </c>
      <c r="U431" s="19">
        <f t="shared" si="19"/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1460</v>
      </c>
      <c r="AE431" s="19">
        <f t="shared" si="18"/>
        <v>1460</v>
      </c>
      <c r="AF431" s="19"/>
      <c r="AG431" s="19"/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-1069</v>
      </c>
      <c r="AP431" s="19">
        <v>0</v>
      </c>
      <c r="AQ431" s="19">
        <v>0</v>
      </c>
      <c r="AR431" s="19">
        <v>0</v>
      </c>
      <c r="AS431" s="19"/>
      <c r="AT431" s="19">
        <v>0</v>
      </c>
      <c r="AU431" s="19"/>
      <c r="AV431" s="19">
        <v>0</v>
      </c>
      <c r="AW431" s="19">
        <v>391</v>
      </c>
      <c r="AX431" s="110">
        <f t="shared" si="20"/>
        <v>391</v>
      </c>
      <c r="AY431" s="19"/>
      <c r="AZ431" s="19"/>
      <c r="BA431" s="19">
        <v>0</v>
      </c>
      <c r="BB431" s="19"/>
      <c r="BC431" s="19">
        <v>0</v>
      </c>
      <c r="BD431" s="19"/>
      <c r="BE431" s="19">
        <v>150</v>
      </c>
      <c r="BF431" s="19"/>
    </row>
    <row r="432" spans="1:58" ht="12.75">
      <c r="A432" t="s">
        <v>923</v>
      </c>
      <c r="B432" t="s">
        <v>924</v>
      </c>
      <c r="C432" t="s">
        <v>711</v>
      </c>
      <c r="D432" t="s">
        <v>778</v>
      </c>
      <c r="E432" s="19" t="s">
        <v>1044</v>
      </c>
      <c r="F432" s="19" t="s">
        <v>1044</v>
      </c>
      <c r="G432" s="19" t="s">
        <v>1044</v>
      </c>
      <c r="H432" s="19" t="s">
        <v>1044</v>
      </c>
      <c r="I432" s="19" t="s">
        <v>1044</v>
      </c>
      <c r="J432" s="19" t="s">
        <v>1044</v>
      </c>
      <c r="K432" s="19" t="s">
        <v>1044</v>
      </c>
      <c r="L432" s="19" t="s">
        <v>1044</v>
      </c>
      <c r="M432" s="19" t="s">
        <v>1044</v>
      </c>
      <c r="N432" s="19" t="s">
        <v>1044</v>
      </c>
      <c r="O432" s="19" t="s">
        <v>1044</v>
      </c>
      <c r="P432" s="19" t="s">
        <v>1044</v>
      </c>
      <c r="Q432" s="19" t="s">
        <v>1044</v>
      </c>
      <c r="R432" s="19" t="s">
        <v>1044</v>
      </c>
      <c r="S432" s="19" t="s">
        <v>1044</v>
      </c>
      <c r="T432" s="19" t="s">
        <v>1044</v>
      </c>
      <c r="U432" s="19" t="str">
        <f t="shared" si="19"/>
        <v>…</v>
      </c>
      <c r="V432" s="19" t="s">
        <v>1044</v>
      </c>
      <c r="W432" s="19" t="s">
        <v>1044</v>
      </c>
      <c r="X432" s="19" t="s">
        <v>1045</v>
      </c>
      <c r="Y432" s="19" t="s">
        <v>1044</v>
      </c>
      <c r="Z432" s="19" t="s">
        <v>1044</v>
      </c>
      <c r="AA432" s="19" t="s">
        <v>1044</v>
      </c>
      <c r="AB432" s="19" t="s">
        <v>1044</v>
      </c>
      <c r="AC432" s="19" t="s">
        <v>1044</v>
      </c>
      <c r="AD432" s="19" t="s">
        <v>1044</v>
      </c>
      <c r="AE432" s="19" t="str">
        <f t="shared" si="18"/>
        <v>...</v>
      </c>
      <c r="AF432" s="19"/>
      <c r="AG432" s="19"/>
      <c r="AH432" s="19" t="s">
        <v>1044</v>
      </c>
      <c r="AI432" s="19" t="s">
        <v>1044</v>
      </c>
      <c r="AJ432" s="19" t="s">
        <v>1044</v>
      </c>
      <c r="AK432" s="19" t="s">
        <v>1044</v>
      </c>
      <c r="AL432" s="19" t="s">
        <v>1044</v>
      </c>
      <c r="AM432" s="19" t="s">
        <v>1044</v>
      </c>
      <c r="AN432" s="19" t="s">
        <v>1044</v>
      </c>
      <c r="AO432" s="19" t="s">
        <v>1044</v>
      </c>
      <c r="AP432" s="19" t="s">
        <v>1044</v>
      </c>
      <c r="AQ432" s="19" t="s">
        <v>1044</v>
      </c>
      <c r="AR432" s="19" t="s">
        <v>1044</v>
      </c>
      <c r="AS432" s="19"/>
      <c r="AT432" s="19" t="s">
        <v>1044</v>
      </c>
      <c r="AU432" s="19"/>
      <c r="AV432" s="19" t="s">
        <v>1044</v>
      </c>
      <c r="AW432" s="19" t="s">
        <v>1044</v>
      </c>
      <c r="AX432" s="110" t="str">
        <f t="shared" si="20"/>
        <v>...</v>
      </c>
      <c r="AY432" s="19"/>
      <c r="AZ432" s="19"/>
      <c r="BA432" s="19" t="s">
        <v>1044</v>
      </c>
      <c r="BB432" s="19"/>
      <c r="BC432" s="19" t="s">
        <v>1044</v>
      </c>
      <c r="BD432" s="19"/>
      <c r="BE432" s="19" t="s">
        <v>1044</v>
      </c>
      <c r="BF432" s="19"/>
    </row>
    <row r="433" spans="1:58" ht="12.75">
      <c r="A433" s="20" t="s">
        <v>996</v>
      </c>
      <c r="B433" s="20" t="s">
        <v>1041</v>
      </c>
      <c r="C433" t="s">
        <v>117</v>
      </c>
      <c r="D433" t="s">
        <v>778</v>
      </c>
      <c r="E433" s="19">
        <v>0</v>
      </c>
      <c r="F433" s="19">
        <v>159</v>
      </c>
      <c r="G433" s="19">
        <v>159</v>
      </c>
      <c r="H433" s="19">
        <v>0</v>
      </c>
      <c r="I433" s="19">
        <v>0</v>
      </c>
      <c r="J433" s="19">
        <v>0</v>
      </c>
      <c r="K433" s="19">
        <v>0</v>
      </c>
      <c r="L433" s="19">
        <v>52993</v>
      </c>
      <c r="M433" s="19">
        <v>0</v>
      </c>
      <c r="N433" s="19">
        <v>0</v>
      </c>
      <c r="O433" s="19">
        <v>52993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f t="shared" si="19"/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53152</v>
      </c>
      <c r="AE433" s="19">
        <f t="shared" si="18"/>
        <v>53152</v>
      </c>
      <c r="AF433" s="19"/>
      <c r="AG433" s="19"/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-46150</v>
      </c>
      <c r="AO433" s="19">
        <v>0</v>
      </c>
      <c r="AP433" s="19">
        <v>0</v>
      </c>
      <c r="AQ433" s="19">
        <v>0</v>
      </c>
      <c r="AR433" s="19">
        <v>0</v>
      </c>
      <c r="AS433" s="19"/>
      <c r="AT433" s="19">
        <v>0</v>
      </c>
      <c r="AU433" s="19"/>
      <c r="AV433" s="19">
        <v>0</v>
      </c>
      <c r="AW433" s="19">
        <v>7002</v>
      </c>
      <c r="AX433" s="110">
        <f t="shared" si="20"/>
        <v>7002</v>
      </c>
      <c r="AY433" s="19"/>
      <c r="AZ433" s="19"/>
      <c r="BA433" s="19">
        <v>0</v>
      </c>
      <c r="BB433" s="19"/>
      <c r="BC433" s="19">
        <v>0</v>
      </c>
      <c r="BD433" s="19"/>
      <c r="BE433" s="19">
        <v>5197</v>
      </c>
      <c r="BF433" s="19"/>
    </row>
    <row r="434" spans="1:58" ht="12.75">
      <c r="A434" t="s">
        <v>925</v>
      </c>
      <c r="B434" t="s">
        <v>926</v>
      </c>
      <c r="C434" t="s">
        <v>117</v>
      </c>
      <c r="D434" t="s">
        <v>778</v>
      </c>
      <c r="E434" s="19">
        <v>0</v>
      </c>
      <c r="F434" s="19">
        <v>1502</v>
      </c>
      <c r="G434" s="19">
        <v>1502</v>
      </c>
      <c r="H434" s="19">
        <v>0</v>
      </c>
      <c r="I434" s="19">
        <v>0</v>
      </c>
      <c r="J434" s="19">
        <v>0</v>
      </c>
      <c r="K434" s="19">
        <v>0</v>
      </c>
      <c r="L434" s="19">
        <v>46289</v>
      </c>
      <c r="M434" s="19">
        <v>0</v>
      </c>
      <c r="N434" s="19">
        <v>0</v>
      </c>
      <c r="O434" s="19">
        <v>46289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f t="shared" si="19"/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47791</v>
      </c>
      <c r="AE434" s="19">
        <f t="shared" si="18"/>
        <v>47791</v>
      </c>
      <c r="AF434" s="19"/>
      <c r="AG434" s="19"/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-37568</v>
      </c>
      <c r="AO434" s="19">
        <v>0</v>
      </c>
      <c r="AP434" s="19">
        <v>0</v>
      </c>
      <c r="AQ434" s="19">
        <v>0</v>
      </c>
      <c r="AR434" s="19">
        <v>-2180</v>
      </c>
      <c r="AS434" s="19"/>
      <c r="AT434" s="19">
        <v>0</v>
      </c>
      <c r="AU434" s="19"/>
      <c r="AV434" s="19">
        <v>0</v>
      </c>
      <c r="AW434" s="19">
        <v>8043</v>
      </c>
      <c r="AX434" s="110">
        <f t="shared" si="20"/>
        <v>8043</v>
      </c>
      <c r="AY434" s="19"/>
      <c r="AZ434" s="19"/>
      <c r="BA434" s="19">
        <v>-1543</v>
      </c>
      <c r="BB434" s="19"/>
      <c r="BC434" s="19">
        <v>0</v>
      </c>
      <c r="BD434" s="19"/>
      <c r="BE434" s="19">
        <v>3996</v>
      </c>
      <c r="BF434" s="19"/>
    </row>
    <row r="435" spans="1:58" ht="12.75">
      <c r="A435" t="s">
        <v>927</v>
      </c>
      <c r="B435" t="s">
        <v>928</v>
      </c>
      <c r="C435" t="s">
        <v>341</v>
      </c>
      <c r="D435" t="s">
        <v>778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24709</v>
      </c>
      <c r="M435" s="19">
        <v>0</v>
      </c>
      <c r="N435" s="19">
        <v>0</v>
      </c>
      <c r="O435" s="19">
        <v>24709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f t="shared" si="19"/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24709</v>
      </c>
      <c r="AE435" s="19">
        <f t="shared" si="18"/>
        <v>24709</v>
      </c>
      <c r="AF435" s="19"/>
      <c r="AG435" s="19"/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-24590</v>
      </c>
      <c r="AO435" s="19">
        <v>0</v>
      </c>
      <c r="AP435" s="19">
        <v>0</v>
      </c>
      <c r="AQ435" s="19">
        <v>0</v>
      </c>
      <c r="AR435" s="19">
        <v>0</v>
      </c>
      <c r="AS435" s="19"/>
      <c r="AT435" s="19">
        <v>0</v>
      </c>
      <c r="AU435" s="19"/>
      <c r="AV435" s="19">
        <v>0</v>
      </c>
      <c r="AW435" s="19">
        <v>119</v>
      </c>
      <c r="AX435" s="110">
        <f t="shared" si="20"/>
        <v>119</v>
      </c>
      <c r="AY435" s="19"/>
      <c r="AZ435" s="19"/>
      <c r="BA435" s="19">
        <v>0</v>
      </c>
      <c r="BB435" s="19"/>
      <c r="BC435" s="19">
        <v>0</v>
      </c>
      <c r="BD435" s="19"/>
      <c r="BE435" s="19">
        <v>347</v>
      </c>
      <c r="BF435" s="19"/>
    </row>
    <row r="436" spans="1:58" ht="12.75">
      <c r="A436" t="s">
        <v>929</v>
      </c>
      <c r="B436" t="s">
        <v>930</v>
      </c>
      <c r="C436" t="s">
        <v>126</v>
      </c>
      <c r="D436" t="s">
        <v>778</v>
      </c>
      <c r="E436" s="19">
        <v>0</v>
      </c>
      <c r="F436" s="19">
        <v>734</v>
      </c>
      <c r="G436" s="19">
        <v>734</v>
      </c>
      <c r="H436" s="19">
        <v>0</v>
      </c>
      <c r="I436" s="19">
        <v>0</v>
      </c>
      <c r="J436" s="19">
        <v>0</v>
      </c>
      <c r="K436" s="19">
        <v>0</v>
      </c>
      <c r="L436" s="19">
        <v>23082</v>
      </c>
      <c r="M436" s="19">
        <v>0</v>
      </c>
      <c r="N436" s="19">
        <v>0</v>
      </c>
      <c r="O436" s="19">
        <v>23082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f t="shared" si="19"/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1536</v>
      </c>
      <c r="AC436" s="19">
        <v>0</v>
      </c>
      <c r="AD436" s="19">
        <v>25352</v>
      </c>
      <c r="AE436" s="19">
        <f t="shared" si="18"/>
        <v>25352</v>
      </c>
      <c r="AF436" s="19"/>
      <c r="AG436" s="19"/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-18448</v>
      </c>
      <c r="AO436" s="19">
        <v>0</v>
      </c>
      <c r="AP436" s="19">
        <v>0</v>
      </c>
      <c r="AQ436" s="19">
        <v>0</v>
      </c>
      <c r="AR436" s="19">
        <v>-1629</v>
      </c>
      <c r="AS436" s="19"/>
      <c r="AT436" s="19">
        <v>0</v>
      </c>
      <c r="AU436" s="19"/>
      <c r="AV436" s="19">
        <v>0</v>
      </c>
      <c r="AW436" s="19">
        <v>5275</v>
      </c>
      <c r="AX436" s="110">
        <f t="shared" si="20"/>
        <v>5275</v>
      </c>
      <c r="AY436" s="19"/>
      <c r="AZ436" s="19"/>
      <c r="BA436" s="19">
        <v>0</v>
      </c>
      <c r="BB436" s="19"/>
      <c r="BC436" s="19">
        <v>0</v>
      </c>
      <c r="BD436" s="19"/>
      <c r="BE436" s="19">
        <v>0</v>
      </c>
      <c r="BF436" s="19"/>
    </row>
    <row r="437" spans="1:58" ht="12.75">
      <c r="A437" t="s">
        <v>931</v>
      </c>
      <c r="B437" t="s">
        <v>932</v>
      </c>
      <c r="C437" t="s">
        <v>302</v>
      </c>
      <c r="D437" t="s">
        <v>778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40485</v>
      </c>
      <c r="M437" s="19">
        <v>0</v>
      </c>
      <c r="N437" s="19">
        <v>0</v>
      </c>
      <c r="O437" s="19">
        <v>40485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f t="shared" si="19"/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40485</v>
      </c>
      <c r="AE437" s="19">
        <f t="shared" si="18"/>
        <v>40485</v>
      </c>
      <c r="AF437" s="19"/>
      <c r="AG437" s="19"/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-37500</v>
      </c>
      <c r="AO437" s="19">
        <v>0</v>
      </c>
      <c r="AP437" s="19">
        <v>0</v>
      </c>
      <c r="AQ437" s="19">
        <v>0</v>
      </c>
      <c r="AR437" s="19">
        <v>0</v>
      </c>
      <c r="AS437" s="19"/>
      <c r="AT437" s="19">
        <v>0</v>
      </c>
      <c r="AU437" s="19"/>
      <c r="AV437" s="19">
        <v>0</v>
      </c>
      <c r="AW437" s="19">
        <v>2985</v>
      </c>
      <c r="AX437" s="110">
        <f t="shared" si="20"/>
        <v>2985</v>
      </c>
      <c r="AY437" s="19"/>
      <c r="AZ437" s="19"/>
      <c r="BA437" s="19">
        <v>0</v>
      </c>
      <c r="BB437" s="19"/>
      <c r="BC437" s="19">
        <v>0</v>
      </c>
      <c r="BD437" s="19"/>
      <c r="BE437" s="19">
        <v>2511</v>
      </c>
      <c r="BF437" s="19"/>
    </row>
    <row r="438" spans="1:58" ht="12.75">
      <c r="A438" t="s">
        <v>933</v>
      </c>
      <c r="B438" t="s">
        <v>934</v>
      </c>
      <c r="C438" t="s">
        <v>341</v>
      </c>
      <c r="D438" t="s">
        <v>778</v>
      </c>
      <c r="E438" s="19">
        <v>0</v>
      </c>
      <c r="F438" s="19">
        <v>827</v>
      </c>
      <c r="G438" s="19">
        <v>827</v>
      </c>
      <c r="H438" s="19">
        <v>0</v>
      </c>
      <c r="I438" s="19">
        <v>0</v>
      </c>
      <c r="J438" s="19">
        <v>0</v>
      </c>
      <c r="K438" s="19">
        <v>0</v>
      </c>
      <c r="L438" s="19">
        <v>40143</v>
      </c>
      <c r="M438" s="19">
        <v>0</v>
      </c>
      <c r="N438" s="19">
        <v>0</v>
      </c>
      <c r="O438" s="19">
        <v>40143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f t="shared" si="19"/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40970</v>
      </c>
      <c r="AE438" s="19">
        <f t="shared" si="18"/>
        <v>40970</v>
      </c>
      <c r="AF438" s="19"/>
      <c r="AG438" s="19"/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-30900</v>
      </c>
      <c r="AO438" s="19">
        <v>0</v>
      </c>
      <c r="AP438" s="19">
        <v>0</v>
      </c>
      <c r="AQ438" s="19">
        <v>0</v>
      </c>
      <c r="AR438" s="19">
        <v>0</v>
      </c>
      <c r="AS438" s="19"/>
      <c r="AT438" s="19">
        <v>0</v>
      </c>
      <c r="AU438" s="19"/>
      <c r="AV438" s="19">
        <v>9000</v>
      </c>
      <c r="AW438" s="19">
        <v>19070</v>
      </c>
      <c r="AX438" s="110">
        <f t="shared" si="20"/>
        <v>19070</v>
      </c>
      <c r="AY438" s="19"/>
      <c r="AZ438" s="19"/>
      <c r="BA438" s="19">
        <v>1147</v>
      </c>
      <c r="BB438" s="19"/>
      <c r="BC438" s="19">
        <v>0</v>
      </c>
      <c r="BD438" s="19"/>
      <c r="BE438" s="19">
        <v>1227</v>
      </c>
      <c r="BF438" s="19"/>
    </row>
    <row r="439" spans="1:58" ht="12.75">
      <c r="A439" t="s">
        <v>935</v>
      </c>
      <c r="B439" t="s">
        <v>936</v>
      </c>
      <c r="C439" t="s">
        <v>59</v>
      </c>
      <c r="D439" t="s">
        <v>778</v>
      </c>
      <c r="E439" s="19">
        <v>0</v>
      </c>
      <c r="F439" s="19">
        <v>367</v>
      </c>
      <c r="G439" s="19">
        <v>367</v>
      </c>
      <c r="H439" s="19">
        <v>0</v>
      </c>
      <c r="I439" s="19">
        <v>0</v>
      </c>
      <c r="J439" s="19">
        <v>-49</v>
      </c>
      <c r="K439" s="19">
        <v>-49</v>
      </c>
      <c r="L439" s="19">
        <v>-6</v>
      </c>
      <c r="M439" s="19">
        <v>0</v>
      </c>
      <c r="N439" s="19">
        <v>49</v>
      </c>
      <c r="O439" s="19">
        <v>43</v>
      </c>
      <c r="P439" s="19">
        <v>54</v>
      </c>
      <c r="Q439" s="19">
        <v>0</v>
      </c>
      <c r="R439" s="19">
        <v>0</v>
      </c>
      <c r="S439" s="19">
        <v>151</v>
      </c>
      <c r="T439" s="19">
        <v>151</v>
      </c>
      <c r="U439" s="19">
        <f t="shared" si="19"/>
        <v>0</v>
      </c>
      <c r="V439" s="19">
        <v>318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884</v>
      </c>
      <c r="AE439" s="19">
        <f t="shared" si="18"/>
        <v>884</v>
      </c>
      <c r="AF439" s="19"/>
      <c r="AG439" s="19"/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/>
      <c r="AT439" s="19">
        <v>0</v>
      </c>
      <c r="AU439" s="19"/>
      <c r="AV439" s="19">
        <v>0</v>
      </c>
      <c r="AW439" s="19">
        <v>884</v>
      </c>
      <c r="AX439" s="110">
        <f t="shared" si="20"/>
        <v>884</v>
      </c>
      <c r="AY439" s="19"/>
      <c r="AZ439" s="19"/>
      <c r="BA439" s="19">
        <v>0</v>
      </c>
      <c r="BB439" s="19"/>
      <c r="BC439" s="19">
        <v>0</v>
      </c>
      <c r="BD439" s="19"/>
      <c r="BE439" s="19">
        <v>0</v>
      </c>
      <c r="BF439" s="19"/>
    </row>
    <row r="440" spans="1:58" ht="12.75">
      <c r="A440" t="s">
        <v>937</v>
      </c>
      <c r="B440" t="s">
        <v>938</v>
      </c>
      <c r="C440" t="s">
        <v>59</v>
      </c>
      <c r="D440" t="s">
        <v>778</v>
      </c>
      <c r="E440" s="19">
        <v>0</v>
      </c>
      <c r="F440" s="19">
        <v>259</v>
      </c>
      <c r="G440" s="19">
        <v>259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-9</v>
      </c>
      <c r="O440" s="19">
        <v>-9</v>
      </c>
      <c r="P440" s="19">
        <v>23</v>
      </c>
      <c r="Q440" s="19">
        <v>0</v>
      </c>
      <c r="R440" s="19">
        <v>0</v>
      </c>
      <c r="S440" s="19">
        <v>130</v>
      </c>
      <c r="T440" s="19">
        <v>130</v>
      </c>
      <c r="U440" s="19">
        <f t="shared" si="19"/>
        <v>0</v>
      </c>
      <c r="V440" s="19">
        <v>579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982</v>
      </c>
      <c r="AE440" s="19">
        <f t="shared" si="18"/>
        <v>982</v>
      </c>
      <c r="AF440" s="19"/>
      <c r="AG440" s="19"/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/>
      <c r="AT440" s="19">
        <v>0</v>
      </c>
      <c r="AU440" s="19"/>
      <c r="AV440" s="19">
        <v>0</v>
      </c>
      <c r="AW440" s="19">
        <v>982</v>
      </c>
      <c r="AX440" s="110">
        <f t="shared" si="20"/>
        <v>982</v>
      </c>
      <c r="AY440" s="19"/>
      <c r="AZ440" s="19"/>
      <c r="BA440" s="19">
        <v>0</v>
      </c>
      <c r="BB440" s="19"/>
      <c r="BC440" s="19">
        <v>0</v>
      </c>
      <c r="BD440" s="19"/>
      <c r="BE440" s="19">
        <v>0</v>
      </c>
      <c r="BF440" s="19"/>
    </row>
    <row r="441" spans="1:58" ht="12.75">
      <c r="A441" t="s">
        <v>939</v>
      </c>
      <c r="B441" t="s">
        <v>940</v>
      </c>
      <c r="C441" t="s">
        <v>117</v>
      </c>
      <c r="D441" t="s">
        <v>778</v>
      </c>
      <c r="E441" s="19">
        <v>0</v>
      </c>
      <c r="F441" s="19">
        <v>199</v>
      </c>
      <c r="G441" s="19">
        <v>199</v>
      </c>
      <c r="H441" s="19">
        <v>0</v>
      </c>
      <c r="I441" s="19">
        <v>0</v>
      </c>
      <c r="J441" s="19">
        <v>0</v>
      </c>
      <c r="K441" s="19">
        <v>0</v>
      </c>
      <c r="L441" s="19">
        <v>-101</v>
      </c>
      <c r="M441" s="19">
        <v>0</v>
      </c>
      <c r="N441" s="19">
        <v>0</v>
      </c>
      <c r="O441" s="19">
        <v>-101</v>
      </c>
      <c r="P441" s="19">
        <v>68</v>
      </c>
      <c r="Q441" s="19">
        <v>0</v>
      </c>
      <c r="R441" s="19">
        <v>0</v>
      </c>
      <c r="S441" s="19">
        <v>311</v>
      </c>
      <c r="T441" s="19">
        <v>311</v>
      </c>
      <c r="U441" s="19">
        <f t="shared" si="19"/>
        <v>0</v>
      </c>
      <c r="V441" s="19">
        <v>1130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113</v>
      </c>
      <c r="AC441" s="19">
        <v>0</v>
      </c>
      <c r="AD441" s="19">
        <v>1720</v>
      </c>
      <c r="AE441" s="19">
        <f t="shared" si="18"/>
        <v>1720</v>
      </c>
      <c r="AF441" s="19"/>
      <c r="AG441" s="19"/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19">
        <v>0</v>
      </c>
      <c r="AS441" s="19"/>
      <c r="AT441" s="19">
        <v>0</v>
      </c>
      <c r="AU441" s="19"/>
      <c r="AV441" s="19">
        <v>0</v>
      </c>
      <c r="AW441" s="19">
        <v>1720</v>
      </c>
      <c r="AX441" s="110">
        <f t="shared" si="20"/>
        <v>1720</v>
      </c>
      <c r="AY441" s="19"/>
      <c r="AZ441" s="19"/>
      <c r="BA441" s="19">
        <v>0</v>
      </c>
      <c r="BB441" s="19"/>
      <c r="BC441" s="19">
        <v>0</v>
      </c>
      <c r="BD441" s="19"/>
      <c r="BE441" s="19">
        <v>0</v>
      </c>
      <c r="BF441" s="19"/>
    </row>
    <row r="442" spans="1:58" ht="12.75">
      <c r="A442" t="s">
        <v>941</v>
      </c>
      <c r="B442" t="s">
        <v>942</v>
      </c>
      <c r="C442" t="s">
        <v>341</v>
      </c>
      <c r="D442" t="s">
        <v>778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13</v>
      </c>
      <c r="M442" s="19">
        <v>0</v>
      </c>
      <c r="N442" s="19">
        <v>114</v>
      </c>
      <c r="O442" s="19">
        <v>127</v>
      </c>
      <c r="P442" s="19">
        <v>0</v>
      </c>
      <c r="Q442" s="19">
        <v>0</v>
      </c>
      <c r="R442" s="19">
        <v>0</v>
      </c>
      <c r="S442" s="19">
        <v>229</v>
      </c>
      <c r="T442" s="19">
        <v>229</v>
      </c>
      <c r="U442" s="19">
        <f t="shared" si="19"/>
        <v>0</v>
      </c>
      <c r="V442" s="19">
        <v>780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1136</v>
      </c>
      <c r="AE442" s="19">
        <f t="shared" si="18"/>
        <v>1136</v>
      </c>
      <c r="AF442" s="19"/>
      <c r="AG442" s="19"/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/>
      <c r="AT442" s="19">
        <v>0</v>
      </c>
      <c r="AU442" s="19"/>
      <c r="AV442" s="19">
        <v>0</v>
      </c>
      <c r="AW442" s="19">
        <v>1136</v>
      </c>
      <c r="AX442" s="110">
        <f t="shared" si="20"/>
        <v>1136</v>
      </c>
      <c r="AY442" s="19"/>
      <c r="AZ442" s="19"/>
      <c r="BA442" s="19">
        <v>0</v>
      </c>
      <c r="BB442" s="19"/>
      <c r="BC442" s="19">
        <v>0</v>
      </c>
      <c r="BD442" s="19"/>
      <c r="BE442" s="19">
        <v>0</v>
      </c>
      <c r="BF442" s="19"/>
    </row>
    <row r="443" spans="1:58" ht="12.75">
      <c r="A443" t="s">
        <v>943</v>
      </c>
      <c r="B443" t="s">
        <v>944</v>
      </c>
      <c r="C443" t="s">
        <v>126</v>
      </c>
      <c r="D443" t="s">
        <v>778</v>
      </c>
      <c r="E443" s="19">
        <v>0</v>
      </c>
      <c r="F443" s="19">
        <v>183</v>
      </c>
      <c r="G443" s="19">
        <v>183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168</v>
      </c>
      <c r="O443" s="19">
        <v>168</v>
      </c>
      <c r="P443" s="19">
        <v>0</v>
      </c>
      <c r="Q443" s="19">
        <v>0</v>
      </c>
      <c r="R443" s="19">
        <v>0</v>
      </c>
      <c r="S443" s="19">
        <v>34</v>
      </c>
      <c r="T443" s="19">
        <v>34</v>
      </c>
      <c r="U443" s="19">
        <f t="shared" si="19"/>
        <v>0</v>
      </c>
      <c r="V443" s="19">
        <v>345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730</v>
      </c>
      <c r="AE443" s="19">
        <f t="shared" si="18"/>
        <v>730</v>
      </c>
      <c r="AF443" s="19"/>
      <c r="AG443" s="19"/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/>
      <c r="AT443" s="19">
        <v>0</v>
      </c>
      <c r="AU443" s="19"/>
      <c r="AV443" s="19">
        <v>0</v>
      </c>
      <c r="AW443" s="19">
        <v>730</v>
      </c>
      <c r="AX443" s="110">
        <f t="shared" si="20"/>
        <v>730</v>
      </c>
      <c r="AY443" s="19"/>
      <c r="AZ443" s="19"/>
      <c r="BA443" s="19">
        <v>0</v>
      </c>
      <c r="BB443" s="19"/>
      <c r="BC443" s="19">
        <v>0</v>
      </c>
      <c r="BD443" s="19"/>
      <c r="BE443" s="19">
        <v>0</v>
      </c>
      <c r="BF443" s="19"/>
    </row>
    <row r="444" spans="1:58" ht="12.75">
      <c r="A444" t="s">
        <v>945</v>
      </c>
      <c r="B444" t="s">
        <v>946</v>
      </c>
      <c r="C444" t="s">
        <v>151</v>
      </c>
      <c r="D444" t="s">
        <v>778</v>
      </c>
      <c r="E444" s="19">
        <v>0</v>
      </c>
      <c r="F444" s="19">
        <v>529</v>
      </c>
      <c r="G444" s="19">
        <v>529</v>
      </c>
      <c r="H444" s="19">
        <v>0</v>
      </c>
      <c r="I444" s="19">
        <v>0</v>
      </c>
      <c r="J444" s="19">
        <v>0</v>
      </c>
      <c r="K444" s="19">
        <v>0</v>
      </c>
      <c r="L444" s="19">
        <v>-35</v>
      </c>
      <c r="M444" s="19">
        <v>0</v>
      </c>
      <c r="N444" s="19">
        <v>76</v>
      </c>
      <c r="O444" s="19">
        <v>41</v>
      </c>
      <c r="P444" s="19">
        <v>47</v>
      </c>
      <c r="Q444" s="19">
        <v>0</v>
      </c>
      <c r="R444" s="19">
        <v>0</v>
      </c>
      <c r="S444" s="19">
        <v>290</v>
      </c>
      <c r="T444" s="19">
        <v>290</v>
      </c>
      <c r="U444" s="19">
        <f t="shared" si="19"/>
        <v>0</v>
      </c>
      <c r="V444" s="19">
        <v>588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1495</v>
      </c>
      <c r="AE444" s="19">
        <f t="shared" si="18"/>
        <v>1495</v>
      </c>
      <c r="AF444" s="19"/>
      <c r="AG444" s="19"/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/>
      <c r="AT444" s="19">
        <v>0</v>
      </c>
      <c r="AU444" s="19"/>
      <c r="AV444" s="19">
        <v>0</v>
      </c>
      <c r="AW444" s="19">
        <v>1495</v>
      </c>
      <c r="AX444" s="110">
        <f t="shared" si="20"/>
        <v>1495</v>
      </c>
      <c r="AY444" s="19"/>
      <c r="AZ444" s="19"/>
      <c r="BA444" s="19">
        <v>0</v>
      </c>
      <c r="BB444" s="19"/>
      <c r="BC444" s="19">
        <v>0</v>
      </c>
      <c r="BD444" s="19"/>
      <c r="BE444" s="19">
        <v>0</v>
      </c>
      <c r="BF444" s="19"/>
    </row>
    <row r="445" spans="1:58" ht="12.75">
      <c r="A445" t="s">
        <v>947</v>
      </c>
      <c r="B445" t="s">
        <v>948</v>
      </c>
      <c r="C445" t="s">
        <v>341</v>
      </c>
      <c r="D445" t="s">
        <v>778</v>
      </c>
      <c r="E445" s="19">
        <v>0</v>
      </c>
      <c r="F445" s="19">
        <v>262</v>
      </c>
      <c r="G445" s="19">
        <v>262</v>
      </c>
      <c r="H445" s="19">
        <v>0</v>
      </c>
      <c r="I445" s="19">
        <v>0</v>
      </c>
      <c r="J445" s="19">
        <v>0</v>
      </c>
      <c r="K445" s="19">
        <v>0</v>
      </c>
      <c r="L445" s="19">
        <v>17</v>
      </c>
      <c r="M445" s="19">
        <v>0</v>
      </c>
      <c r="N445" s="19">
        <v>-7</v>
      </c>
      <c r="O445" s="19">
        <v>10</v>
      </c>
      <c r="P445" s="19">
        <v>49</v>
      </c>
      <c r="Q445" s="19">
        <v>0</v>
      </c>
      <c r="R445" s="19">
        <v>0</v>
      </c>
      <c r="S445" s="19">
        <v>150</v>
      </c>
      <c r="T445" s="19">
        <v>150</v>
      </c>
      <c r="U445" s="19">
        <f t="shared" si="19"/>
        <v>0</v>
      </c>
      <c r="V445" s="19">
        <v>429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900</v>
      </c>
      <c r="AE445" s="19">
        <f t="shared" si="18"/>
        <v>900</v>
      </c>
      <c r="AF445" s="19"/>
      <c r="AG445" s="19"/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/>
      <c r="AT445" s="19">
        <v>0</v>
      </c>
      <c r="AU445" s="19"/>
      <c r="AV445" s="19">
        <v>0</v>
      </c>
      <c r="AW445" s="19">
        <v>900</v>
      </c>
      <c r="AX445" s="110">
        <f t="shared" si="20"/>
        <v>900</v>
      </c>
      <c r="AY445" s="19"/>
      <c r="AZ445" s="19"/>
      <c r="BA445" s="19">
        <v>0</v>
      </c>
      <c r="BB445" s="19"/>
      <c r="BC445" s="19">
        <v>0</v>
      </c>
      <c r="BD445" s="19"/>
      <c r="BE445" s="19">
        <v>0</v>
      </c>
      <c r="BF445" s="19"/>
    </row>
    <row r="446" spans="1:58" ht="12.75">
      <c r="A446" t="s">
        <v>949</v>
      </c>
      <c r="B446" t="s">
        <v>950</v>
      </c>
      <c r="C446" t="s">
        <v>69</v>
      </c>
      <c r="D446" t="s">
        <v>778</v>
      </c>
      <c r="E446" s="19">
        <v>0</v>
      </c>
      <c r="F446" s="19">
        <v>408</v>
      </c>
      <c r="G446" s="19">
        <v>408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127</v>
      </c>
      <c r="O446" s="19">
        <v>127</v>
      </c>
      <c r="P446" s="19">
        <v>41</v>
      </c>
      <c r="Q446" s="19">
        <v>0</v>
      </c>
      <c r="R446" s="19">
        <v>0</v>
      </c>
      <c r="S446" s="19">
        <v>100</v>
      </c>
      <c r="T446" s="19">
        <v>100</v>
      </c>
      <c r="U446" s="19">
        <f t="shared" si="19"/>
        <v>0</v>
      </c>
      <c r="V446" s="19">
        <v>259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935</v>
      </c>
      <c r="AE446" s="19">
        <f t="shared" si="18"/>
        <v>935</v>
      </c>
      <c r="AF446" s="19"/>
      <c r="AG446" s="19"/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-1712</v>
      </c>
      <c r="AS446" s="19"/>
      <c r="AT446" s="19">
        <v>0</v>
      </c>
      <c r="AU446" s="19"/>
      <c r="AV446" s="19">
        <v>0</v>
      </c>
      <c r="AW446" s="19">
        <v>-777</v>
      </c>
      <c r="AX446" s="110">
        <f t="shared" si="20"/>
        <v>-777</v>
      </c>
      <c r="AY446" s="19"/>
      <c r="AZ446" s="19"/>
      <c r="BA446" s="19">
        <v>0</v>
      </c>
      <c r="BB446" s="19"/>
      <c r="BC446" s="19">
        <v>0</v>
      </c>
      <c r="BD446" s="19"/>
      <c r="BE446" s="19">
        <v>3</v>
      </c>
      <c r="BF446" s="19"/>
    </row>
    <row r="447" spans="1:58" ht="12.75">
      <c r="A447" t="s">
        <v>951</v>
      </c>
      <c r="B447" t="s">
        <v>952</v>
      </c>
      <c r="C447" t="s">
        <v>76</v>
      </c>
      <c r="D447" t="s">
        <v>778</v>
      </c>
      <c r="E447" s="19">
        <v>0</v>
      </c>
      <c r="F447" s="19">
        <v>197</v>
      </c>
      <c r="G447" s="19">
        <v>197</v>
      </c>
      <c r="H447" s="19">
        <v>0</v>
      </c>
      <c r="I447" s="19">
        <v>0</v>
      </c>
      <c r="J447" s="19">
        <v>0</v>
      </c>
      <c r="K447" s="19">
        <v>0</v>
      </c>
      <c r="L447" s="19">
        <v>5</v>
      </c>
      <c r="M447" s="19">
        <v>0</v>
      </c>
      <c r="N447" s="19">
        <v>24</v>
      </c>
      <c r="O447" s="19">
        <v>29</v>
      </c>
      <c r="P447" s="19">
        <v>0</v>
      </c>
      <c r="Q447" s="19">
        <v>0</v>
      </c>
      <c r="R447" s="19">
        <v>0</v>
      </c>
      <c r="S447" s="19">
        <v>412</v>
      </c>
      <c r="T447" s="19">
        <v>412</v>
      </c>
      <c r="U447" s="19">
        <f t="shared" si="19"/>
        <v>0</v>
      </c>
      <c r="V447" s="19">
        <v>159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797</v>
      </c>
      <c r="AE447" s="19">
        <f t="shared" si="18"/>
        <v>797</v>
      </c>
      <c r="AF447" s="19"/>
      <c r="AG447" s="19"/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/>
      <c r="AT447" s="19">
        <v>0</v>
      </c>
      <c r="AU447" s="19"/>
      <c r="AV447" s="19">
        <v>0</v>
      </c>
      <c r="AW447" s="19">
        <v>797</v>
      </c>
      <c r="AX447" s="110">
        <f t="shared" si="20"/>
        <v>797</v>
      </c>
      <c r="AY447" s="19"/>
      <c r="AZ447" s="19"/>
      <c r="BA447" s="19">
        <v>0</v>
      </c>
      <c r="BB447" s="19"/>
      <c r="BC447" s="19">
        <v>0</v>
      </c>
      <c r="BD447" s="19"/>
      <c r="BE447" s="19">
        <v>0</v>
      </c>
      <c r="BF447" s="19"/>
    </row>
    <row r="448" spans="1:58" ht="12.75">
      <c r="A448" s="20" t="s">
        <v>1006</v>
      </c>
      <c r="B448" s="20" t="s">
        <v>1007</v>
      </c>
      <c r="C448" s="20" t="s">
        <v>76</v>
      </c>
      <c r="D448" s="20" t="s">
        <v>778</v>
      </c>
      <c r="E448" s="19">
        <v>0</v>
      </c>
      <c r="F448" s="19">
        <v>538</v>
      </c>
      <c r="G448" s="19">
        <v>538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135</v>
      </c>
      <c r="O448" s="19">
        <v>135</v>
      </c>
      <c r="P448" s="19">
        <v>19</v>
      </c>
      <c r="Q448" s="19">
        <v>0</v>
      </c>
      <c r="R448" s="19">
        <v>0</v>
      </c>
      <c r="S448" s="19">
        <v>926</v>
      </c>
      <c r="T448" s="19">
        <v>926</v>
      </c>
      <c r="U448" s="19">
        <f t="shared" si="19"/>
        <v>0</v>
      </c>
      <c r="V448" s="19">
        <v>225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1843</v>
      </c>
      <c r="AE448" s="19">
        <f t="shared" si="18"/>
        <v>1843</v>
      </c>
      <c r="AF448" s="19"/>
      <c r="AG448" s="19"/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/>
      <c r="AT448" s="19">
        <v>0</v>
      </c>
      <c r="AU448" s="19"/>
      <c r="AV448" s="19">
        <v>0</v>
      </c>
      <c r="AW448" s="19">
        <v>1843</v>
      </c>
      <c r="AX448" s="110">
        <f t="shared" si="20"/>
        <v>1843</v>
      </c>
      <c r="AY448" s="19"/>
      <c r="AZ448" s="19"/>
      <c r="BA448" s="19">
        <v>0</v>
      </c>
      <c r="BB448" s="19"/>
      <c r="BC448" s="19">
        <v>0</v>
      </c>
      <c r="BD448" s="19"/>
      <c r="BE448" s="19">
        <v>0</v>
      </c>
      <c r="BF448" s="19"/>
    </row>
    <row r="449" spans="1:58" ht="12.75">
      <c r="A449" t="s">
        <v>953</v>
      </c>
      <c r="B449" t="s">
        <v>954</v>
      </c>
      <c r="C449" t="s">
        <v>711</v>
      </c>
      <c r="D449" t="s">
        <v>778</v>
      </c>
      <c r="E449" s="19" t="s">
        <v>1044</v>
      </c>
      <c r="F449" s="19" t="s">
        <v>1044</v>
      </c>
      <c r="G449" s="19" t="s">
        <v>1044</v>
      </c>
      <c r="H449" s="19" t="s">
        <v>1044</v>
      </c>
      <c r="I449" s="19" t="s">
        <v>1044</v>
      </c>
      <c r="J449" s="19" t="s">
        <v>1044</v>
      </c>
      <c r="K449" s="19" t="s">
        <v>1044</v>
      </c>
      <c r="L449" s="19" t="s">
        <v>1044</v>
      </c>
      <c r="M449" s="19" t="s">
        <v>1044</v>
      </c>
      <c r="N449" s="19" t="s">
        <v>1044</v>
      </c>
      <c r="O449" s="19" t="s">
        <v>1044</v>
      </c>
      <c r="P449" s="19" t="s">
        <v>1044</v>
      </c>
      <c r="Q449" s="19" t="s">
        <v>1044</v>
      </c>
      <c r="R449" s="19" t="s">
        <v>1044</v>
      </c>
      <c r="S449" s="19" t="s">
        <v>1044</v>
      </c>
      <c r="T449" s="19" t="s">
        <v>1044</v>
      </c>
      <c r="U449" s="19" t="str">
        <f t="shared" si="19"/>
        <v>…</v>
      </c>
      <c r="V449" s="19" t="s">
        <v>1044</v>
      </c>
      <c r="W449" s="19" t="s">
        <v>1044</v>
      </c>
      <c r="X449" s="19" t="s">
        <v>1045</v>
      </c>
      <c r="Y449" s="19" t="s">
        <v>1044</v>
      </c>
      <c r="Z449" s="19" t="s">
        <v>1044</v>
      </c>
      <c r="AA449" s="19" t="s">
        <v>1044</v>
      </c>
      <c r="AB449" s="19" t="s">
        <v>1044</v>
      </c>
      <c r="AC449" s="19" t="s">
        <v>1044</v>
      </c>
      <c r="AD449" s="19" t="s">
        <v>1044</v>
      </c>
      <c r="AE449" s="19" t="str">
        <f t="shared" si="18"/>
        <v>...</v>
      </c>
      <c r="AF449" s="19"/>
      <c r="AG449" s="19"/>
      <c r="AH449" s="19" t="s">
        <v>1044</v>
      </c>
      <c r="AI449" s="19" t="s">
        <v>1044</v>
      </c>
      <c r="AJ449" s="19" t="s">
        <v>1044</v>
      </c>
      <c r="AK449" s="19" t="s">
        <v>1044</v>
      </c>
      <c r="AL449" s="19" t="s">
        <v>1044</v>
      </c>
      <c r="AM449" s="19" t="s">
        <v>1044</v>
      </c>
      <c r="AN449" s="19" t="s">
        <v>1044</v>
      </c>
      <c r="AO449" s="19" t="s">
        <v>1044</v>
      </c>
      <c r="AP449" s="19" t="s">
        <v>1044</v>
      </c>
      <c r="AQ449" s="19" t="s">
        <v>1044</v>
      </c>
      <c r="AR449" s="19" t="s">
        <v>1044</v>
      </c>
      <c r="AS449" s="19"/>
      <c r="AT449" s="19" t="s">
        <v>1044</v>
      </c>
      <c r="AU449" s="19"/>
      <c r="AV449" s="19" t="s">
        <v>1044</v>
      </c>
      <c r="AW449" s="19" t="s">
        <v>1044</v>
      </c>
      <c r="AX449" s="110" t="str">
        <f t="shared" si="20"/>
        <v>...</v>
      </c>
      <c r="AY449" s="19"/>
      <c r="AZ449" s="19"/>
      <c r="BA449" s="19" t="s">
        <v>1044</v>
      </c>
      <c r="BB449" s="19"/>
      <c r="BC449" s="19" t="s">
        <v>1044</v>
      </c>
      <c r="BD449" s="19"/>
      <c r="BE449" s="19" t="s">
        <v>1044</v>
      </c>
      <c r="BF449" s="19"/>
    </row>
    <row r="450" spans="21:50" ht="12.75">
      <c r="U450" s="22"/>
      <c r="AE450" s="19"/>
      <c r="AF450" s="20"/>
      <c r="AG450" s="20"/>
      <c r="AX450" s="107"/>
    </row>
    <row r="451" spans="1:61" s="26" customFormat="1" ht="12.75">
      <c r="A451" s="23"/>
      <c r="B451" s="24" t="s">
        <v>955</v>
      </c>
      <c r="C451" s="24"/>
      <c r="D451" s="24"/>
      <c r="E451" s="25">
        <v>14474.832730649723</v>
      </c>
      <c r="F451" s="25">
        <v>760119.7808158832</v>
      </c>
      <c r="G451" s="25">
        <v>774593.6135465329</v>
      </c>
      <c r="H451" s="25">
        <v>11145.86059344468</v>
      </c>
      <c r="I451" s="25">
        <v>80332.51360335399</v>
      </c>
      <c r="J451" s="25">
        <v>3387416.735635748</v>
      </c>
      <c r="K451" s="25">
        <v>3467749.249239102</v>
      </c>
      <c r="L451" s="25">
        <v>1128559.8810115673</v>
      </c>
      <c r="M451" s="25">
        <v>-37003.957890000005</v>
      </c>
      <c r="N451" s="25">
        <v>259257.305983205</v>
      </c>
      <c r="O451" s="25">
        <v>1350813.2291047722</v>
      </c>
      <c r="P451" s="25">
        <v>1024243.5040982671</v>
      </c>
      <c r="Q451" s="25">
        <v>99075.21484645226</v>
      </c>
      <c r="R451" s="25">
        <v>77788.82141978912</v>
      </c>
      <c r="S451" s="25">
        <v>213218.59819863783</v>
      </c>
      <c r="T451" s="25">
        <v>390084.63446487923</v>
      </c>
      <c r="U451" s="25">
        <v>0</v>
      </c>
      <c r="V451" s="25">
        <v>661789.1073964763</v>
      </c>
      <c r="W451" s="25">
        <v>8380247.472048465</v>
      </c>
      <c r="X451" s="25">
        <v>2188962.4786655363</v>
      </c>
      <c r="Y451" s="25">
        <v>4974951.013358916</v>
      </c>
      <c r="Z451" s="25">
        <v>498428.10331646947</v>
      </c>
      <c r="AA451" s="25">
        <v>5473379.116675386</v>
      </c>
      <c r="AB451" s="25">
        <v>125211.56778970071</v>
      </c>
      <c r="AC451" s="25">
        <v>134698.36436636985</v>
      </c>
      <c r="AD451" s="25">
        <v>21795080.219323397</v>
      </c>
      <c r="AE451" s="108">
        <f>AD451+X451</f>
        <v>23984042.697988935</v>
      </c>
      <c r="AF451" s="25"/>
      <c r="AG451" s="25"/>
      <c r="AH451" s="25">
        <v>3555511.989698442</v>
      </c>
      <c r="AI451" s="25">
        <v>124109.54038296518</v>
      </c>
      <c r="AJ451" s="25">
        <v>1000493.528347647</v>
      </c>
      <c r="AK451" s="25">
        <v>351.07821004081643</v>
      </c>
      <c r="AL451" s="25">
        <v>2083.1823035274474</v>
      </c>
      <c r="AM451" s="25">
        <v>151180.50386440358</v>
      </c>
      <c r="AN451" s="25">
        <v>-13109.25</v>
      </c>
      <c r="AO451" s="25">
        <v>87.97281921253489</v>
      </c>
      <c r="AP451" s="25">
        <v>7922.8988</v>
      </c>
      <c r="AQ451" s="25">
        <v>13548.00264656746</v>
      </c>
      <c r="AR451" s="25">
        <v>-79213.48266244239</v>
      </c>
      <c r="AT451" s="25">
        <v>51490.60205312207</v>
      </c>
      <c r="AV451" s="25">
        <v>10972.46506599925</v>
      </c>
      <c r="AW451" s="25">
        <v>26621136.250852883</v>
      </c>
      <c r="AX451" s="109">
        <f>AW451+X451</f>
        <v>28810098.72951842</v>
      </c>
      <c r="AY451" s="25"/>
      <c r="AZ451" s="25"/>
      <c r="BA451" s="25">
        <v>-3470.0599601186987</v>
      </c>
      <c r="BC451" s="25">
        <v>2470.1512005005625</v>
      </c>
      <c r="BE451" s="25">
        <v>648094.6509365222</v>
      </c>
      <c r="BF451" s="25"/>
      <c r="BG451" s="25"/>
      <c r="BH451" s="25"/>
      <c r="BI451" s="25"/>
    </row>
    <row r="452" spans="1:61" s="26" customFormat="1" ht="12.75">
      <c r="A452" s="23"/>
      <c r="B452" s="24"/>
      <c r="C452" s="24"/>
      <c r="D452" s="24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108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T452" s="25"/>
      <c r="AV452" s="25"/>
      <c r="AW452" s="25"/>
      <c r="AX452" s="109"/>
      <c r="AY452" s="25"/>
      <c r="AZ452" s="25"/>
      <c r="BA452" s="25"/>
      <c r="BC452" s="25"/>
      <c r="BE452" s="25"/>
      <c r="BF452" s="25"/>
      <c r="BG452" s="25"/>
      <c r="BH452" s="25"/>
      <c r="BI452" s="25"/>
    </row>
    <row r="453" spans="1:61" s="26" customFormat="1" ht="12.75">
      <c r="A453" s="23"/>
      <c r="B453" s="24" t="s">
        <v>956</v>
      </c>
      <c r="C453" s="24"/>
      <c r="D453" s="24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108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T453" s="25"/>
      <c r="AV453" s="25"/>
      <c r="AW453" s="25"/>
      <c r="AX453" s="109"/>
      <c r="AY453" s="25"/>
      <c r="AZ453" s="25"/>
      <c r="BA453" s="25"/>
      <c r="BC453" s="25"/>
      <c r="BE453" s="25"/>
      <c r="BF453" s="25"/>
      <c r="BG453" s="25"/>
      <c r="BH453" s="25"/>
      <c r="BI453" s="25"/>
    </row>
    <row r="454" spans="1:61" s="26" customFormat="1" ht="12.75">
      <c r="A454" s="23"/>
      <c r="B454" s="24" t="s">
        <v>957</v>
      </c>
      <c r="C454" s="24" t="s">
        <v>126</v>
      </c>
      <c r="D454" s="24"/>
      <c r="E454" s="25">
        <v>-353</v>
      </c>
      <c r="F454" s="25">
        <v>47148</v>
      </c>
      <c r="G454" s="25">
        <v>46795</v>
      </c>
      <c r="H454" s="25">
        <v>476</v>
      </c>
      <c r="I454" s="25">
        <v>2841</v>
      </c>
      <c r="J454" s="25">
        <v>154041</v>
      </c>
      <c r="K454" s="25">
        <v>156882</v>
      </c>
      <c r="L454" s="25">
        <v>48497</v>
      </c>
      <c r="M454" s="25">
        <v>0</v>
      </c>
      <c r="N454" s="25">
        <v>13222</v>
      </c>
      <c r="O454" s="25">
        <v>61719</v>
      </c>
      <c r="P454" s="25">
        <v>45795</v>
      </c>
      <c r="Q454" s="25">
        <v>7028</v>
      </c>
      <c r="R454" s="25">
        <v>5075</v>
      </c>
      <c r="S454" s="25">
        <v>13328</v>
      </c>
      <c r="T454" s="25">
        <v>25431</v>
      </c>
      <c r="U454" s="25">
        <v>0</v>
      </c>
      <c r="V454" s="25">
        <v>46111</v>
      </c>
      <c r="W454" s="25">
        <v>433000</v>
      </c>
      <c r="X454" s="25">
        <v>106961.1445907811</v>
      </c>
      <c r="Y454" s="25">
        <v>257668.19961973248</v>
      </c>
      <c r="Z454" s="25">
        <v>18760</v>
      </c>
      <c r="AA454" s="25">
        <v>276428.19961973245</v>
      </c>
      <c r="AB454" s="25">
        <v>18059</v>
      </c>
      <c r="AC454" s="25">
        <v>2468</v>
      </c>
      <c r="AD454" s="25">
        <v>1113165.1996197323</v>
      </c>
      <c r="AE454" s="108">
        <f aca="true" t="shared" si="21" ref="AE454:AE462">AD454+X454</f>
        <v>1220126.3442105134</v>
      </c>
      <c r="AF454" s="25"/>
      <c r="AG454" s="25"/>
      <c r="AH454" s="25">
        <v>158181</v>
      </c>
      <c r="AI454" s="25">
        <v>385</v>
      </c>
      <c r="AJ454" s="25">
        <v>59307</v>
      </c>
      <c r="AK454" s="25">
        <v>0</v>
      </c>
      <c r="AL454" s="25">
        <v>245</v>
      </c>
      <c r="AM454" s="25">
        <v>8892</v>
      </c>
      <c r="AN454" s="25">
        <v>-749</v>
      </c>
      <c r="AO454" s="25">
        <v>0</v>
      </c>
      <c r="AP454" s="25">
        <v>0</v>
      </c>
      <c r="AQ454" s="25">
        <v>887</v>
      </c>
      <c r="AR454" s="25">
        <v>-5442</v>
      </c>
      <c r="AT454" s="25">
        <v>10904</v>
      </c>
      <c r="AV454" s="25">
        <v>-2</v>
      </c>
      <c r="AW454" s="25">
        <v>1345775.1996197323</v>
      </c>
      <c r="AX454" s="109">
        <f aca="true" t="shared" si="22" ref="AX454:AX462">AW454+X454</f>
        <v>1452736.3442105134</v>
      </c>
      <c r="AY454" s="25"/>
      <c r="AZ454" s="25"/>
      <c r="BA454" s="25">
        <v>-122</v>
      </c>
      <c r="BC454" s="25">
        <v>418</v>
      </c>
      <c r="BE454" s="25">
        <v>40169.9375</v>
      </c>
      <c r="BF454" s="25"/>
      <c r="BG454" s="25"/>
      <c r="BH454" s="25"/>
      <c r="BI454" s="25"/>
    </row>
    <row r="455" spans="1:61" s="26" customFormat="1" ht="12.75">
      <c r="A455" s="23"/>
      <c r="B455" s="24" t="s">
        <v>958</v>
      </c>
      <c r="C455" s="24" t="s">
        <v>117</v>
      </c>
      <c r="D455" s="24"/>
      <c r="E455" s="25">
        <v>1467.3958000348323</v>
      </c>
      <c r="F455" s="25">
        <v>88531.34684375577</v>
      </c>
      <c r="G455" s="25">
        <v>89998.74264379061</v>
      </c>
      <c r="H455" s="25">
        <v>1476.3971191430187</v>
      </c>
      <c r="I455" s="25">
        <v>10476.25</v>
      </c>
      <c r="J455" s="25">
        <v>442060.24073253793</v>
      </c>
      <c r="K455" s="25">
        <v>452536.49073253793</v>
      </c>
      <c r="L455" s="25">
        <v>176046.1256715734</v>
      </c>
      <c r="M455" s="25">
        <v>0</v>
      </c>
      <c r="N455" s="25">
        <v>41716.75</v>
      </c>
      <c r="O455" s="25">
        <v>217762.8756715734</v>
      </c>
      <c r="P455" s="25">
        <v>171763.927217907</v>
      </c>
      <c r="Q455" s="25">
        <v>17469.43736639971</v>
      </c>
      <c r="R455" s="25">
        <v>9965</v>
      </c>
      <c r="S455" s="25">
        <v>26539.25</v>
      </c>
      <c r="T455" s="25">
        <v>53973.68736639971</v>
      </c>
      <c r="U455" s="25">
        <v>0</v>
      </c>
      <c r="V455" s="25">
        <v>100756</v>
      </c>
      <c r="W455" s="25">
        <v>1173503.2778791236</v>
      </c>
      <c r="X455" s="25">
        <v>301897.06601915986</v>
      </c>
      <c r="Y455" s="25">
        <v>706129.725805265</v>
      </c>
      <c r="Z455" s="25">
        <v>63298.25</v>
      </c>
      <c r="AA455" s="25">
        <v>769427.975805265</v>
      </c>
      <c r="AB455" s="25">
        <v>16895</v>
      </c>
      <c r="AC455" s="25">
        <v>19452</v>
      </c>
      <c r="AD455" s="25">
        <v>3068801.37443574</v>
      </c>
      <c r="AE455" s="108">
        <f t="shared" si="21"/>
        <v>3370698.4404549</v>
      </c>
      <c r="AF455" s="25"/>
      <c r="AG455" s="25"/>
      <c r="AH455" s="25">
        <v>535461.3474601136</v>
      </c>
      <c r="AI455" s="25">
        <v>1974.327442083292</v>
      </c>
      <c r="AJ455" s="25">
        <v>62607.425311445084</v>
      </c>
      <c r="AK455" s="25">
        <v>-80</v>
      </c>
      <c r="AL455" s="25">
        <v>51.96617496952176</v>
      </c>
      <c r="AM455" s="25">
        <v>10141.75</v>
      </c>
      <c r="AN455" s="25">
        <v>-4424.25</v>
      </c>
      <c r="AO455" s="25">
        <v>-1824.25</v>
      </c>
      <c r="AP455" s="25">
        <v>0</v>
      </c>
      <c r="AQ455" s="25">
        <v>899.75</v>
      </c>
      <c r="AR455" s="25">
        <v>-13691.349462724367</v>
      </c>
      <c r="AT455" s="25">
        <v>-4386.75</v>
      </c>
      <c r="AV455" s="25">
        <v>0</v>
      </c>
      <c r="AW455" s="25">
        <v>3655531.341361627</v>
      </c>
      <c r="AX455" s="109">
        <f t="shared" si="22"/>
        <v>3957428.4073807867</v>
      </c>
      <c r="AY455" s="25"/>
      <c r="AZ455" s="25"/>
      <c r="BA455" s="25">
        <v>-1811</v>
      </c>
      <c r="BC455" s="25">
        <v>-1816.5</v>
      </c>
      <c r="BE455" s="25">
        <v>67038.77973288676</v>
      </c>
      <c r="BF455" s="25"/>
      <c r="BG455" s="25"/>
      <c r="BH455" s="25"/>
      <c r="BI455" s="25"/>
    </row>
    <row r="456" spans="1:61" s="26" customFormat="1" ht="12.75">
      <c r="A456" s="23"/>
      <c r="B456" s="24" t="s">
        <v>959</v>
      </c>
      <c r="C456" s="24" t="s">
        <v>341</v>
      </c>
      <c r="D456" s="24"/>
      <c r="E456" s="25">
        <v>951.5930363877796</v>
      </c>
      <c r="F456" s="25">
        <v>64767.43773622979</v>
      </c>
      <c r="G456" s="25">
        <v>65719.03077261757</v>
      </c>
      <c r="H456" s="25">
        <v>733.9883939796327</v>
      </c>
      <c r="I456" s="25">
        <v>9131.71419073922</v>
      </c>
      <c r="J456" s="25">
        <v>313257.10595998203</v>
      </c>
      <c r="K456" s="25">
        <v>322388.82015072124</v>
      </c>
      <c r="L456" s="25">
        <v>109603.64730345478</v>
      </c>
      <c r="M456" s="25">
        <v>0</v>
      </c>
      <c r="N456" s="25">
        <v>29016.35203168501</v>
      </c>
      <c r="O456" s="25">
        <v>138619.9993351398</v>
      </c>
      <c r="P456" s="25">
        <v>79743.45389255341</v>
      </c>
      <c r="Q456" s="25">
        <v>11850.420736171294</v>
      </c>
      <c r="R456" s="25">
        <v>1128.8207173334195</v>
      </c>
      <c r="S456" s="25">
        <v>24238.75603569438</v>
      </c>
      <c r="T456" s="25">
        <v>37217.99748919909</v>
      </c>
      <c r="U456" s="25">
        <v>0</v>
      </c>
      <c r="V456" s="25">
        <v>67569.85837009066</v>
      </c>
      <c r="W456" s="25">
        <v>770716.684130142</v>
      </c>
      <c r="X456" s="25">
        <v>241722.70010609116</v>
      </c>
      <c r="Y456" s="25">
        <v>481946.89587395824</v>
      </c>
      <c r="Z456" s="25">
        <v>57386.67368383558</v>
      </c>
      <c r="AA456" s="25">
        <v>539333.5695577939</v>
      </c>
      <c r="AB456" s="25">
        <v>17572.742496927724</v>
      </c>
      <c r="AC456" s="25">
        <v>15626.51346083499</v>
      </c>
      <c r="AD456" s="25">
        <v>2055242.65805</v>
      </c>
      <c r="AE456" s="108">
        <f t="shared" si="21"/>
        <v>2296965.358156091</v>
      </c>
      <c r="AF456" s="25"/>
      <c r="AG456" s="25"/>
      <c r="AH456" s="25">
        <v>273950.578</v>
      </c>
      <c r="AI456" s="25">
        <v>628</v>
      </c>
      <c r="AJ456" s="25">
        <v>117796.25706999999</v>
      </c>
      <c r="AK456" s="25">
        <v>0</v>
      </c>
      <c r="AL456" s="25">
        <v>274</v>
      </c>
      <c r="AM456" s="25">
        <v>8292.5</v>
      </c>
      <c r="AN456" s="25">
        <v>-6993</v>
      </c>
      <c r="AO456" s="25">
        <v>0</v>
      </c>
      <c r="AP456" s="25">
        <v>0</v>
      </c>
      <c r="AQ456" s="25">
        <v>2084</v>
      </c>
      <c r="AR456" s="25">
        <v>-2627</v>
      </c>
      <c r="AT456" s="25">
        <v>37466.60089</v>
      </c>
      <c r="AV456" s="25">
        <v>10259</v>
      </c>
      <c r="AW456" s="25">
        <v>2496984.59401</v>
      </c>
      <c r="AX456" s="109">
        <f t="shared" si="22"/>
        <v>2738707.2941160914</v>
      </c>
      <c r="AY456" s="25"/>
      <c r="AZ456" s="25"/>
      <c r="BA456" s="25">
        <v>1478.75</v>
      </c>
      <c r="BC456" s="25">
        <v>1280.5</v>
      </c>
      <c r="BE456" s="25">
        <v>61463.5</v>
      </c>
      <c r="BF456" s="25"/>
      <c r="BG456" s="25"/>
      <c r="BH456" s="25"/>
      <c r="BI456" s="25"/>
    </row>
    <row r="457" spans="1:61" s="26" customFormat="1" ht="12.75">
      <c r="A457" s="23"/>
      <c r="B457" s="24" t="s">
        <v>960</v>
      </c>
      <c r="C457" s="24" t="s">
        <v>151</v>
      </c>
      <c r="D457" s="24"/>
      <c r="E457" s="25">
        <v>1105</v>
      </c>
      <c r="F457" s="25">
        <v>111934</v>
      </c>
      <c r="G457" s="25">
        <v>113039</v>
      </c>
      <c r="H457" s="25">
        <v>699</v>
      </c>
      <c r="I457" s="25">
        <v>8291</v>
      </c>
      <c r="J457" s="25">
        <v>237955</v>
      </c>
      <c r="K457" s="25">
        <v>246246</v>
      </c>
      <c r="L457" s="25">
        <v>57076</v>
      </c>
      <c r="M457" s="25">
        <v>115</v>
      </c>
      <c r="N457" s="25">
        <v>21746</v>
      </c>
      <c r="O457" s="25">
        <v>78937</v>
      </c>
      <c r="P457" s="25">
        <v>69451</v>
      </c>
      <c r="Q457" s="25">
        <v>5427</v>
      </c>
      <c r="R457" s="25">
        <v>4442</v>
      </c>
      <c r="S457" s="25">
        <v>16036</v>
      </c>
      <c r="T457" s="25">
        <v>25905</v>
      </c>
      <c r="U457" s="25">
        <v>0</v>
      </c>
      <c r="V457" s="25">
        <v>47900</v>
      </c>
      <c r="W457" s="25">
        <v>672997</v>
      </c>
      <c r="X457" s="25">
        <v>173821.5414631781</v>
      </c>
      <c r="Y457" s="25">
        <v>386704</v>
      </c>
      <c r="Z457" s="25">
        <v>19988</v>
      </c>
      <c r="AA457" s="25">
        <v>406692</v>
      </c>
      <c r="AB457" s="25">
        <v>3255</v>
      </c>
      <c r="AC457" s="25">
        <v>2489</v>
      </c>
      <c r="AD457" s="25">
        <v>1667610</v>
      </c>
      <c r="AE457" s="108">
        <f t="shared" si="21"/>
        <v>1841431.5414631781</v>
      </c>
      <c r="AF457" s="25"/>
      <c r="AG457" s="25"/>
      <c r="AH457" s="25">
        <v>183640</v>
      </c>
      <c r="AI457" s="25">
        <v>14652</v>
      </c>
      <c r="AJ457" s="25">
        <v>82711</v>
      </c>
      <c r="AK457" s="25">
        <v>-359</v>
      </c>
      <c r="AL457" s="25">
        <v>58</v>
      </c>
      <c r="AM457" s="25">
        <v>17393.7</v>
      </c>
      <c r="AN457" s="25">
        <v>0</v>
      </c>
      <c r="AO457" s="25">
        <v>0</v>
      </c>
      <c r="AP457" s="25">
        <v>0</v>
      </c>
      <c r="AQ457" s="25">
        <v>990</v>
      </c>
      <c r="AR457" s="25">
        <v>-4179</v>
      </c>
      <c r="AT457" s="25">
        <v>3093</v>
      </c>
      <c r="AV457" s="25">
        <v>-13</v>
      </c>
      <c r="AW457" s="25">
        <v>1965596.7</v>
      </c>
      <c r="AX457" s="109">
        <f t="shared" si="22"/>
        <v>2139418.241463178</v>
      </c>
      <c r="AY457" s="25"/>
      <c r="AZ457" s="25"/>
      <c r="BA457" s="25">
        <v>460</v>
      </c>
      <c r="BC457" s="25">
        <v>295</v>
      </c>
      <c r="BE457" s="25">
        <v>28053.75</v>
      </c>
      <c r="BF457" s="25"/>
      <c r="BG457" s="25"/>
      <c r="BH457" s="25"/>
      <c r="BI457" s="25"/>
    </row>
    <row r="458" spans="1:61" s="26" customFormat="1" ht="12.75">
      <c r="A458" s="23"/>
      <c r="B458" s="24" t="s">
        <v>961</v>
      </c>
      <c r="C458" s="24" t="s">
        <v>302</v>
      </c>
      <c r="D458" s="24"/>
      <c r="E458" s="25">
        <v>320</v>
      </c>
      <c r="F458" s="25">
        <v>75250</v>
      </c>
      <c r="G458" s="25">
        <v>75569</v>
      </c>
      <c r="H458" s="25">
        <v>1104</v>
      </c>
      <c r="I458" s="25">
        <v>7435</v>
      </c>
      <c r="J458" s="25">
        <v>321890</v>
      </c>
      <c r="K458" s="25">
        <v>329325</v>
      </c>
      <c r="L458" s="25">
        <v>94820</v>
      </c>
      <c r="M458" s="25">
        <v>0</v>
      </c>
      <c r="N458" s="25">
        <v>22625</v>
      </c>
      <c r="O458" s="25">
        <v>117445</v>
      </c>
      <c r="P458" s="25">
        <v>99980</v>
      </c>
      <c r="Q458" s="25">
        <v>14941</v>
      </c>
      <c r="R458" s="25">
        <v>6495</v>
      </c>
      <c r="S458" s="25">
        <v>15726</v>
      </c>
      <c r="T458" s="25">
        <v>37162</v>
      </c>
      <c r="U458" s="25">
        <v>0</v>
      </c>
      <c r="V458" s="25">
        <v>74176</v>
      </c>
      <c r="W458" s="25">
        <v>946324</v>
      </c>
      <c r="X458" s="25">
        <v>222618.91134641552</v>
      </c>
      <c r="Y458" s="25">
        <v>549208</v>
      </c>
      <c r="Z458" s="25">
        <v>38590</v>
      </c>
      <c r="AA458" s="25">
        <v>587798</v>
      </c>
      <c r="AB458" s="25">
        <v>8324</v>
      </c>
      <c r="AC458" s="25">
        <v>16332</v>
      </c>
      <c r="AD458" s="25">
        <v>2293541</v>
      </c>
      <c r="AE458" s="108">
        <f t="shared" si="21"/>
        <v>2516159.9113464155</v>
      </c>
      <c r="AF458" s="25"/>
      <c r="AG458" s="25"/>
      <c r="AH458" s="25">
        <v>326717</v>
      </c>
      <c r="AI458" s="25">
        <v>2527</v>
      </c>
      <c r="AJ458" s="25">
        <v>116936</v>
      </c>
      <c r="AK458" s="25">
        <v>0</v>
      </c>
      <c r="AL458" s="25">
        <v>555</v>
      </c>
      <c r="AM458" s="25">
        <v>10498</v>
      </c>
      <c r="AN458" s="25">
        <v>-943</v>
      </c>
      <c r="AO458" s="25">
        <v>0</v>
      </c>
      <c r="AP458" s="25">
        <v>0</v>
      </c>
      <c r="AQ458" s="25">
        <v>112</v>
      </c>
      <c r="AR458" s="25">
        <v>46</v>
      </c>
      <c r="AT458" s="25">
        <v>923</v>
      </c>
      <c r="AV458" s="25">
        <v>0</v>
      </c>
      <c r="AW458" s="25">
        <v>2750912</v>
      </c>
      <c r="AX458" s="109">
        <f t="shared" si="22"/>
        <v>2973530.9113464155</v>
      </c>
      <c r="AY458" s="25"/>
      <c r="AZ458" s="25"/>
      <c r="BA458" s="25">
        <v>-2703</v>
      </c>
      <c r="BC458" s="25">
        <v>310</v>
      </c>
      <c r="BE458" s="25">
        <v>72160</v>
      </c>
      <c r="BF458" s="25"/>
      <c r="BG458" s="25"/>
      <c r="BH458" s="25"/>
      <c r="BI458" s="25"/>
    </row>
    <row r="459" spans="1:61" s="26" customFormat="1" ht="12.75">
      <c r="A459" s="23"/>
      <c r="B459" s="24" t="s">
        <v>962</v>
      </c>
      <c r="C459" s="24" t="s">
        <v>69</v>
      </c>
      <c r="D459" s="24"/>
      <c r="E459" s="25">
        <v>984.2067239599338</v>
      </c>
      <c r="F459" s="25">
        <v>72462.41005536176</v>
      </c>
      <c r="G459" s="25">
        <v>73446.61677932169</v>
      </c>
      <c r="H459" s="25">
        <v>1740.580176728075</v>
      </c>
      <c r="I459" s="25">
        <v>1102.6397919920564</v>
      </c>
      <c r="J459" s="25">
        <v>294828.50168705033</v>
      </c>
      <c r="K459" s="25">
        <v>295931.14147904236</v>
      </c>
      <c r="L459" s="25">
        <v>80652.75102533543</v>
      </c>
      <c r="M459" s="25">
        <v>0</v>
      </c>
      <c r="N459" s="25">
        <v>16910.301459649287</v>
      </c>
      <c r="O459" s="25">
        <v>97563.05248498471</v>
      </c>
      <c r="P459" s="25">
        <v>97826.52215561045</v>
      </c>
      <c r="Q459" s="25">
        <v>8448.664165623828</v>
      </c>
      <c r="R459" s="25">
        <v>6545.6275445727515</v>
      </c>
      <c r="S459" s="25">
        <v>20969.061358303363</v>
      </c>
      <c r="T459" s="25">
        <v>35963.35306849994</v>
      </c>
      <c r="U459" s="25">
        <v>0</v>
      </c>
      <c r="V459" s="25">
        <v>60031.89999827759</v>
      </c>
      <c r="W459" s="25">
        <v>911553.5345727261</v>
      </c>
      <c r="X459" s="25">
        <v>204052.7039680426</v>
      </c>
      <c r="Y459" s="25">
        <v>565298.8855703685</v>
      </c>
      <c r="Z459" s="25">
        <v>39283.22933609487</v>
      </c>
      <c r="AA459" s="25">
        <v>604582.1149064634</v>
      </c>
      <c r="AB459" s="25">
        <v>11062.771269939327</v>
      </c>
      <c r="AC459" s="25">
        <v>10781.661043165583</v>
      </c>
      <c r="AD459" s="25">
        <v>2200481.7479347596</v>
      </c>
      <c r="AE459" s="108">
        <f t="shared" si="21"/>
        <v>2404534.451902802</v>
      </c>
      <c r="AF459" s="25"/>
      <c r="AG459" s="25"/>
      <c r="AH459" s="25">
        <v>294204.99755863915</v>
      </c>
      <c r="AI459" s="25">
        <v>5868.410698310866</v>
      </c>
      <c r="AJ459" s="25">
        <v>81437.87857052486</v>
      </c>
      <c r="AK459" s="25">
        <v>-242.67178995918349</v>
      </c>
      <c r="AL459" s="25">
        <v>442.96612855792597</v>
      </c>
      <c r="AM459" s="25">
        <v>26040.053864403573</v>
      </c>
      <c r="AN459" s="25">
        <v>0</v>
      </c>
      <c r="AO459" s="25">
        <v>0</v>
      </c>
      <c r="AP459" s="25">
        <v>0</v>
      </c>
      <c r="AQ459" s="25">
        <v>2459.0861140131055</v>
      </c>
      <c r="AR459" s="25">
        <v>-15020.487939005317</v>
      </c>
      <c r="AT459" s="25">
        <v>-2073.7515286202315</v>
      </c>
      <c r="AV459" s="25">
        <v>-2</v>
      </c>
      <c r="AW459" s="25">
        <v>2593596.229611624</v>
      </c>
      <c r="AX459" s="109">
        <f t="shared" si="22"/>
        <v>2797648.9335796665</v>
      </c>
      <c r="AY459" s="25"/>
      <c r="AZ459" s="25"/>
      <c r="BA459" s="25">
        <v>-416</v>
      </c>
      <c r="BC459" s="25">
        <v>1280.3322086331166</v>
      </c>
      <c r="BE459" s="25">
        <v>34216.33619799669</v>
      </c>
      <c r="BF459" s="25"/>
      <c r="BG459" s="25"/>
      <c r="BH459" s="25"/>
      <c r="BI459" s="25"/>
    </row>
    <row r="460" spans="1:61" s="26" customFormat="1" ht="12.75">
      <c r="A460" s="23"/>
      <c r="B460" s="24" t="s">
        <v>963</v>
      </c>
      <c r="C460" s="24" t="s">
        <v>711</v>
      </c>
      <c r="D460" s="24"/>
      <c r="E460" s="25">
        <v>6105.321897355098</v>
      </c>
      <c r="F460" s="25">
        <v>127025.0342640537</v>
      </c>
      <c r="G460" s="25">
        <v>133130.3561614088</v>
      </c>
      <c r="H460" s="25">
        <v>1881.0365615546368</v>
      </c>
      <c r="I460" s="25">
        <v>19265.766426535465</v>
      </c>
      <c r="J460" s="25">
        <v>899192.9425</v>
      </c>
      <c r="K460" s="25">
        <v>918458.7089265354</v>
      </c>
      <c r="L460" s="25">
        <v>404158.76831524033</v>
      </c>
      <c r="M460" s="25">
        <v>-37118.957890000005</v>
      </c>
      <c r="N460" s="25">
        <v>74506.60971911548</v>
      </c>
      <c r="O460" s="25">
        <v>441546.42014435586</v>
      </c>
      <c r="P460" s="25">
        <v>195485.92090507963</v>
      </c>
      <c r="Q460" s="25">
        <v>13637.14627297144</v>
      </c>
      <c r="R460" s="25">
        <v>23550.77939153998</v>
      </c>
      <c r="S460" s="25">
        <v>37472.71675271677</v>
      </c>
      <c r="T460" s="25">
        <v>74660.64241722818</v>
      </c>
      <c r="U460" s="25">
        <v>0</v>
      </c>
      <c r="V460" s="25">
        <v>113073.019773966</v>
      </c>
      <c r="W460" s="25">
        <v>1425054.5947489317</v>
      </c>
      <c r="X460" s="25">
        <v>435829.77865718654</v>
      </c>
      <c r="Y460" s="25">
        <v>856538.4788099062</v>
      </c>
      <c r="Z460" s="25">
        <v>160617.84431999997</v>
      </c>
      <c r="AA460" s="25">
        <v>1017155.3231299062</v>
      </c>
      <c r="AB460" s="25">
        <v>28326</v>
      </c>
      <c r="AC460" s="25">
        <v>53010.0555043774</v>
      </c>
      <c r="AD460" s="25">
        <v>4401782.078273344</v>
      </c>
      <c r="AE460" s="108">
        <f t="shared" si="21"/>
        <v>4837611.856930531</v>
      </c>
      <c r="AF460" s="25"/>
      <c r="AG460" s="25"/>
      <c r="AH460" s="25">
        <v>971159.884</v>
      </c>
      <c r="AI460" s="25">
        <v>79524</v>
      </c>
      <c r="AJ460" s="25">
        <v>325100.4875</v>
      </c>
      <c r="AK460" s="25">
        <v>-1080</v>
      </c>
      <c r="AL460" s="25">
        <v>304.5</v>
      </c>
      <c r="AM460" s="25">
        <v>76</v>
      </c>
      <c r="AN460" s="25">
        <v>0</v>
      </c>
      <c r="AO460" s="25">
        <v>1912.222819212535</v>
      </c>
      <c r="AP460" s="25">
        <v>7922.8988</v>
      </c>
      <c r="AQ460" s="25">
        <v>2856.1374426263233</v>
      </c>
      <c r="AR460" s="25">
        <v>-4453.756</v>
      </c>
      <c r="AT460" s="25">
        <v>2365.034</v>
      </c>
      <c r="AV460" s="25">
        <v>38</v>
      </c>
      <c r="AW460" s="25">
        <v>5787507.486835182</v>
      </c>
      <c r="AX460" s="109">
        <f t="shared" si="22"/>
        <v>6223337.2654923685</v>
      </c>
      <c r="AY460" s="25"/>
      <c r="AZ460" s="25"/>
      <c r="BA460" s="25">
        <v>-515</v>
      </c>
      <c r="BC460" s="25">
        <v>-295.5</v>
      </c>
      <c r="BE460" s="25">
        <v>246819.72911386745</v>
      </c>
      <c r="BF460" s="25"/>
      <c r="BG460" s="25"/>
      <c r="BH460" s="25"/>
      <c r="BI460" s="25"/>
    </row>
    <row r="461" spans="1:61" s="26" customFormat="1" ht="12.75">
      <c r="A461" s="23"/>
      <c r="B461" s="24" t="s">
        <v>964</v>
      </c>
      <c r="C461" s="24" t="s">
        <v>76</v>
      </c>
      <c r="D461" s="24"/>
      <c r="E461" s="25">
        <v>3878.8152729120793</v>
      </c>
      <c r="F461" s="25">
        <v>112363.55191648212</v>
      </c>
      <c r="G461" s="25">
        <v>116242.3671893942</v>
      </c>
      <c r="H461" s="25">
        <v>1968.258342039316</v>
      </c>
      <c r="I461" s="25">
        <v>12851.393194087235</v>
      </c>
      <c r="J461" s="25">
        <v>444261.94475617755</v>
      </c>
      <c r="K461" s="25">
        <v>457113.3379502648</v>
      </c>
      <c r="L461" s="25">
        <v>91423.33869596329</v>
      </c>
      <c r="M461" s="25">
        <v>0</v>
      </c>
      <c r="N461" s="25">
        <v>20113.792772755256</v>
      </c>
      <c r="O461" s="25">
        <v>111537.13146871854</v>
      </c>
      <c r="P461" s="25">
        <v>159426.42992711643</v>
      </c>
      <c r="Q461" s="25">
        <v>11129.546305286001</v>
      </c>
      <c r="R461" s="25">
        <v>12783.843766342989</v>
      </c>
      <c r="S461" s="25">
        <v>37214.56405192331</v>
      </c>
      <c r="T461" s="25">
        <v>61128.9541235523</v>
      </c>
      <c r="U461" s="25">
        <v>0</v>
      </c>
      <c r="V461" s="25">
        <v>94462.82925414204</v>
      </c>
      <c r="W461" s="25">
        <v>1301860.3807175416</v>
      </c>
      <c r="X461" s="25">
        <v>315344.5788639346</v>
      </c>
      <c r="Y461" s="25">
        <v>687948.8276796865</v>
      </c>
      <c r="Z461" s="25">
        <v>62636.60597653904</v>
      </c>
      <c r="AA461" s="25">
        <v>750586.4336562256</v>
      </c>
      <c r="AB461" s="25">
        <v>16158.804022833669</v>
      </c>
      <c r="AC461" s="25">
        <v>4833.134357991837</v>
      </c>
      <c r="AD461" s="25">
        <v>3075198.0610098206</v>
      </c>
      <c r="AE461" s="108">
        <f t="shared" si="21"/>
        <v>3390542.639873755</v>
      </c>
      <c r="AF461" s="25"/>
      <c r="AG461" s="25"/>
      <c r="AH461" s="25">
        <v>498751.93267968914</v>
      </c>
      <c r="AI461" s="25">
        <v>13700.802242571031</v>
      </c>
      <c r="AJ461" s="25">
        <v>102479.72989567708</v>
      </c>
      <c r="AK461" s="25">
        <v>2065.75</v>
      </c>
      <c r="AL461" s="25">
        <v>81</v>
      </c>
      <c r="AM461" s="25">
        <v>39182.5</v>
      </c>
      <c r="AN461" s="25">
        <v>0</v>
      </c>
      <c r="AO461" s="25">
        <v>0</v>
      </c>
      <c r="AP461" s="25">
        <v>0</v>
      </c>
      <c r="AQ461" s="25">
        <v>1847.2790899280308</v>
      </c>
      <c r="AR461" s="25">
        <v>-25512.88926071272</v>
      </c>
      <c r="AT461" s="25">
        <v>-1360.2813082576945</v>
      </c>
      <c r="AV461" s="25">
        <v>583.4650659992498</v>
      </c>
      <c r="AW461" s="25">
        <v>3707018.3494147146</v>
      </c>
      <c r="AX461" s="109">
        <f t="shared" si="22"/>
        <v>4022362.928278649</v>
      </c>
      <c r="AY461" s="25"/>
      <c r="AZ461" s="25"/>
      <c r="BA461" s="25">
        <v>-384.3099601186981</v>
      </c>
      <c r="BC461" s="25">
        <v>431.0689918674463</v>
      </c>
      <c r="BE461" s="25">
        <v>61783.618391771335</v>
      </c>
      <c r="BF461" s="25"/>
      <c r="BG461" s="25"/>
      <c r="BH461" s="25"/>
      <c r="BI461" s="25"/>
    </row>
    <row r="462" spans="1:61" s="26" customFormat="1" ht="12.75">
      <c r="A462" s="23"/>
      <c r="B462" s="24" t="s">
        <v>965</v>
      </c>
      <c r="C462" s="24" t="s">
        <v>59</v>
      </c>
      <c r="D462" s="24"/>
      <c r="E462" s="25">
        <v>15.5</v>
      </c>
      <c r="F462" s="25">
        <v>60638</v>
      </c>
      <c r="G462" s="25">
        <v>60653.5</v>
      </c>
      <c r="H462" s="25">
        <v>1066.6</v>
      </c>
      <c r="I462" s="25">
        <v>8937.75</v>
      </c>
      <c r="J462" s="25">
        <v>279930</v>
      </c>
      <c r="K462" s="25">
        <v>288867.75</v>
      </c>
      <c r="L462" s="25">
        <v>66282.25</v>
      </c>
      <c r="M462" s="25">
        <v>0</v>
      </c>
      <c r="N462" s="25">
        <v>19400.5</v>
      </c>
      <c r="O462" s="25">
        <v>85682.75</v>
      </c>
      <c r="P462" s="25">
        <v>104771.25</v>
      </c>
      <c r="Q462" s="25">
        <v>9144</v>
      </c>
      <c r="R462" s="25">
        <v>7802.75</v>
      </c>
      <c r="S462" s="25">
        <v>21694.25</v>
      </c>
      <c r="T462" s="25">
        <v>38642</v>
      </c>
      <c r="U462" s="25">
        <v>0</v>
      </c>
      <c r="V462" s="25">
        <v>57708.5</v>
      </c>
      <c r="W462" s="25">
        <v>745238</v>
      </c>
      <c r="X462" s="25">
        <v>186714.05365074595</v>
      </c>
      <c r="Y462" s="25">
        <v>483508</v>
      </c>
      <c r="Z462" s="25">
        <v>37867.5</v>
      </c>
      <c r="AA462" s="25">
        <v>521375.5</v>
      </c>
      <c r="AB462" s="25">
        <v>5558.25</v>
      </c>
      <c r="AC462" s="25">
        <v>9706</v>
      </c>
      <c r="AD462" s="25">
        <v>1919258.1</v>
      </c>
      <c r="AE462" s="108">
        <f t="shared" si="21"/>
        <v>2105972.153650746</v>
      </c>
      <c r="AF462" s="25"/>
      <c r="AG462" s="25"/>
      <c r="AH462" s="25">
        <v>313445.25</v>
      </c>
      <c r="AI462" s="25">
        <v>4850</v>
      </c>
      <c r="AJ462" s="25">
        <v>52117.75</v>
      </c>
      <c r="AK462" s="25">
        <v>47</v>
      </c>
      <c r="AL462" s="25">
        <v>70.75</v>
      </c>
      <c r="AM462" s="25">
        <v>30664</v>
      </c>
      <c r="AN462" s="25">
        <v>0</v>
      </c>
      <c r="AO462" s="25">
        <v>0</v>
      </c>
      <c r="AP462" s="25">
        <v>0</v>
      </c>
      <c r="AQ462" s="25">
        <v>1412.75</v>
      </c>
      <c r="AR462" s="25">
        <v>-8333</v>
      </c>
      <c r="AT462" s="25">
        <v>4559.75</v>
      </c>
      <c r="AV462" s="25">
        <v>109</v>
      </c>
      <c r="AW462" s="25">
        <v>2318214.35</v>
      </c>
      <c r="AX462" s="109">
        <f t="shared" si="22"/>
        <v>2504928.403650746</v>
      </c>
      <c r="AY462" s="25"/>
      <c r="AZ462" s="25"/>
      <c r="BA462" s="25">
        <v>542.5</v>
      </c>
      <c r="BC462" s="25">
        <v>567.25</v>
      </c>
      <c r="BE462" s="25">
        <v>36389</v>
      </c>
      <c r="BF462" s="25"/>
      <c r="BG462" s="25"/>
      <c r="BH462" s="25"/>
      <c r="BI462" s="25"/>
    </row>
    <row r="463" spans="1:61" s="26" customFormat="1" ht="12.75">
      <c r="A463" s="23"/>
      <c r="B463" s="24"/>
      <c r="C463" s="24"/>
      <c r="D463" s="24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108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T463" s="25"/>
      <c r="AV463" s="25"/>
      <c r="AW463" s="25"/>
      <c r="AX463" s="109"/>
      <c r="AY463" s="25"/>
      <c r="AZ463" s="25"/>
      <c r="BA463" s="25"/>
      <c r="BC463" s="25"/>
      <c r="BE463" s="25"/>
      <c r="BF463" s="25"/>
      <c r="BG463" s="25"/>
      <c r="BH463" s="25"/>
      <c r="BI463" s="25"/>
    </row>
    <row r="464" spans="1:61" s="26" customFormat="1" ht="12.75">
      <c r="A464" s="23"/>
      <c r="B464" s="24" t="s">
        <v>966</v>
      </c>
      <c r="C464" s="24"/>
      <c r="D464" s="24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108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T464" s="25"/>
      <c r="AV464" s="25"/>
      <c r="AW464" s="25"/>
      <c r="AX464" s="109"/>
      <c r="AY464" s="25"/>
      <c r="AZ464" s="25"/>
      <c r="BA464" s="25"/>
      <c r="BC464" s="25"/>
      <c r="BE464" s="25"/>
      <c r="BF464" s="25"/>
      <c r="BG464" s="25"/>
      <c r="BH464" s="25"/>
      <c r="BI464" s="25"/>
    </row>
    <row r="465" spans="1:61" s="26" customFormat="1" ht="12.75">
      <c r="A465" s="23"/>
      <c r="B465" s="24" t="s">
        <v>967</v>
      </c>
      <c r="C465" s="24"/>
      <c r="D465" s="24" t="s">
        <v>711</v>
      </c>
      <c r="E465" s="25">
        <v>6105.321897355098</v>
      </c>
      <c r="F465" s="25">
        <v>110726.38197299994</v>
      </c>
      <c r="G465" s="25">
        <v>116831.70387035504</v>
      </c>
      <c r="H465" s="25">
        <v>1881.0365615546368</v>
      </c>
      <c r="I465" s="25">
        <v>17970.766426535465</v>
      </c>
      <c r="J465" s="25">
        <v>22931.9425</v>
      </c>
      <c r="K465" s="25">
        <v>40902.708926535466</v>
      </c>
      <c r="L465" s="25">
        <v>49418.98894564026</v>
      </c>
      <c r="M465" s="25">
        <v>0</v>
      </c>
      <c r="N465" s="25">
        <v>21634.34631389501</v>
      </c>
      <c r="O465" s="25">
        <v>71053.33525953526</v>
      </c>
      <c r="P465" s="25">
        <v>146527.65774368632</v>
      </c>
      <c r="Q465" s="25">
        <v>13637.14627297144</v>
      </c>
      <c r="R465" s="25">
        <v>19233.77939153998</v>
      </c>
      <c r="S465" s="25">
        <v>36273.33567561327</v>
      </c>
      <c r="T465" s="25">
        <v>69144.26134012469</v>
      </c>
      <c r="U465" s="25">
        <v>0</v>
      </c>
      <c r="V465" s="25">
        <v>106016.16213837118</v>
      </c>
      <c r="W465" s="25">
        <v>1425054.5947489317</v>
      </c>
      <c r="X465" s="25">
        <v>435829.77865718654</v>
      </c>
      <c r="Y465" s="25">
        <v>856538.4788099062</v>
      </c>
      <c r="Z465" s="25">
        <v>160617.84431999997</v>
      </c>
      <c r="AA465" s="25">
        <v>1017155.3231299062</v>
      </c>
      <c r="AB465" s="25">
        <v>24804</v>
      </c>
      <c r="AC465" s="25">
        <v>45409.0555043774</v>
      </c>
      <c r="AD465" s="25">
        <v>3064779.839223378</v>
      </c>
      <c r="AE465" s="108">
        <f aca="true" t="shared" si="23" ref="AE465:AE473">AD465+X465</f>
        <v>3500609.617880564</v>
      </c>
      <c r="AF465" s="25"/>
      <c r="AG465" s="25"/>
      <c r="AH465" s="25">
        <v>971159.884</v>
      </c>
      <c r="AI465" s="25">
        <v>79524</v>
      </c>
      <c r="AJ465" s="25">
        <v>325100.4875</v>
      </c>
      <c r="AK465" s="25">
        <v>-1080</v>
      </c>
      <c r="AL465" s="25">
        <v>304.5</v>
      </c>
      <c r="AM465" s="25">
        <v>76</v>
      </c>
      <c r="AN465" s="25">
        <v>0</v>
      </c>
      <c r="AO465" s="25">
        <v>35396.384999999995</v>
      </c>
      <c r="AP465" s="25">
        <v>7922.8988</v>
      </c>
      <c r="AQ465" s="25">
        <v>5781.08781</v>
      </c>
      <c r="AR465" s="25">
        <v>-4453.756</v>
      </c>
      <c r="AT465" s="25">
        <v>2365.034</v>
      </c>
      <c r="AV465" s="25">
        <v>38</v>
      </c>
      <c r="AW465" s="25">
        <v>4486914.3603333775</v>
      </c>
      <c r="AX465" s="109">
        <f aca="true" t="shared" si="24" ref="AX465:AX473">AW465+X465</f>
        <v>4922744.138990564</v>
      </c>
      <c r="AY465" s="25"/>
      <c r="AZ465" s="25"/>
      <c r="BA465" s="25">
        <v>-515</v>
      </c>
      <c r="BC465" s="25">
        <v>-295.5</v>
      </c>
      <c r="BE465" s="25">
        <v>157777.305</v>
      </c>
      <c r="BF465" s="25"/>
      <c r="BG465" s="25"/>
      <c r="BH465" s="25"/>
      <c r="BI465" s="25"/>
    </row>
    <row r="466" spans="1:61" s="26" customFormat="1" ht="12.75">
      <c r="A466" s="23"/>
      <c r="B466" s="24" t="s">
        <v>968</v>
      </c>
      <c r="C466" s="24"/>
      <c r="D466" s="24" t="s">
        <v>638</v>
      </c>
      <c r="E466" s="25">
        <v>1235.988836422612</v>
      </c>
      <c r="F466" s="25">
        <v>138473.78457998557</v>
      </c>
      <c r="G466" s="25">
        <v>139709.77341640816</v>
      </c>
      <c r="H466" s="25">
        <v>2183.3855131226514</v>
      </c>
      <c r="I466" s="25">
        <v>19878.96419073922</v>
      </c>
      <c r="J466" s="25">
        <v>4816.346692519947</v>
      </c>
      <c r="K466" s="25">
        <v>24695.310883259168</v>
      </c>
      <c r="L466" s="25">
        <v>77390.77297502816</v>
      </c>
      <c r="M466" s="25">
        <v>0</v>
      </c>
      <c r="N466" s="25">
        <v>61640.10203168501</v>
      </c>
      <c r="O466" s="25">
        <v>139030.87500671318</v>
      </c>
      <c r="P466" s="25">
        <v>178778.3811104604</v>
      </c>
      <c r="Q466" s="25">
        <v>32464.858102571</v>
      </c>
      <c r="R466" s="25">
        <v>10365.82071733342</v>
      </c>
      <c r="S466" s="25">
        <v>42813.00603569438</v>
      </c>
      <c r="T466" s="25">
        <v>85643.68485559881</v>
      </c>
      <c r="U466" s="25">
        <v>0</v>
      </c>
      <c r="V466" s="25">
        <v>177028.85837009066</v>
      </c>
      <c r="W466" s="25">
        <v>1826143.9620092653</v>
      </c>
      <c r="X466" s="25">
        <v>525378.8828525745</v>
      </c>
      <c r="Y466" s="25">
        <v>1190877.821298956</v>
      </c>
      <c r="Z466" s="25">
        <v>118469.92368383557</v>
      </c>
      <c r="AA466" s="25">
        <v>1309347.7449827914</v>
      </c>
      <c r="AB466" s="25">
        <v>35317.74249692772</v>
      </c>
      <c r="AC466" s="25">
        <v>22713.51346083499</v>
      </c>
      <c r="AD466" s="25">
        <v>3941849.232105473</v>
      </c>
      <c r="AE466" s="108">
        <f t="shared" si="23"/>
        <v>4467228.114958048</v>
      </c>
      <c r="AF466" s="25"/>
      <c r="AG466" s="25"/>
      <c r="AH466" s="25">
        <v>789489.9254601136</v>
      </c>
      <c r="AI466" s="25">
        <v>4658.327442083292</v>
      </c>
      <c r="AJ466" s="25">
        <v>266270.6823814451</v>
      </c>
      <c r="AK466" s="25">
        <v>20</v>
      </c>
      <c r="AL466" s="25">
        <v>777.9661749695217</v>
      </c>
      <c r="AM466" s="25">
        <v>5569.25</v>
      </c>
      <c r="AN466" s="25">
        <v>182046.75</v>
      </c>
      <c r="AO466" s="25">
        <v>46369.75</v>
      </c>
      <c r="AP466" s="25">
        <v>0</v>
      </c>
      <c r="AQ466" s="25">
        <v>1536.75</v>
      </c>
      <c r="AR466" s="25">
        <v>-7185.349462724367</v>
      </c>
      <c r="AT466" s="25">
        <v>28066.85089</v>
      </c>
      <c r="AV466" s="25">
        <v>1259</v>
      </c>
      <c r="AW466" s="25">
        <v>5261340.134991359</v>
      </c>
      <c r="AX466" s="109">
        <f t="shared" si="24"/>
        <v>5786719.017843934</v>
      </c>
      <c r="AY466" s="25"/>
      <c r="AZ466" s="25"/>
      <c r="BA466" s="25">
        <v>-3308.25</v>
      </c>
      <c r="BC466" s="25">
        <v>-302</v>
      </c>
      <c r="BE466" s="25">
        <v>164168.21723288676</v>
      </c>
      <c r="BF466" s="25"/>
      <c r="BG466" s="25"/>
      <c r="BH466" s="25"/>
      <c r="BI466" s="25"/>
    </row>
    <row r="467" spans="1:61" s="26" customFormat="1" ht="12.75">
      <c r="A467" s="23"/>
      <c r="B467" s="24" t="s">
        <v>969</v>
      </c>
      <c r="C467" s="24"/>
      <c r="D467" s="24" t="s">
        <v>60</v>
      </c>
      <c r="E467" s="25">
        <v>-325.7471571786873</v>
      </c>
      <c r="F467" s="25">
        <v>149556.8315004662</v>
      </c>
      <c r="G467" s="25">
        <v>149231.08434328754</v>
      </c>
      <c r="H467" s="25">
        <v>2135.0873629964035</v>
      </c>
      <c r="I467" s="25">
        <v>23462.037143101687</v>
      </c>
      <c r="J467" s="25">
        <v>16275.446443227887</v>
      </c>
      <c r="K467" s="25">
        <v>39737.483586329574</v>
      </c>
      <c r="L467" s="25">
        <v>137614.50379371023</v>
      </c>
      <c r="M467" s="25">
        <v>0</v>
      </c>
      <c r="N467" s="25">
        <v>53644.84501532628</v>
      </c>
      <c r="O467" s="25">
        <v>191259.34880903648</v>
      </c>
      <c r="P467" s="25">
        <v>226772.23859179986</v>
      </c>
      <c r="Q467" s="25">
        <v>19785.210470909828</v>
      </c>
      <c r="R467" s="25">
        <v>18193.13997841668</v>
      </c>
      <c r="S467" s="25">
        <v>46546.27017938612</v>
      </c>
      <c r="T467" s="25">
        <v>84524.62062871263</v>
      </c>
      <c r="U467" s="25">
        <v>0</v>
      </c>
      <c r="V467" s="25">
        <v>152715.0725619298</v>
      </c>
      <c r="W467" s="25">
        <v>1889029.776265268</v>
      </c>
      <c r="X467" s="25">
        <v>469719.0618310656</v>
      </c>
      <c r="Y467" s="25">
        <v>1132760.897977143</v>
      </c>
      <c r="Z467" s="25">
        <v>109781.40196496485</v>
      </c>
      <c r="AA467" s="25">
        <v>1242542.2999421079</v>
      </c>
      <c r="AB467" s="25">
        <v>24092.27408476611</v>
      </c>
      <c r="AC467" s="25">
        <v>26016.051618079382</v>
      </c>
      <c r="AD467" s="25">
        <v>4028046.3377943137</v>
      </c>
      <c r="AE467" s="108">
        <f t="shared" si="23"/>
        <v>4497765.39962538</v>
      </c>
      <c r="AF467" s="25"/>
      <c r="AG467" s="25"/>
      <c r="AH467" s="25">
        <v>767815.9647872874</v>
      </c>
      <c r="AI467" s="25">
        <v>29901.30224257103</v>
      </c>
      <c r="AJ467" s="25">
        <v>188476.32026946195</v>
      </c>
      <c r="AK467" s="25">
        <v>2252.0782100408164</v>
      </c>
      <c r="AL467" s="25">
        <v>509</v>
      </c>
      <c r="AM467" s="25">
        <v>44489</v>
      </c>
      <c r="AN467" s="25">
        <v>0</v>
      </c>
      <c r="AO467" s="25">
        <v>0</v>
      </c>
      <c r="AP467" s="25">
        <v>0</v>
      </c>
      <c r="AQ467" s="25">
        <v>2507.3652039411363</v>
      </c>
      <c r="AR467" s="25">
        <v>-22200.88926071272</v>
      </c>
      <c r="AT467" s="25">
        <v>20777.6925378479</v>
      </c>
      <c r="AV467" s="25">
        <v>692.4650659992498</v>
      </c>
      <c r="AW467" s="25">
        <v>5063278.63685075</v>
      </c>
      <c r="AX467" s="109">
        <f t="shared" si="24"/>
        <v>5532997.6986818155</v>
      </c>
      <c r="AY467" s="25"/>
      <c r="AZ467" s="25"/>
      <c r="BA467" s="25">
        <v>823.6900398813019</v>
      </c>
      <c r="BC467" s="25">
        <v>1924.9642550829788</v>
      </c>
      <c r="BE467" s="25">
        <v>92423.76200531397</v>
      </c>
      <c r="BF467" s="25"/>
      <c r="BG467" s="25"/>
      <c r="BH467" s="25"/>
      <c r="BI467" s="25"/>
    </row>
    <row r="468" spans="1:61" s="26" customFormat="1" ht="12.75">
      <c r="A468" s="23"/>
      <c r="B468" s="24" t="s">
        <v>970</v>
      </c>
      <c r="C468" s="24"/>
      <c r="D468" s="24" t="s">
        <v>91</v>
      </c>
      <c r="E468" s="25">
        <v>5283</v>
      </c>
      <c r="F468" s="25">
        <v>73091</v>
      </c>
      <c r="G468" s="25">
        <v>78374</v>
      </c>
      <c r="H468" s="25">
        <v>2447</v>
      </c>
      <c r="I468" s="25">
        <v>1449</v>
      </c>
      <c r="J468" s="25">
        <v>82520</v>
      </c>
      <c r="K468" s="25">
        <v>83969</v>
      </c>
      <c r="L468" s="25">
        <v>302248</v>
      </c>
      <c r="M468" s="25">
        <v>115</v>
      </c>
      <c r="N468" s="25">
        <v>27940</v>
      </c>
      <c r="O468" s="25">
        <v>330303</v>
      </c>
      <c r="P468" s="25">
        <v>221489</v>
      </c>
      <c r="Q468" s="25">
        <v>32478</v>
      </c>
      <c r="R468" s="25">
        <v>326</v>
      </c>
      <c r="S468" s="25">
        <v>17338</v>
      </c>
      <c r="T468" s="25">
        <v>50142</v>
      </c>
      <c r="U468" s="25">
        <v>0</v>
      </c>
      <c r="V468" s="25">
        <v>93558</v>
      </c>
      <c r="W468" s="25">
        <v>3240019.139025</v>
      </c>
      <c r="X468" s="25">
        <v>758034.7553247085</v>
      </c>
      <c r="Y468" s="25">
        <v>1792940</v>
      </c>
      <c r="Z468" s="25">
        <v>60360</v>
      </c>
      <c r="AA468" s="25">
        <v>1853300</v>
      </c>
      <c r="AB468" s="25">
        <v>14188</v>
      </c>
      <c r="AC468" s="25">
        <v>22995</v>
      </c>
      <c r="AD468" s="25">
        <v>5990780.139025</v>
      </c>
      <c r="AE468" s="108">
        <f t="shared" si="23"/>
        <v>6748814.894349708</v>
      </c>
      <c r="AF468" s="25"/>
      <c r="AG468" s="25"/>
      <c r="AH468" s="25">
        <v>0</v>
      </c>
      <c r="AI468" s="25">
        <v>0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5676</v>
      </c>
      <c r="AR468" s="25">
        <v>384</v>
      </c>
      <c r="AT468" s="25">
        <v>-878</v>
      </c>
      <c r="AV468" s="25">
        <v>0</v>
      </c>
      <c r="AW468" s="25">
        <v>5995962.139025</v>
      </c>
      <c r="AX468" s="109">
        <f t="shared" si="24"/>
        <v>6753996.894349708</v>
      </c>
      <c r="AY468" s="25"/>
      <c r="AZ468" s="25"/>
      <c r="BA468" s="25">
        <v>-273</v>
      </c>
      <c r="BC468" s="25">
        <v>-5</v>
      </c>
      <c r="BE468" s="25">
        <v>103210</v>
      </c>
      <c r="BF468" s="25"/>
      <c r="BG468" s="25"/>
      <c r="BH468" s="25"/>
      <c r="BI468" s="25"/>
    </row>
    <row r="469" spans="1:61" s="26" customFormat="1" ht="12.75">
      <c r="A469" s="23"/>
      <c r="B469" s="24" t="s">
        <v>971</v>
      </c>
      <c r="C469" s="24"/>
      <c r="D469" s="24" t="s">
        <v>94</v>
      </c>
      <c r="E469" s="25">
        <v>2176.2691540507003</v>
      </c>
      <c r="F469" s="25">
        <v>243748.13047137766</v>
      </c>
      <c r="G469" s="25">
        <v>245923.39962542834</v>
      </c>
      <c r="H469" s="25">
        <v>2499.351155770987</v>
      </c>
      <c r="I469" s="25">
        <v>16276.745842977605</v>
      </c>
      <c r="J469" s="25">
        <v>0</v>
      </c>
      <c r="K469" s="25">
        <v>16276.745842977605</v>
      </c>
      <c r="L469" s="25">
        <v>-20446.16407241152</v>
      </c>
      <c r="M469" s="25">
        <v>0</v>
      </c>
      <c r="N469" s="25">
        <v>40848.74921707826</v>
      </c>
      <c r="O469" s="25">
        <v>20402.58514466674</v>
      </c>
      <c r="P469" s="25">
        <v>166929.96349092704</v>
      </c>
      <c r="Q469" s="25">
        <v>710</v>
      </c>
      <c r="R469" s="25">
        <v>25353.081332499063</v>
      </c>
      <c r="S469" s="25">
        <v>66315.60523084055</v>
      </c>
      <c r="T469" s="25">
        <v>92380.68656333961</v>
      </c>
      <c r="U469" s="25">
        <v>0</v>
      </c>
      <c r="V469" s="25">
        <v>120602.15669048984</v>
      </c>
      <c r="W469" s="25">
        <v>0</v>
      </c>
      <c r="X469" s="25">
        <v>0</v>
      </c>
      <c r="Y469" s="25">
        <v>1833.8152729120793</v>
      </c>
      <c r="Z469" s="25">
        <v>49198.93334766906</v>
      </c>
      <c r="AA469" s="25">
        <v>51033.74862058114</v>
      </c>
      <c r="AB469" s="25">
        <v>18263.55120800688</v>
      </c>
      <c r="AC469" s="25">
        <v>9604.743783078036</v>
      </c>
      <c r="AD469" s="25">
        <v>743797.4321252662</v>
      </c>
      <c r="AE469" s="108">
        <f t="shared" si="23"/>
        <v>743797.4321252662</v>
      </c>
      <c r="AF469" s="25"/>
      <c r="AG469" s="25"/>
      <c r="AH469" s="25">
        <v>1027046.2154510409</v>
      </c>
      <c r="AI469" s="25">
        <v>10025.910698310865</v>
      </c>
      <c r="AJ469" s="25">
        <v>220646.03819673997</v>
      </c>
      <c r="AK469" s="25">
        <v>-841</v>
      </c>
      <c r="AL469" s="25">
        <v>491.71612855792597</v>
      </c>
      <c r="AM469" s="25">
        <v>101046.25386440357</v>
      </c>
      <c r="AN469" s="25">
        <v>0</v>
      </c>
      <c r="AO469" s="25">
        <v>0</v>
      </c>
      <c r="AP469" s="25">
        <v>0</v>
      </c>
      <c r="AQ469" s="25">
        <v>465.75</v>
      </c>
      <c r="AR469" s="25">
        <v>-40236.48793900532</v>
      </c>
      <c r="AT469" s="25">
        <v>1047.0246252741758</v>
      </c>
      <c r="AV469" s="25">
        <v>-15</v>
      </c>
      <c r="AW469" s="25">
        <v>2063475.8531505887</v>
      </c>
      <c r="AX469" s="109">
        <f t="shared" si="24"/>
        <v>2063475.8531505887</v>
      </c>
      <c r="AY469" s="25"/>
      <c r="AZ469" s="25"/>
      <c r="BA469" s="25">
        <v>198.5</v>
      </c>
      <c r="BC469" s="25">
        <v>1032.6869454175842</v>
      </c>
      <c r="BE469" s="25">
        <v>16840.942584454053</v>
      </c>
      <c r="BF469" s="25"/>
      <c r="BG469" s="25"/>
      <c r="BH469" s="25"/>
      <c r="BI469" s="25"/>
    </row>
    <row r="470" spans="1:61" s="26" customFormat="1" ht="12.75">
      <c r="A470" s="23"/>
      <c r="B470" s="24" t="s">
        <v>999</v>
      </c>
      <c r="C470" s="24"/>
      <c r="D470" s="24" t="s">
        <v>1002</v>
      </c>
      <c r="E470" s="25">
        <v>0</v>
      </c>
      <c r="F470" s="25">
        <v>8379</v>
      </c>
      <c r="G470" s="25">
        <v>8379</v>
      </c>
      <c r="H470" s="25">
        <v>0</v>
      </c>
      <c r="I470" s="25">
        <v>0</v>
      </c>
      <c r="J470" s="25">
        <v>2042670</v>
      </c>
      <c r="K470" s="25">
        <v>2042670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2954</v>
      </c>
      <c r="AC470" s="25">
        <v>359</v>
      </c>
      <c r="AD470" s="25">
        <v>2054362</v>
      </c>
      <c r="AE470" s="108">
        <f t="shared" si="23"/>
        <v>2054362</v>
      </c>
      <c r="AF470" s="25"/>
      <c r="AG470" s="25"/>
      <c r="AH470" s="25">
        <v>0</v>
      </c>
      <c r="AI470" s="25">
        <v>0</v>
      </c>
      <c r="AJ470" s="25">
        <v>0</v>
      </c>
      <c r="AK470" s="25">
        <v>0</v>
      </c>
      <c r="AL470" s="25">
        <v>0</v>
      </c>
      <c r="AM470" s="25">
        <v>0</v>
      </c>
      <c r="AN470" s="25">
        <v>0</v>
      </c>
      <c r="AO470" s="25">
        <v>0</v>
      </c>
      <c r="AP470" s="25">
        <v>0</v>
      </c>
      <c r="AQ470" s="25">
        <v>506</v>
      </c>
      <c r="AR470" s="25">
        <v>0</v>
      </c>
      <c r="AT470" s="25">
        <v>-42</v>
      </c>
      <c r="AV470" s="25">
        <v>0</v>
      </c>
      <c r="AW470" s="25">
        <v>2054826</v>
      </c>
      <c r="AX470" s="109">
        <f t="shared" si="24"/>
        <v>2054826</v>
      </c>
      <c r="AY470" s="25"/>
      <c r="AZ470" s="25"/>
      <c r="BA470" s="25">
        <v>0</v>
      </c>
      <c r="BC470" s="25">
        <v>0</v>
      </c>
      <c r="BE470" s="25">
        <v>6514</v>
      </c>
      <c r="BF470" s="25"/>
      <c r="BG470" s="25"/>
      <c r="BH470" s="25"/>
      <c r="BI470" s="25"/>
    </row>
    <row r="471" spans="1:61" s="26" customFormat="1" ht="12.75">
      <c r="A471" s="23"/>
      <c r="B471" s="24" t="s">
        <v>1000</v>
      </c>
      <c r="C471" s="24"/>
      <c r="D471" s="24" t="s">
        <v>1003</v>
      </c>
      <c r="E471" s="25">
        <v>0</v>
      </c>
      <c r="F471" s="25">
        <v>13682</v>
      </c>
      <c r="G471" s="25">
        <v>13682</v>
      </c>
      <c r="H471" s="25">
        <v>0</v>
      </c>
      <c r="I471" s="25">
        <v>0</v>
      </c>
      <c r="J471" s="25">
        <v>341991</v>
      </c>
      <c r="K471" s="25">
        <v>341991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421</v>
      </c>
      <c r="AC471" s="25">
        <v>0</v>
      </c>
      <c r="AD471" s="25">
        <v>356095</v>
      </c>
      <c r="AE471" s="108">
        <f t="shared" si="23"/>
        <v>356095</v>
      </c>
      <c r="AF471" s="25"/>
      <c r="AG471" s="25"/>
      <c r="AH471" s="25">
        <v>0</v>
      </c>
      <c r="AI471" s="25">
        <v>0</v>
      </c>
      <c r="AJ471" s="25">
        <v>0</v>
      </c>
      <c r="AK471" s="25">
        <v>0</v>
      </c>
      <c r="AL471" s="25">
        <v>0</v>
      </c>
      <c r="AM471" s="25">
        <v>0</v>
      </c>
      <c r="AN471" s="25">
        <v>0</v>
      </c>
      <c r="AO471" s="25">
        <v>0</v>
      </c>
      <c r="AP471" s="25">
        <v>0</v>
      </c>
      <c r="AQ471" s="25">
        <v>0</v>
      </c>
      <c r="AR471" s="25">
        <v>0</v>
      </c>
      <c r="AT471" s="25">
        <v>154</v>
      </c>
      <c r="AV471" s="25">
        <v>-2</v>
      </c>
      <c r="AW471" s="25">
        <v>356249</v>
      </c>
      <c r="AX471" s="109">
        <f t="shared" si="24"/>
        <v>356249</v>
      </c>
      <c r="AY471" s="25"/>
      <c r="AZ471" s="25"/>
      <c r="BA471" s="25">
        <v>0</v>
      </c>
      <c r="BC471" s="25">
        <v>115</v>
      </c>
      <c r="BE471" s="25">
        <v>2872</v>
      </c>
      <c r="BF471" s="25"/>
      <c r="BG471" s="25"/>
      <c r="BH471" s="25"/>
      <c r="BI471" s="25"/>
    </row>
    <row r="472" spans="1:61" s="26" customFormat="1" ht="12.75">
      <c r="A472" s="23"/>
      <c r="B472" s="24" t="s">
        <v>1001</v>
      </c>
      <c r="C472" s="24"/>
      <c r="D472" s="24" t="s">
        <v>1004</v>
      </c>
      <c r="E472" s="25">
        <v>0</v>
      </c>
      <c r="F472" s="25">
        <v>15789</v>
      </c>
      <c r="G472" s="25">
        <v>15789</v>
      </c>
      <c r="H472" s="25">
        <v>0</v>
      </c>
      <c r="I472" s="25">
        <v>1295</v>
      </c>
      <c r="J472" s="25">
        <v>876261</v>
      </c>
      <c r="K472" s="25">
        <v>877556</v>
      </c>
      <c r="L472" s="25">
        <v>354739.77936960006</v>
      </c>
      <c r="M472" s="25">
        <v>-37118.957890000005</v>
      </c>
      <c r="N472" s="25">
        <v>52806.14767</v>
      </c>
      <c r="O472" s="25">
        <v>370426.9691496001</v>
      </c>
      <c r="P472" s="25">
        <v>10986</v>
      </c>
      <c r="Q472" s="25">
        <v>0</v>
      </c>
      <c r="R472" s="25">
        <v>4317</v>
      </c>
      <c r="S472" s="25">
        <v>1144</v>
      </c>
      <c r="T472" s="25">
        <v>5461</v>
      </c>
      <c r="U472" s="25">
        <v>0</v>
      </c>
      <c r="V472" s="25">
        <v>5534</v>
      </c>
      <c r="W472" s="25">
        <v>0</v>
      </c>
      <c r="X472" s="25">
        <v>0</v>
      </c>
      <c r="Y472" s="25">
        <v>0</v>
      </c>
      <c r="Z472" s="25">
        <v>0</v>
      </c>
      <c r="AA472" s="25">
        <v>0</v>
      </c>
      <c r="AB472" s="25">
        <v>3522</v>
      </c>
      <c r="AC472" s="25">
        <v>7601</v>
      </c>
      <c r="AD472" s="25">
        <v>1296875.9691496</v>
      </c>
      <c r="AE472" s="108">
        <f t="shared" si="23"/>
        <v>1296875.9691496</v>
      </c>
      <c r="AF472" s="25"/>
      <c r="AG472" s="25"/>
      <c r="AH472" s="25">
        <v>0</v>
      </c>
      <c r="AI472" s="25">
        <v>0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0</v>
      </c>
      <c r="AP472" s="25">
        <v>0</v>
      </c>
      <c r="AQ472" s="25">
        <v>0</v>
      </c>
      <c r="AR472" s="25">
        <v>0</v>
      </c>
      <c r="AT472" s="25">
        <v>0</v>
      </c>
      <c r="AV472" s="25">
        <v>0</v>
      </c>
      <c r="AW472" s="25">
        <v>1296875.9691496</v>
      </c>
      <c r="AX472" s="109">
        <f t="shared" si="24"/>
        <v>1296875.9691496</v>
      </c>
      <c r="AY472" s="25"/>
      <c r="AZ472" s="25"/>
      <c r="BA472" s="25">
        <v>0</v>
      </c>
      <c r="BC472" s="25">
        <v>0</v>
      </c>
      <c r="BE472" s="25">
        <v>88058.22013951652</v>
      </c>
      <c r="BF472" s="25"/>
      <c r="BG472" s="25"/>
      <c r="BH472" s="25"/>
      <c r="BI472" s="25"/>
    </row>
    <row r="473" spans="1:61" s="26" customFormat="1" ht="12.75">
      <c r="A473" s="23"/>
      <c r="B473" s="24" t="s">
        <v>972</v>
      </c>
      <c r="C473" s="24"/>
      <c r="D473" s="24" t="s">
        <v>778</v>
      </c>
      <c r="E473" s="25">
        <v>0</v>
      </c>
      <c r="F473" s="25">
        <v>6673.652291053767</v>
      </c>
      <c r="G473" s="25">
        <v>6673.652291053767</v>
      </c>
      <c r="H473" s="25">
        <v>0</v>
      </c>
      <c r="I473" s="25">
        <v>0</v>
      </c>
      <c r="J473" s="25">
        <v>-49</v>
      </c>
      <c r="K473" s="25">
        <v>-49</v>
      </c>
      <c r="L473" s="25">
        <v>227594</v>
      </c>
      <c r="M473" s="25">
        <v>0</v>
      </c>
      <c r="N473" s="25">
        <v>743.1157352204743</v>
      </c>
      <c r="O473" s="25">
        <v>228337.11573522046</v>
      </c>
      <c r="P473" s="25">
        <v>72760.2631613933</v>
      </c>
      <c r="Q473" s="25">
        <v>0</v>
      </c>
      <c r="R473" s="25">
        <v>0</v>
      </c>
      <c r="S473" s="25">
        <v>2788.381077103497</v>
      </c>
      <c r="T473" s="25">
        <v>2788.381077103497</v>
      </c>
      <c r="U473" s="25">
        <v>0</v>
      </c>
      <c r="V473" s="25">
        <v>6334.857635594836</v>
      </c>
      <c r="W473" s="25">
        <v>0</v>
      </c>
      <c r="X473" s="25">
        <v>0</v>
      </c>
      <c r="Y473" s="25">
        <v>0</v>
      </c>
      <c r="Z473" s="25">
        <v>0</v>
      </c>
      <c r="AA473" s="25">
        <v>0</v>
      </c>
      <c r="AB473" s="25">
        <v>1649</v>
      </c>
      <c r="AC473" s="25">
        <v>0</v>
      </c>
      <c r="AD473" s="25">
        <v>318494.26990036585</v>
      </c>
      <c r="AE473" s="108">
        <f t="shared" si="23"/>
        <v>318494.26990036585</v>
      </c>
      <c r="AF473" s="25"/>
      <c r="AG473" s="25"/>
      <c r="AH473" s="25">
        <v>0</v>
      </c>
      <c r="AI473" s="25">
        <v>0</v>
      </c>
      <c r="AJ473" s="25">
        <v>0</v>
      </c>
      <c r="AK473" s="25">
        <v>0</v>
      </c>
      <c r="AL473" s="25">
        <v>0</v>
      </c>
      <c r="AM473" s="25">
        <v>0</v>
      </c>
      <c r="AN473" s="25">
        <v>-195156</v>
      </c>
      <c r="AO473" s="25">
        <v>-81678.16218078746</v>
      </c>
      <c r="AP473" s="25">
        <v>0</v>
      </c>
      <c r="AQ473" s="25">
        <v>-2924.9503673736767</v>
      </c>
      <c r="AR473" s="25">
        <v>-5521</v>
      </c>
      <c r="AT473" s="25">
        <v>0</v>
      </c>
      <c r="AV473" s="25">
        <v>9000</v>
      </c>
      <c r="AW473" s="25">
        <v>42214.15735220474</v>
      </c>
      <c r="AX473" s="109">
        <f t="shared" si="24"/>
        <v>42214.15735220474</v>
      </c>
      <c r="AY473" s="25"/>
      <c r="AZ473" s="25"/>
      <c r="BA473" s="25">
        <v>-396</v>
      </c>
      <c r="BC473" s="25">
        <v>0</v>
      </c>
      <c r="BE473" s="25">
        <v>16230.203974350932</v>
      </c>
      <c r="BF473" s="25"/>
      <c r="BG473" s="25"/>
      <c r="BH473" s="25"/>
      <c r="BI473" s="25"/>
    </row>
    <row r="477" spans="2:4" ht="12.75">
      <c r="B477">
        <v>1</v>
      </c>
      <c r="C477">
        <v>2</v>
      </c>
      <c r="D477">
        <v>3</v>
      </c>
    </row>
  </sheetData>
  <mergeCells count="23">
    <mergeCell ref="AA4:AA5"/>
    <mergeCell ref="AD4:AG4"/>
    <mergeCell ref="BE4:BF4"/>
    <mergeCell ref="G4:G5"/>
    <mergeCell ref="K4:K5"/>
    <mergeCell ref="O4:O5"/>
    <mergeCell ref="T4:T5"/>
    <mergeCell ref="E3:G3"/>
    <mergeCell ref="I3:K3"/>
    <mergeCell ref="L3:O3"/>
    <mergeCell ref="Q3:T3"/>
    <mergeCell ref="Y2:AA2"/>
    <mergeCell ref="AD2:AG2"/>
    <mergeCell ref="BC2:BD2"/>
    <mergeCell ref="BE2:BF2"/>
    <mergeCell ref="E2:G2"/>
    <mergeCell ref="I2:K2"/>
    <mergeCell ref="L2:O2"/>
    <mergeCell ref="Q2:T2"/>
    <mergeCell ref="A2:A5"/>
    <mergeCell ref="B2:B5"/>
    <mergeCell ref="C2:C5"/>
    <mergeCell ref="D2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77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3" sqref="E63"/>
    </sheetView>
  </sheetViews>
  <sheetFormatPr defaultColWidth="9.140625" defaultRowHeight="12.75"/>
  <cols>
    <col min="1" max="1" width="7.140625" style="0" bestFit="1" customWidth="1"/>
    <col min="2" max="2" width="44.28125" style="0" bestFit="1" customWidth="1"/>
    <col min="3" max="3" width="7.421875" style="0" bestFit="1" customWidth="1"/>
    <col min="4" max="4" width="5.7109375" style="0" bestFit="1" customWidth="1"/>
    <col min="5" max="58" width="20.7109375" style="0" customWidth="1"/>
    <col min="59" max="16384" width="9.140625" style="21" customWidth="1"/>
  </cols>
  <sheetData>
    <row r="1" spans="1:58" s="72" customFormat="1" ht="12.75">
      <c r="A1" s="72">
        <v>1</v>
      </c>
      <c r="B1" s="72">
        <v>2</v>
      </c>
      <c r="C1" s="72">
        <v>3</v>
      </c>
      <c r="D1" s="73">
        <v>4</v>
      </c>
      <c r="E1" s="74">
        <v>5</v>
      </c>
      <c r="F1" s="74">
        <v>6</v>
      </c>
      <c r="G1" s="72">
        <v>7</v>
      </c>
      <c r="H1" s="72">
        <v>8</v>
      </c>
      <c r="I1" s="72">
        <v>9</v>
      </c>
      <c r="J1" s="73">
        <v>10</v>
      </c>
      <c r="K1" s="74">
        <v>11</v>
      </c>
      <c r="L1" s="74">
        <v>12</v>
      </c>
      <c r="M1" s="72">
        <v>13</v>
      </c>
      <c r="N1" s="72">
        <v>14</v>
      </c>
      <c r="O1" s="72">
        <v>15</v>
      </c>
      <c r="P1" s="73">
        <v>16</v>
      </c>
      <c r="Q1" s="74">
        <v>17</v>
      </c>
      <c r="R1" s="74">
        <v>18</v>
      </c>
      <c r="S1" s="72">
        <v>19</v>
      </c>
      <c r="T1" s="72">
        <v>20</v>
      </c>
      <c r="U1" s="72">
        <v>21</v>
      </c>
      <c r="V1" s="73">
        <v>22</v>
      </c>
      <c r="W1" s="74">
        <v>23</v>
      </c>
      <c r="X1" s="74">
        <v>24</v>
      </c>
      <c r="Y1" s="72">
        <v>25</v>
      </c>
      <c r="Z1" s="72">
        <v>26</v>
      </c>
      <c r="AA1" s="72">
        <v>27</v>
      </c>
      <c r="AB1" s="73">
        <v>28</v>
      </c>
      <c r="AC1" s="74">
        <v>29</v>
      </c>
      <c r="AD1" s="74">
        <v>30</v>
      </c>
      <c r="AE1" s="72">
        <v>31</v>
      </c>
      <c r="AF1" s="72">
        <v>32</v>
      </c>
      <c r="AG1" s="72">
        <v>33</v>
      </c>
      <c r="AH1" s="73">
        <v>34</v>
      </c>
      <c r="AI1" s="74">
        <v>35</v>
      </c>
      <c r="AJ1" s="74">
        <v>36</v>
      </c>
      <c r="AK1" s="72">
        <v>37</v>
      </c>
      <c r="AL1" s="72">
        <v>38</v>
      </c>
      <c r="AM1" s="72">
        <v>39</v>
      </c>
      <c r="AN1" s="73">
        <v>40</v>
      </c>
      <c r="AO1" s="74">
        <v>41</v>
      </c>
      <c r="AP1" s="74">
        <v>42</v>
      </c>
      <c r="AQ1" s="72">
        <v>43</v>
      </c>
      <c r="AR1" s="72">
        <v>44</v>
      </c>
      <c r="AS1" s="72">
        <v>45</v>
      </c>
      <c r="AT1" s="73">
        <v>46</v>
      </c>
      <c r="AU1" s="74">
        <v>47</v>
      </c>
      <c r="AV1" s="74">
        <v>48</v>
      </c>
      <c r="AW1" s="72">
        <v>49</v>
      </c>
      <c r="AX1" s="72">
        <v>50</v>
      </c>
      <c r="AY1" s="72">
        <v>51</v>
      </c>
      <c r="AZ1" s="73">
        <v>52</v>
      </c>
      <c r="BA1" s="74">
        <v>53</v>
      </c>
      <c r="BB1" s="74">
        <v>54</v>
      </c>
      <c r="BC1" s="72">
        <v>55</v>
      </c>
      <c r="BD1" s="72">
        <v>56</v>
      </c>
      <c r="BE1" s="72">
        <v>57</v>
      </c>
      <c r="BF1" s="73">
        <v>58</v>
      </c>
    </row>
    <row r="2" spans="1:58" s="2" customFormat="1" ht="49.5" customHeight="1">
      <c r="A2" s="123" t="s">
        <v>0</v>
      </c>
      <c r="B2" s="123" t="s">
        <v>1</v>
      </c>
      <c r="C2" s="123" t="s">
        <v>2</v>
      </c>
      <c r="D2" s="123" t="s">
        <v>3</v>
      </c>
      <c r="E2" s="126" t="s">
        <v>4</v>
      </c>
      <c r="F2" s="126"/>
      <c r="G2" s="124"/>
      <c r="H2" s="2" t="s">
        <v>5</v>
      </c>
      <c r="I2" s="123" t="s">
        <v>6</v>
      </c>
      <c r="J2" s="123"/>
      <c r="K2" s="123"/>
      <c r="L2" s="123" t="s">
        <v>7</v>
      </c>
      <c r="M2" s="123"/>
      <c r="N2" s="123"/>
      <c r="O2" s="123"/>
      <c r="P2" s="3" t="s">
        <v>8</v>
      </c>
      <c r="Q2" s="123" t="s">
        <v>9</v>
      </c>
      <c r="R2" s="123"/>
      <c r="S2" s="123"/>
      <c r="T2" s="123"/>
      <c r="U2" s="2" t="s">
        <v>10</v>
      </c>
      <c r="V2" s="3" t="s">
        <v>11</v>
      </c>
      <c r="W2" s="3" t="s">
        <v>12</v>
      </c>
      <c r="X2" s="3"/>
      <c r="Y2" s="123" t="s">
        <v>13</v>
      </c>
      <c r="Z2" s="123"/>
      <c r="AA2" s="123"/>
      <c r="AB2" s="3" t="s">
        <v>14</v>
      </c>
      <c r="AC2" s="2" t="s">
        <v>15</v>
      </c>
      <c r="AD2" s="127" t="s">
        <v>16</v>
      </c>
      <c r="AE2" s="127"/>
      <c r="AF2" s="127"/>
      <c r="AG2" s="128"/>
      <c r="AH2" s="4" t="s">
        <v>17</v>
      </c>
      <c r="AI2" s="4" t="s">
        <v>18</v>
      </c>
      <c r="AJ2" s="4" t="s">
        <v>19</v>
      </c>
      <c r="AK2" s="4" t="s">
        <v>20</v>
      </c>
      <c r="AL2" s="4" t="s">
        <v>21</v>
      </c>
      <c r="AM2" s="5" t="s">
        <v>22</v>
      </c>
      <c r="AN2" s="4" t="s">
        <v>23</v>
      </c>
      <c r="AO2" s="4" t="s">
        <v>24</v>
      </c>
      <c r="AP2" s="4" t="s">
        <v>25</v>
      </c>
      <c r="AQ2" s="5" t="s">
        <v>26</v>
      </c>
      <c r="AR2" s="4" t="s">
        <v>27</v>
      </c>
      <c r="AS2" s="4"/>
      <c r="AT2" s="4" t="s">
        <v>28</v>
      </c>
      <c r="AU2" s="4"/>
      <c r="AV2" s="4" t="s">
        <v>29</v>
      </c>
      <c r="AW2" s="6" t="s">
        <v>30</v>
      </c>
      <c r="AX2" s="6"/>
      <c r="AY2" s="6"/>
      <c r="AZ2" s="6"/>
      <c r="BA2" s="4" t="s">
        <v>31</v>
      </c>
      <c r="BB2" s="4"/>
      <c r="BC2" s="129" t="s">
        <v>32</v>
      </c>
      <c r="BD2" s="129"/>
      <c r="BE2" s="128" t="s">
        <v>33</v>
      </c>
      <c r="BF2" s="128"/>
    </row>
    <row r="3" spans="1:33" s="2" customFormat="1" ht="39.75" customHeight="1">
      <c r="A3" s="124"/>
      <c r="B3" s="124"/>
      <c r="C3" s="124"/>
      <c r="D3" s="124"/>
      <c r="E3" s="128" t="s">
        <v>34</v>
      </c>
      <c r="F3" s="128"/>
      <c r="G3" s="128"/>
      <c r="H3" s="6" t="s">
        <v>34</v>
      </c>
      <c r="I3" s="128" t="s">
        <v>34</v>
      </c>
      <c r="J3" s="128"/>
      <c r="K3" s="128"/>
      <c r="L3" s="124" t="s">
        <v>34</v>
      </c>
      <c r="M3" s="124"/>
      <c r="N3" s="124"/>
      <c r="O3" s="124"/>
      <c r="P3" s="6" t="s">
        <v>34</v>
      </c>
      <c r="Q3" s="124" t="s">
        <v>34</v>
      </c>
      <c r="R3" s="124"/>
      <c r="S3" s="124"/>
      <c r="T3" s="124"/>
      <c r="U3" s="1"/>
      <c r="V3" s="6" t="s">
        <v>34</v>
      </c>
      <c r="W3" s="6" t="s">
        <v>34</v>
      </c>
      <c r="X3" s="6"/>
      <c r="Y3" s="6" t="s">
        <v>34</v>
      </c>
      <c r="AB3" s="6" t="s">
        <v>14</v>
      </c>
      <c r="AC3" s="7" t="s">
        <v>15</v>
      </c>
      <c r="AD3" s="7"/>
      <c r="AE3" s="7"/>
      <c r="AF3" s="7"/>
      <c r="AG3" s="7"/>
    </row>
    <row r="4" spans="1:58" s="2" customFormat="1" ht="12.75" customHeight="1">
      <c r="A4" s="124"/>
      <c r="B4" s="124"/>
      <c r="C4" s="124"/>
      <c r="D4" s="124"/>
      <c r="E4" s="7">
        <v>1</v>
      </c>
      <c r="F4" s="7">
        <v>2</v>
      </c>
      <c r="G4" s="130" t="s">
        <v>35</v>
      </c>
      <c r="H4" s="7">
        <v>3</v>
      </c>
      <c r="I4" s="7">
        <v>4</v>
      </c>
      <c r="J4" s="5">
        <v>5</v>
      </c>
      <c r="K4" s="133" t="s">
        <v>35</v>
      </c>
      <c r="L4" s="8">
        <v>6</v>
      </c>
      <c r="M4" s="5">
        <v>7</v>
      </c>
      <c r="N4" s="5">
        <v>8</v>
      </c>
      <c r="O4" s="130" t="s">
        <v>35</v>
      </c>
      <c r="P4" s="8">
        <v>9</v>
      </c>
      <c r="Q4" s="8">
        <v>10</v>
      </c>
      <c r="R4" s="5">
        <v>11</v>
      </c>
      <c r="S4" s="5">
        <v>12</v>
      </c>
      <c r="T4" s="130" t="s">
        <v>35</v>
      </c>
      <c r="U4" s="5">
        <v>13</v>
      </c>
      <c r="V4" s="9">
        <v>14</v>
      </c>
      <c r="W4" s="7">
        <v>15</v>
      </c>
      <c r="X4" s="7"/>
      <c r="Y4" s="7">
        <v>16</v>
      </c>
      <c r="Z4" s="5">
        <v>17</v>
      </c>
      <c r="AA4" s="130" t="s">
        <v>35</v>
      </c>
      <c r="AB4" s="5">
        <v>18</v>
      </c>
      <c r="AC4" s="5">
        <v>19</v>
      </c>
      <c r="AD4" s="129">
        <v>20</v>
      </c>
      <c r="AE4" s="129"/>
      <c r="AF4" s="129"/>
      <c r="AG4" s="129"/>
      <c r="AH4" s="8">
        <v>22</v>
      </c>
      <c r="AI4" s="8">
        <v>23</v>
      </c>
      <c r="AJ4" s="8">
        <v>24</v>
      </c>
      <c r="AK4" s="8">
        <v>25</v>
      </c>
      <c r="AL4" s="8">
        <v>27</v>
      </c>
      <c r="AM4" s="8">
        <v>28</v>
      </c>
      <c r="AN4" s="8">
        <v>29</v>
      </c>
      <c r="AO4" s="8">
        <v>30</v>
      </c>
      <c r="AP4" s="8">
        <v>31</v>
      </c>
      <c r="AQ4" s="8">
        <v>32</v>
      </c>
      <c r="AR4" s="8">
        <v>33</v>
      </c>
      <c r="AS4" s="8"/>
      <c r="AT4" s="8">
        <v>34</v>
      </c>
      <c r="AU4" s="8"/>
      <c r="AV4" s="8">
        <v>35</v>
      </c>
      <c r="AW4" s="8">
        <v>36</v>
      </c>
      <c r="AX4" s="8"/>
      <c r="AY4" s="8"/>
      <c r="AZ4" s="8"/>
      <c r="BA4" s="8">
        <v>37</v>
      </c>
      <c r="BB4" s="8"/>
      <c r="BC4" s="8">
        <v>38</v>
      </c>
      <c r="BD4" s="8"/>
      <c r="BE4" s="132">
        <v>39</v>
      </c>
      <c r="BF4" s="132"/>
    </row>
    <row r="5" spans="1:63" s="2" customFormat="1" ht="54.75" customHeight="1" thickBot="1">
      <c r="A5" s="125"/>
      <c r="B5" s="125"/>
      <c r="C5" s="125"/>
      <c r="D5" s="125"/>
      <c r="E5" s="10" t="s">
        <v>36</v>
      </c>
      <c r="F5" s="10" t="s">
        <v>37</v>
      </c>
      <c r="G5" s="125"/>
      <c r="H5" s="11" t="s">
        <v>38</v>
      </c>
      <c r="I5" s="10" t="s">
        <v>39</v>
      </c>
      <c r="J5" s="10" t="s">
        <v>40</v>
      </c>
      <c r="K5" s="125"/>
      <c r="L5" s="10" t="s">
        <v>41</v>
      </c>
      <c r="M5" s="11" t="s">
        <v>42</v>
      </c>
      <c r="N5" s="10" t="s">
        <v>43</v>
      </c>
      <c r="O5" s="131"/>
      <c r="P5" s="10" t="s">
        <v>44</v>
      </c>
      <c r="Q5" s="10" t="s">
        <v>45</v>
      </c>
      <c r="R5" s="10" t="s">
        <v>46</v>
      </c>
      <c r="S5" s="10" t="s">
        <v>47</v>
      </c>
      <c r="T5" s="131"/>
      <c r="U5" s="16" t="s">
        <v>35</v>
      </c>
      <c r="V5" s="10" t="s">
        <v>48</v>
      </c>
      <c r="W5" s="11" t="s">
        <v>49</v>
      </c>
      <c r="X5" s="12" t="s">
        <v>50</v>
      </c>
      <c r="Y5" s="10" t="s">
        <v>51</v>
      </c>
      <c r="Z5" s="10" t="s">
        <v>52</v>
      </c>
      <c r="AA5" s="131"/>
      <c r="AB5" s="13"/>
      <c r="AC5" s="13"/>
      <c r="AD5" s="14" t="s">
        <v>53</v>
      </c>
      <c r="AE5" s="14" t="s">
        <v>54</v>
      </c>
      <c r="AF5" s="15" t="s">
        <v>55</v>
      </c>
      <c r="AG5" s="14" t="s">
        <v>54</v>
      </c>
      <c r="AH5" s="16"/>
      <c r="AI5" s="16"/>
      <c r="AJ5" s="17"/>
      <c r="AK5" s="16"/>
      <c r="AL5" s="16"/>
      <c r="AM5" s="16"/>
      <c r="AN5" s="16"/>
      <c r="AO5" s="16"/>
      <c r="AP5" s="16"/>
      <c r="AQ5" s="16"/>
      <c r="AR5" s="16"/>
      <c r="AS5" s="14" t="s">
        <v>56</v>
      </c>
      <c r="AT5" s="16"/>
      <c r="AU5" s="14" t="s">
        <v>56</v>
      </c>
      <c r="AV5" s="16"/>
      <c r="AW5" s="14" t="s">
        <v>53</v>
      </c>
      <c r="AX5" s="14" t="s">
        <v>54</v>
      </c>
      <c r="AY5" s="15" t="s">
        <v>55</v>
      </c>
      <c r="AZ5" s="14" t="s">
        <v>54</v>
      </c>
      <c r="BA5" s="16"/>
      <c r="BB5" s="14" t="s">
        <v>56</v>
      </c>
      <c r="BC5" s="16"/>
      <c r="BD5" s="14" t="s">
        <v>56</v>
      </c>
      <c r="BE5" s="16"/>
      <c r="BF5" s="14" t="s">
        <v>56</v>
      </c>
      <c r="BJ5" s="87" t="s">
        <v>1005</v>
      </c>
      <c r="BK5" s="88">
        <v>0.24647560827497486</v>
      </c>
    </row>
    <row r="6" spans="1:64" ht="12.75">
      <c r="A6" s="18" t="s">
        <v>57</v>
      </c>
      <c r="B6" s="18" t="s">
        <v>58</v>
      </c>
      <c r="C6" s="18" t="s">
        <v>59</v>
      </c>
      <c r="D6" s="18" t="s">
        <v>60</v>
      </c>
      <c r="E6" s="19">
        <v>106</v>
      </c>
      <c r="F6" s="19">
        <v>2302</v>
      </c>
      <c r="G6" s="19">
        <v>2408</v>
      </c>
      <c r="H6" s="19">
        <v>67</v>
      </c>
      <c r="I6" s="19">
        <v>247</v>
      </c>
      <c r="J6" s="19">
        <v>187</v>
      </c>
      <c r="K6" s="19">
        <v>434</v>
      </c>
      <c r="L6" s="19">
        <v>702</v>
      </c>
      <c r="M6" s="19">
        <v>0</v>
      </c>
      <c r="N6" s="19">
        <v>372</v>
      </c>
      <c r="O6" s="19">
        <v>1074</v>
      </c>
      <c r="P6" s="19">
        <v>4072</v>
      </c>
      <c r="Q6" s="19">
        <v>505</v>
      </c>
      <c r="R6" s="19">
        <v>217</v>
      </c>
      <c r="S6" s="19">
        <v>1199</v>
      </c>
      <c r="T6" s="19">
        <v>1921</v>
      </c>
      <c r="U6" s="19">
        <v>0</v>
      </c>
      <c r="V6" s="19">
        <v>867</v>
      </c>
      <c r="W6" s="19">
        <v>25220</v>
      </c>
      <c r="X6" s="19">
        <v>5051.955354887363</v>
      </c>
      <c r="Y6" s="19">
        <v>17198</v>
      </c>
      <c r="Z6" s="19">
        <v>1361</v>
      </c>
      <c r="AA6" s="19">
        <v>18559</v>
      </c>
      <c r="AB6" s="19">
        <v>472</v>
      </c>
      <c r="AC6" s="19">
        <v>0</v>
      </c>
      <c r="AD6" s="19">
        <v>55094</v>
      </c>
      <c r="AE6" s="19">
        <v>60145.95535488737</v>
      </c>
      <c r="AF6" s="19">
        <v>230915</v>
      </c>
      <c r="AG6" s="19">
        <v>251411.77609173913</v>
      </c>
      <c r="AH6" s="19">
        <v>12080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3340</v>
      </c>
      <c r="AS6" s="19">
        <v>0</v>
      </c>
      <c r="AT6" s="19">
        <v>0</v>
      </c>
      <c r="AU6" s="19">
        <v>240</v>
      </c>
      <c r="AV6" s="19">
        <v>0</v>
      </c>
      <c r="AW6" s="19">
        <v>70514</v>
      </c>
      <c r="AX6" s="19">
        <v>75565.95535488737</v>
      </c>
      <c r="AY6" s="19">
        <v>267856</v>
      </c>
      <c r="AZ6" s="19">
        <v>288352.7760917391</v>
      </c>
      <c r="BA6" s="19">
        <v>0</v>
      </c>
      <c r="BB6" s="19">
        <v>0</v>
      </c>
      <c r="BC6" s="19">
        <v>0</v>
      </c>
      <c r="BD6" s="19">
        <v>0</v>
      </c>
      <c r="BE6" s="19">
        <v>2000</v>
      </c>
      <c r="BF6" s="19">
        <v>9251</v>
      </c>
      <c r="BG6" s="20"/>
      <c r="BI6" s="20"/>
      <c r="BJ6" s="20"/>
      <c r="BK6" s="20"/>
      <c r="BL6" s="20"/>
    </row>
    <row r="7" spans="1:58" ht="12.75">
      <c r="A7" s="18" t="s">
        <v>61</v>
      </c>
      <c r="B7" s="18" t="s">
        <v>62</v>
      </c>
      <c r="C7" s="18" t="s">
        <v>59</v>
      </c>
      <c r="D7" s="18" t="s">
        <v>60</v>
      </c>
      <c r="E7" s="19">
        <v>165</v>
      </c>
      <c r="F7" s="19">
        <v>5999</v>
      </c>
      <c r="G7" s="19">
        <v>6164</v>
      </c>
      <c r="H7" s="19">
        <v>104</v>
      </c>
      <c r="I7" s="19">
        <v>1198</v>
      </c>
      <c r="J7" s="19">
        <v>162</v>
      </c>
      <c r="K7" s="19">
        <v>1360</v>
      </c>
      <c r="L7" s="19">
        <v>5522</v>
      </c>
      <c r="M7" s="19">
        <v>0</v>
      </c>
      <c r="N7" s="19">
        <v>1470</v>
      </c>
      <c r="O7" s="19">
        <v>6992</v>
      </c>
      <c r="P7" s="19">
        <v>8539</v>
      </c>
      <c r="Q7" s="19">
        <v>701</v>
      </c>
      <c r="R7" s="19">
        <v>1132</v>
      </c>
      <c r="S7" s="19">
        <v>2012</v>
      </c>
      <c r="T7" s="19">
        <v>3845</v>
      </c>
      <c r="U7" s="19">
        <v>0</v>
      </c>
      <c r="V7" s="19">
        <v>7132</v>
      </c>
      <c r="W7" s="19">
        <v>54444</v>
      </c>
      <c r="X7" s="19">
        <v>28323.688911544054</v>
      </c>
      <c r="Y7" s="19">
        <v>43234</v>
      </c>
      <c r="Z7" s="19">
        <v>8112</v>
      </c>
      <c r="AA7" s="19">
        <v>51346</v>
      </c>
      <c r="AB7" s="19">
        <v>512</v>
      </c>
      <c r="AC7" s="19">
        <v>126</v>
      </c>
      <c r="AD7" s="19">
        <v>140564</v>
      </c>
      <c r="AE7" s="19">
        <v>168887.68891154404</v>
      </c>
      <c r="AF7" s="19">
        <v>574613</v>
      </c>
      <c r="AG7" s="19">
        <v>689527.7743656053</v>
      </c>
      <c r="AH7" s="19">
        <v>29217</v>
      </c>
      <c r="AI7" s="19">
        <v>1</v>
      </c>
      <c r="AJ7" s="19">
        <v>16128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-1748</v>
      </c>
      <c r="AS7" s="19">
        <v>-8992</v>
      </c>
      <c r="AT7" s="19">
        <v>-154</v>
      </c>
      <c r="AU7" s="19">
        <v>-617</v>
      </c>
      <c r="AV7" s="19">
        <v>0</v>
      </c>
      <c r="AW7" s="19">
        <v>184008</v>
      </c>
      <c r="AX7" s="19">
        <v>212331.68891154404</v>
      </c>
      <c r="AY7" s="19">
        <v>747591</v>
      </c>
      <c r="AZ7" s="19">
        <v>862505.7743656053</v>
      </c>
      <c r="BA7" s="19">
        <v>-18</v>
      </c>
      <c r="BB7" s="19">
        <v>-72</v>
      </c>
      <c r="BC7" s="19">
        <v>0</v>
      </c>
      <c r="BD7" s="19">
        <v>0</v>
      </c>
      <c r="BE7" s="19">
        <v>4553</v>
      </c>
      <c r="BF7" s="19">
        <v>16307</v>
      </c>
    </row>
    <row r="8" spans="1:58" ht="12.75">
      <c r="A8" t="s">
        <v>63</v>
      </c>
      <c r="B8" t="s">
        <v>64</v>
      </c>
      <c r="C8" t="s">
        <v>59</v>
      </c>
      <c r="D8" t="s">
        <v>60</v>
      </c>
      <c r="E8" s="19">
        <v>42</v>
      </c>
      <c r="F8" s="19">
        <v>2089</v>
      </c>
      <c r="G8" s="19">
        <v>2131</v>
      </c>
      <c r="H8" s="19">
        <v>47</v>
      </c>
      <c r="I8" s="19">
        <v>266</v>
      </c>
      <c r="J8" s="19">
        <v>154</v>
      </c>
      <c r="K8" s="19">
        <v>420</v>
      </c>
      <c r="L8" s="19">
        <v>3733</v>
      </c>
      <c r="M8" s="19">
        <v>0</v>
      </c>
      <c r="N8" s="19">
        <v>544</v>
      </c>
      <c r="O8" s="19">
        <v>4277</v>
      </c>
      <c r="P8" s="19">
        <v>6216</v>
      </c>
      <c r="Q8" s="19">
        <v>597</v>
      </c>
      <c r="R8" s="19">
        <v>143</v>
      </c>
      <c r="S8" s="19">
        <v>1192</v>
      </c>
      <c r="T8" s="19">
        <v>1932</v>
      </c>
      <c r="U8" s="19">
        <v>0</v>
      </c>
      <c r="V8" s="19">
        <v>2084</v>
      </c>
      <c r="W8" s="19">
        <v>39378</v>
      </c>
      <c r="X8" s="19">
        <v>9806.176904887367</v>
      </c>
      <c r="Y8" s="19">
        <v>24009</v>
      </c>
      <c r="Z8" s="19">
        <v>1796</v>
      </c>
      <c r="AA8" s="19">
        <v>25805</v>
      </c>
      <c r="AB8" s="19">
        <v>155</v>
      </c>
      <c r="AC8" s="19">
        <v>400</v>
      </c>
      <c r="AD8" s="19">
        <v>82845</v>
      </c>
      <c r="AE8" s="19">
        <v>92651.17690488737</v>
      </c>
      <c r="AF8" s="19">
        <v>332760</v>
      </c>
      <c r="AG8" s="19">
        <v>372545.5876024346</v>
      </c>
      <c r="AH8" s="19">
        <v>15220</v>
      </c>
      <c r="AI8" s="19">
        <v>240</v>
      </c>
      <c r="AJ8" s="19">
        <v>0</v>
      </c>
      <c r="AK8" s="19">
        <v>0</v>
      </c>
      <c r="AL8" s="19">
        <v>0</v>
      </c>
      <c r="AM8" s="19">
        <v>2530</v>
      </c>
      <c r="AN8" s="19">
        <v>0</v>
      </c>
      <c r="AO8" s="19">
        <v>0</v>
      </c>
      <c r="AP8" s="19">
        <v>0</v>
      </c>
      <c r="AQ8" s="19">
        <v>14</v>
      </c>
      <c r="AR8" s="19">
        <v>-69</v>
      </c>
      <c r="AS8" s="19">
        <v>-277</v>
      </c>
      <c r="AT8" s="19">
        <v>186</v>
      </c>
      <c r="AU8" s="19">
        <v>744</v>
      </c>
      <c r="AV8" s="19">
        <v>0</v>
      </c>
      <c r="AW8" s="19">
        <v>100966</v>
      </c>
      <c r="AX8" s="19">
        <v>110772.17690488737</v>
      </c>
      <c r="AY8" s="19">
        <v>398024</v>
      </c>
      <c r="AZ8" s="19">
        <v>437809.5876024346</v>
      </c>
      <c r="BA8" s="19">
        <v>0</v>
      </c>
      <c r="BB8" s="19">
        <v>0</v>
      </c>
      <c r="BC8" s="19">
        <v>0</v>
      </c>
      <c r="BD8" s="19">
        <v>0</v>
      </c>
      <c r="BE8" s="19">
        <v>589</v>
      </c>
      <c r="BF8" s="19">
        <v>6418</v>
      </c>
    </row>
    <row r="9" spans="1:58" ht="12.75">
      <c r="A9" t="s">
        <v>65</v>
      </c>
      <c r="B9" t="s">
        <v>66</v>
      </c>
      <c r="C9" t="s">
        <v>59</v>
      </c>
      <c r="D9" t="s">
        <v>60</v>
      </c>
      <c r="E9" s="19">
        <v>-89</v>
      </c>
      <c r="F9" s="19">
        <v>1791</v>
      </c>
      <c r="G9" s="19">
        <v>1702</v>
      </c>
      <c r="H9" s="19">
        <v>39</v>
      </c>
      <c r="I9" s="19">
        <v>241</v>
      </c>
      <c r="J9" s="19">
        <v>141</v>
      </c>
      <c r="K9" s="19">
        <v>382</v>
      </c>
      <c r="L9" s="19">
        <v>2080</v>
      </c>
      <c r="M9" s="19">
        <v>0</v>
      </c>
      <c r="N9" s="19">
        <v>581</v>
      </c>
      <c r="O9" s="19">
        <v>2661</v>
      </c>
      <c r="P9" s="19">
        <v>3998</v>
      </c>
      <c r="Q9" s="19">
        <v>581</v>
      </c>
      <c r="R9" s="19">
        <v>310</v>
      </c>
      <c r="S9" s="19">
        <v>248</v>
      </c>
      <c r="T9" s="19">
        <v>1139</v>
      </c>
      <c r="U9" s="19">
        <v>0</v>
      </c>
      <c r="V9" s="19">
        <v>1784</v>
      </c>
      <c r="W9" s="19">
        <v>31006</v>
      </c>
      <c r="X9" s="19">
        <v>6784.558732254631</v>
      </c>
      <c r="Y9" s="19">
        <v>19606</v>
      </c>
      <c r="Z9" s="19">
        <v>1902</v>
      </c>
      <c r="AA9" s="19">
        <v>21508</v>
      </c>
      <c r="AB9" s="19">
        <v>467</v>
      </c>
      <c r="AC9" s="19">
        <v>505</v>
      </c>
      <c r="AD9" s="19">
        <v>65191</v>
      </c>
      <c r="AE9" s="19">
        <v>71975.55873225463</v>
      </c>
      <c r="AF9" s="19">
        <v>285226</v>
      </c>
      <c r="AG9" s="19">
        <v>312752.2886244127</v>
      </c>
      <c r="AH9" s="19">
        <v>11643</v>
      </c>
      <c r="AI9" s="19">
        <v>0</v>
      </c>
      <c r="AJ9" s="19">
        <v>0</v>
      </c>
      <c r="AK9" s="19">
        <v>0</v>
      </c>
      <c r="AL9" s="19">
        <v>0</v>
      </c>
      <c r="AM9" s="19">
        <v>1696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-15</v>
      </c>
      <c r="AU9" s="19">
        <v>-67</v>
      </c>
      <c r="AV9" s="19">
        <v>32</v>
      </c>
      <c r="AW9" s="19">
        <v>78547</v>
      </c>
      <c r="AX9" s="19">
        <v>85331.55873225463</v>
      </c>
      <c r="AY9" s="19">
        <v>335789</v>
      </c>
      <c r="AZ9" s="19">
        <v>363315.2886244127</v>
      </c>
      <c r="BA9" s="19">
        <v>0</v>
      </c>
      <c r="BB9" s="19">
        <v>0</v>
      </c>
      <c r="BC9" s="19">
        <v>0</v>
      </c>
      <c r="BD9" s="19">
        <v>0</v>
      </c>
      <c r="BE9" s="19">
        <v>2024</v>
      </c>
      <c r="BF9" s="19">
        <v>8093</v>
      </c>
    </row>
    <row r="10" spans="1:58" ht="12.75">
      <c r="A10" t="s">
        <v>67</v>
      </c>
      <c r="B10" t="s">
        <v>68</v>
      </c>
      <c r="C10" t="s">
        <v>69</v>
      </c>
      <c r="D10" t="s">
        <v>60</v>
      </c>
      <c r="E10" s="19">
        <v>17</v>
      </c>
      <c r="F10" s="19">
        <v>1673</v>
      </c>
      <c r="G10" s="19">
        <v>1690</v>
      </c>
      <c r="H10" s="19">
        <v>59</v>
      </c>
      <c r="I10" s="19">
        <v>462</v>
      </c>
      <c r="J10" s="19">
        <v>52</v>
      </c>
      <c r="K10" s="19">
        <v>514</v>
      </c>
      <c r="L10" s="19">
        <v>2471</v>
      </c>
      <c r="M10" s="19">
        <v>0</v>
      </c>
      <c r="N10" s="19">
        <v>1268</v>
      </c>
      <c r="O10" s="19">
        <v>3739</v>
      </c>
      <c r="P10" s="19">
        <v>4359</v>
      </c>
      <c r="Q10" s="19">
        <v>363</v>
      </c>
      <c r="R10" s="19">
        <v>497</v>
      </c>
      <c r="S10" s="19">
        <v>865</v>
      </c>
      <c r="T10" s="19">
        <v>1725</v>
      </c>
      <c r="U10" s="19">
        <v>0</v>
      </c>
      <c r="V10" s="19">
        <v>2543</v>
      </c>
      <c r="W10" s="19">
        <v>40374</v>
      </c>
      <c r="X10" s="19">
        <v>5580.077293668504</v>
      </c>
      <c r="Y10" s="19">
        <v>19437</v>
      </c>
      <c r="Z10" s="19">
        <v>702</v>
      </c>
      <c r="AA10" s="19">
        <v>20139</v>
      </c>
      <c r="AB10" s="19">
        <v>1162</v>
      </c>
      <c r="AC10" s="19">
        <v>3</v>
      </c>
      <c r="AD10" s="19">
        <v>76307</v>
      </c>
      <c r="AE10" s="19">
        <v>81887.07729366851</v>
      </c>
      <c r="AF10" s="19">
        <v>292897</v>
      </c>
      <c r="AG10" s="19">
        <v>315536.4706264127</v>
      </c>
      <c r="AH10" s="19">
        <v>15182</v>
      </c>
      <c r="AI10" s="19">
        <v>852</v>
      </c>
      <c r="AJ10" s="19">
        <v>4461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-818</v>
      </c>
      <c r="AS10" s="19">
        <v>0</v>
      </c>
      <c r="AT10" s="19">
        <v>478</v>
      </c>
      <c r="AU10" s="19">
        <v>0</v>
      </c>
      <c r="AV10" s="19">
        <v>0</v>
      </c>
      <c r="AW10" s="19">
        <v>96462</v>
      </c>
      <c r="AX10" s="19">
        <v>102042.07729366851</v>
      </c>
      <c r="AY10" s="19">
        <v>347155</v>
      </c>
      <c r="AZ10" s="19">
        <v>369794.4706264127</v>
      </c>
      <c r="BA10" s="19">
        <v>0</v>
      </c>
      <c r="BB10" s="19">
        <v>1</v>
      </c>
      <c r="BC10" s="19">
        <v>1755</v>
      </c>
      <c r="BD10" s="19">
        <v>7020</v>
      </c>
      <c r="BE10" s="19">
        <v>1778</v>
      </c>
      <c r="BF10" s="19">
        <v>8285</v>
      </c>
    </row>
    <row r="11" spans="1:58" ht="12.75">
      <c r="A11" t="s">
        <v>70</v>
      </c>
      <c r="B11" t="s">
        <v>71</v>
      </c>
      <c r="C11" t="s">
        <v>69</v>
      </c>
      <c r="D11" t="s">
        <v>60</v>
      </c>
      <c r="E11" s="19">
        <v>109</v>
      </c>
      <c r="F11" s="19">
        <v>982</v>
      </c>
      <c r="G11" s="19">
        <v>1091</v>
      </c>
      <c r="H11" s="19">
        <v>149</v>
      </c>
      <c r="I11" s="19">
        <v>243</v>
      </c>
      <c r="J11" s="19">
        <v>23</v>
      </c>
      <c r="K11" s="19">
        <v>266</v>
      </c>
      <c r="L11" s="19">
        <v>2402</v>
      </c>
      <c r="M11" s="19">
        <v>0</v>
      </c>
      <c r="N11" s="19">
        <v>707</v>
      </c>
      <c r="O11" s="19">
        <v>3109</v>
      </c>
      <c r="P11" s="19">
        <v>3012</v>
      </c>
      <c r="Q11" s="19">
        <v>352</v>
      </c>
      <c r="R11" s="19">
        <v>156</v>
      </c>
      <c r="S11" s="19">
        <v>388</v>
      </c>
      <c r="T11" s="19">
        <v>896</v>
      </c>
      <c r="U11" s="19">
        <v>0</v>
      </c>
      <c r="V11" s="19">
        <v>2815</v>
      </c>
      <c r="W11" s="19">
        <v>18470</v>
      </c>
      <c r="X11" s="19">
        <v>4287.458121346331</v>
      </c>
      <c r="Y11" s="19">
        <v>16131</v>
      </c>
      <c r="Z11" s="19">
        <v>1488</v>
      </c>
      <c r="AA11" s="19">
        <v>17619</v>
      </c>
      <c r="AB11" s="19">
        <v>-31</v>
      </c>
      <c r="AC11" s="19">
        <v>-46</v>
      </c>
      <c r="AD11" s="19">
        <v>47350</v>
      </c>
      <c r="AE11" s="19">
        <v>51637.45812134633</v>
      </c>
      <c r="AF11" s="19">
        <v>250378</v>
      </c>
      <c r="AG11" s="19">
        <v>267773.06051472295</v>
      </c>
      <c r="AH11" s="19">
        <v>12224</v>
      </c>
      <c r="AI11" s="19">
        <v>0</v>
      </c>
      <c r="AJ11" s="19">
        <v>0</v>
      </c>
      <c r="AK11" s="19">
        <v>0</v>
      </c>
      <c r="AL11" s="19">
        <v>0</v>
      </c>
      <c r="AM11" s="19">
        <v>333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59907</v>
      </c>
      <c r="AX11" s="19">
        <v>64194.45812134633</v>
      </c>
      <c r="AY11" s="19">
        <v>303593</v>
      </c>
      <c r="AZ11" s="19">
        <v>320988.06051472295</v>
      </c>
      <c r="BA11" s="19">
        <v>0</v>
      </c>
      <c r="BB11" s="19">
        <v>0</v>
      </c>
      <c r="BC11" s="19">
        <v>0</v>
      </c>
      <c r="BD11" s="19">
        <v>0</v>
      </c>
      <c r="BE11" s="19">
        <v>1017</v>
      </c>
      <c r="BF11" s="19">
        <v>4581</v>
      </c>
    </row>
    <row r="12" spans="1:58" ht="12.75">
      <c r="A12" t="s">
        <v>72</v>
      </c>
      <c r="B12" t="s">
        <v>73</v>
      </c>
      <c r="C12" t="s">
        <v>69</v>
      </c>
      <c r="D12" t="s">
        <v>60</v>
      </c>
      <c r="E12" s="19">
        <v>63</v>
      </c>
      <c r="F12" s="19">
        <v>1908</v>
      </c>
      <c r="G12" s="19">
        <v>1971</v>
      </c>
      <c r="H12" s="19">
        <v>116</v>
      </c>
      <c r="I12" s="19">
        <v>1053</v>
      </c>
      <c r="J12" s="19">
        <v>73</v>
      </c>
      <c r="K12" s="19">
        <v>1126</v>
      </c>
      <c r="L12" s="19">
        <v>3551</v>
      </c>
      <c r="M12" s="19">
        <v>0</v>
      </c>
      <c r="N12" s="19">
        <v>605</v>
      </c>
      <c r="O12" s="19">
        <v>4156</v>
      </c>
      <c r="P12" s="19">
        <v>4809</v>
      </c>
      <c r="Q12" s="19">
        <v>475</v>
      </c>
      <c r="R12" s="19">
        <v>1095</v>
      </c>
      <c r="S12" s="19">
        <v>652</v>
      </c>
      <c r="T12" s="19">
        <v>2222</v>
      </c>
      <c r="U12" s="19">
        <v>0</v>
      </c>
      <c r="V12" s="19">
        <v>1640</v>
      </c>
      <c r="W12" s="19">
        <v>21744</v>
      </c>
      <c r="X12" s="19">
        <v>7083.375723307233</v>
      </c>
      <c r="Y12" s="19">
        <v>24763</v>
      </c>
      <c r="Z12" s="19">
        <v>424</v>
      </c>
      <c r="AA12" s="19">
        <v>25187</v>
      </c>
      <c r="AB12" s="19">
        <v>133</v>
      </c>
      <c r="AC12" s="19">
        <v>0</v>
      </c>
      <c r="AD12" s="19">
        <v>63104</v>
      </c>
      <c r="AE12" s="19">
        <v>70187.37572330724</v>
      </c>
      <c r="AF12" s="19">
        <v>369871</v>
      </c>
      <c r="AG12" s="19">
        <v>398609.64790468366</v>
      </c>
      <c r="AH12" s="19">
        <v>11420</v>
      </c>
      <c r="AI12" s="19">
        <v>0</v>
      </c>
      <c r="AJ12" s="19">
        <v>3575</v>
      </c>
      <c r="AK12" s="19">
        <v>0</v>
      </c>
      <c r="AL12" s="19">
        <v>0</v>
      </c>
      <c r="AM12" s="19">
        <v>2152</v>
      </c>
      <c r="AN12" s="19">
        <v>0</v>
      </c>
      <c r="AO12" s="19">
        <v>0</v>
      </c>
      <c r="AP12" s="19">
        <v>0</v>
      </c>
      <c r="AQ12" s="19">
        <v>0</v>
      </c>
      <c r="AR12" s="19">
        <v>-235</v>
      </c>
      <c r="AS12" s="19">
        <v>0</v>
      </c>
      <c r="AT12" s="19">
        <v>22</v>
      </c>
      <c r="AU12" s="19">
        <v>0</v>
      </c>
      <c r="AV12" s="19">
        <v>0</v>
      </c>
      <c r="AW12" s="19">
        <v>80038</v>
      </c>
      <c r="AX12" s="19">
        <v>87121.37572330724</v>
      </c>
      <c r="AY12" s="19">
        <v>427158</v>
      </c>
      <c r="AZ12" s="19">
        <v>455896.64790468366</v>
      </c>
      <c r="BA12" s="19">
        <v>0</v>
      </c>
      <c r="BB12" s="19">
        <v>0</v>
      </c>
      <c r="BC12" s="19">
        <v>0</v>
      </c>
      <c r="BD12" s="19">
        <v>0</v>
      </c>
      <c r="BE12" s="19">
        <v>1437</v>
      </c>
      <c r="BF12" s="19">
        <v>5766</v>
      </c>
    </row>
    <row r="13" spans="1:58" ht="12.75">
      <c r="A13" t="s">
        <v>74</v>
      </c>
      <c r="B13" t="s">
        <v>75</v>
      </c>
      <c r="C13" t="s">
        <v>76</v>
      </c>
      <c r="D13" t="s">
        <v>60</v>
      </c>
      <c r="E13" s="19">
        <v>-179</v>
      </c>
      <c r="F13" s="19">
        <v>1843</v>
      </c>
      <c r="G13" s="19">
        <v>1664</v>
      </c>
      <c r="H13" s="19">
        <v>21</v>
      </c>
      <c r="I13" s="19">
        <v>141</v>
      </c>
      <c r="J13" s="19">
        <v>0</v>
      </c>
      <c r="K13" s="19">
        <v>141</v>
      </c>
      <c r="L13" s="19">
        <v>1662.952</v>
      </c>
      <c r="M13" s="19">
        <v>0</v>
      </c>
      <c r="N13" s="19">
        <v>363</v>
      </c>
      <c r="O13" s="19">
        <v>2025.952</v>
      </c>
      <c r="P13" s="19">
        <v>2171</v>
      </c>
      <c r="Q13" s="19">
        <v>249</v>
      </c>
      <c r="R13" s="19">
        <v>153</v>
      </c>
      <c r="S13" s="19">
        <v>817</v>
      </c>
      <c r="T13" s="19">
        <v>1219</v>
      </c>
      <c r="U13" s="19">
        <v>0</v>
      </c>
      <c r="V13" s="19">
        <v>1635</v>
      </c>
      <c r="W13" s="19">
        <v>17593.495</v>
      </c>
      <c r="X13" s="19">
        <v>4416.350399649336</v>
      </c>
      <c r="Y13" s="19">
        <v>10755.806</v>
      </c>
      <c r="Z13" s="19">
        <v>627</v>
      </c>
      <c r="AA13" s="19">
        <v>11382.806</v>
      </c>
      <c r="AB13" s="19">
        <v>0</v>
      </c>
      <c r="AC13" s="19">
        <v>148</v>
      </c>
      <c r="AD13" s="19">
        <v>38001.253</v>
      </c>
      <c r="AE13" s="19">
        <v>42417.603399649335</v>
      </c>
      <c r="AF13" s="19">
        <v>153905</v>
      </c>
      <c r="AG13" s="19">
        <v>171823.0018280849</v>
      </c>
      <c r="AH13" s="19">
        <v>7224</v>
      </c>
      <c r="AI13" s="19">
        <v>25</v>
      </c>
      <c r="AJ13" s="19">
        <v>0</v>
      </c>
      <c r="AK13" s="19">
        <v>0</v>
      </c>
      <c r="AL13" s="19">
        <v>0</v>
      </c>
      <c r="AM13" s="19">
        <v>685</v>
      </c>
      <c r="AN13" s="19">
        <v>0</v>
      </c>
      <c r="AO13" s="19">
        <v>0</v>
      </c>
      <c r="AP13" s="19">
        <v>0</v>
      </c>
      <c r="AQ13" s="19">
        <v>0</v>
      </c>
      <c r="AR13" s="19">
        <v>-65</v>
      </c>
      <c r="AS13" s="19">
        <v>-68</v>
      </c>
      <c r="AT13" s="19">
        <v>0</v>
      </c>
      <c r="AU13" s="19">
        <v>0</v>
      </c>
      <c r="AV13" s="19">
        <v>0</v>
      </c>
      <c r="AW13" s="19">
        <v>45870.253</v>
      </c>
      <c r="AX13" s="19">
        <v>50286.603399649335</v>
      </c>
      <c r="AY13" s="19">
        <v>184756</v>
      </c>
      <c r="AZ13" s="19">
        <v>202674.0018280849</v>
      </c>
      <c r="BA13" s="19">
        <v>71</v>
      </c>
      <c r="BB13" s="19">
        <v>293</v>
      </c>
      <c r="BC13" s="19">
        <v>0</v>
      </c>
      <c r="BD13" s="19">
        <v>0</v>
      </c>
      <c r="BE13" s="19">
        <v>138</v>
      </c>
      <c r="BF13" s="19">
        <v>551</v>
      </c>
    </row>
    <row r="14" spans="1:58" ht="12.75">
      <c r="A14" t="s">
        <v>77</v>
      </c>
      <c r="B14" t="s">
        <v>78</v>
      </c>
      <c r="C14" t="s">
        <v>76</v>
      </c>
      <c r="D14" t="s">
        <v>60</v>
      </c>
      <c r="E14" s="19">
        <v>67</v>
      </c>
      <c r="F14" s="19">
        <v>897</v>
      </c>
      <c r="G14" s="19">
        <v>964</v>
      </c>
      <c r="H14" s="19">
        <v>26</v>
      </c>
      <c r="I14" s="19">
        <v>252</v>
      </c>
      <c r="J14" s="19">
        <v>31</v>
      </c>
      <c r="K14" s="19">
        <v>283</v>
      </c>
      <c r="L14" s="19">
        <v>1589</v>
      </c>
      <c r="M14" s="19">
        <v>0</v>
      </c>
      <c r="N14" s="19">
        <v>426</v>
      </c>
      <c r="O14" s="19">
        <v>2015</v>
      </c>
      <c r="P14" s="19">
        <v>5896</v>
      </c>
      <c r="Q14" s="19">
        <v>233</v>
      </c>
      <c r="R14" s="19">
        <v>219</v>
      </c>
      <c r="S14" s="19">
        <v>660</v>
      </c>
      <c r="T14" s="19">
        <v>1112</v>
      </c>
      <c r="U14" s="19">
        <v>0</v>
      </c>
      <c r="V14" s="19">
        <v>1859</v>
      </c>
      <c r="W14" s="19">
        <v>22712</v>
      </c>
      <c r="X14" s="19">
        <v>11636.17737753032</v>
      </c>
      <c r="Y14" s="19">
        <v>14241</v>
      </c>
      <c r="Z14" s="19">
        <v>1484</v>
      </c>
      <c r="AA14" s="19">
        <v>15725</v>
      </c>
      <c r="AB14" s="19">
        <v>86</v>
      </c>
      <c r="AC14" s="19">
        <v>0</v>
      </c>
      <c r="AD14" s="19">
        <v>50678</v>
      </c>
      <c r="AE14" s="19">
        <v>62314.17737753032</v>
      </c>
      <c r="AF14" s="19">
        <v>204466</v>
      </c>
      <c r="AG14" s="19">
        <v>251676.25929895946</v>
      </c>
      <c r="AH14" s="19">
        <v>0</v>
      </c>
      <c r="AI14" s="19">
        <v>9965</v>
      </c>
      <c r="AJ14" s="19">
        <v>0</v>
      </c>
      <c r="AK14" s="19">
        <v>0</v>
      </c>
      <c r="AL14" s="19">
        <v>0</v>
      </c>
      <c r="AM14" s="19">
        <v>1645</v>
      </c>
      <c r="AN14" s="19">
        <v>0</v>
      </c>
      <c r="AO14" s="19">
        <v>0</v>
      </c>
      <c r="AP14" s="19">
        <v>0</v>
      </c>
      <c r="AQ14" s="19">
        <v>63</v>
      </c>
      <c r="AR14" s="19">
        <v>-150</v>
      </c>
      <c r="AS14" s="19">
        <v>-418</v>
      </c>
      <c r="AT14" s="19">
        <v>-617</v>
      </c>
      <c r="AU14" s="19">
        <v>-192</v>
      </c>
      <c r="AV14" s="19">
        <v>118</v>
      </c>
      <c r="AW14" s="19">
        <v>61702</v>
      </c>
      <c r="AX14" s="19">
        <v>73338.17737753032</v>
      </c>
      <c r="AY14" s="19">
        <v>244145</v>
      </c>
      <c r="AZ14" s="19">
        <v>291355.25929895946</v>
      </c>
      <c r="BA14" s="19">
        <v>0</v>
      </c>
      <c r="BB14" s="19">
        <v>0</v>
      </c>
      <c r="BC14" s="19">
        <v>0</v>
      </c>
      <c r="BD14" s="19">
        <v>0</v>
      </c>
      <c r="BE14" s="19">
        <v>1479</v>
      </c>
      <c r="BF14" s="19">
        <v>1921</v>
      </c>
    </row>
    <row r="15" spans="1:58" ht="12.75">
      <c r="A15" t="s">
        <v>79</v>
      </c>
      <c r="B15" t="s">
        <v>80</v>
      </c>
      <c r="C15" t="s">
        <v>76</v>
      </c>
      <c r="D15" t="s">
        <v>60</v>
      </c>
      <c r="E15" s="19">
        <v>-15</v>
      </c>
      <c r="F15" s="19">
        <v>721</v>
      </c>
      <c r="G15" s="19">
        <v>706</v>
      </c>
      <c r="H15" s="19">
        <v>28</v>
      </c>
      <c r="I15" s="19">
        <v>299</v>
      </c>
      <c r="J15" s="19">
        <v>70</v>
      </c>
      <c r="K15" s="19">
        <v>369</v>
      </c>
      <c r="L15" s="19">
        <v>463</v>
      </c>
      <c r="M15" s="19">
        <v>0</v>
      </c>
      <c r="N15" s="19">
        <v>637</v>
      </c>
      <c r="O15" s="19">
        <v>1100</v>
      </c>
      <c r="P15" s="19">
        <v>3085</v>
      </c>
      <c r="Q15" s="19">
        <v>428</v>
      </c>
      <c r="R15" s="19">
        <v>54</v>
      </c>
      <c r="S15" s="19">
        <v>337</v>
      </c>
      <c r="T15" s="19">
        <v>819</v>
      </c>
      <c r="U15" s="19">
        <v>0</v>
      </c>
      <c r="V15" s="19">
        <v>1844</v>
      </c>
      <c r="W15" s="19">
        <v>9200</v>
      </c>
      <c r="X15" s="19">
        <v>5578.649916966465</v>
      </c>
      <c r="Y15" s="19">
        <v>18927</v>
      </c>
      <c r="Z15" s="19">
        <v>437</v>
      </c>
      <c r="AA15" s="19">
        <v>19364</v>
      </c>
      <c r="AB15" s="19">
        <v>117</v>
      </c>
      <c r="AC15" s="19">
        <v>160</v>
      </c>
      <c r="AD15" s="19">
        <v>36792</v>
      </c>
      <c r="AE15" s="19">
        <v>42370.64991696647</v>
      </c>
      <c r="AF15" s="19">
        <v>230807</v>
      </c>
      <c r="AG15" s="19">
        <v>253440.67947850958</v>
      </c>
      <c r="AH15" s="19">
        <v>11520</v>
      </c>
      <c r="AI15" s="19">
        <v>80</v>
      </c>
      <c r="AJ15" s="19">
        <v>5611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54003</v>
      </c>
      <c r="AX15" s="19">
        <v>59581.64991696647</v>
      </c>
      <c r="AY15" s="19">
        <v>299843</v>
      </c>
      <c r="AZ15" s="19">
        <v>322476.6794785096</v>
      </c>
      <c r="BA15" s="19">
        <v>0</v>
      </c>
      <c r="BB15" s="19">
        <v>0</v>
      </c>
      <c r="BC15" s="19">
        <v>0</v>
      </c>
      <c r="BD15" s="19">
        <v>0</v>
      </c>
      <c r="BE15" s="19">
        <v>1733</v>
      </c>
      <c r="BF15" s="19">
        <v>7462</v>
      </c>
    </row>
    <row r="16" spans="1:58" ht="12.75">
      <c r="A16" t="s">
        <v>81</v>
      </c>
      <c r="B16" t="s">
        <v>82</v>
      </c>
      <c r="C16" t="s">
        <v>76</v>
      </c>
      <c r="D16" t="s">
        <v>60</v>
      </c>
      <c r="E16" s="19">
        <v>8</v>
      </c>
      <c r="F16" s="19">
        <v>2556</v>
      </c>
      <c r="G16" s="19">
        <v>2564</v>
      </c>
      <c r="H16" s="19">
        <v>17</v>
      </c>
      <c r="I16" s="19">
        <v>222</v>
      </c>
      <c r="J16" s="19">
        <v>36</v>
      </c>
      <c r="K16" s="19">
        <v>258</v>
      </c>
      <c r="L16" s="19">
        <v>2493</v>
      </c>
      <c r="M16" s="19">
        <v>0</v>
      </c>
      <c r="N16" s="19">
        <v>228</v>
      </c>
      <c r="O16" s="19">
        <v>2721</v>
      </c>
      <c r="P16" s="19">
        <v>3148</v>
      </c>
      <c r="Q16" s="19">
        <v>413</v>
      </c>
      <c r="R16" s="19">
        <v>332</v>
      </c>
      <c r="S16" s="19">
        <v>225</v>
      </c>
      <c r="T16" s="19">
        <v>970</v>
      </c>
      <c r="U16" s="19">
        <v>0</v>
      </c>
      <c r="V16" s="19">
        <v>695</v>
      </c>
      <c r="W16" s="19">
        <v>27365</v>
      </c>
      <c r="X16" s="19">
        <v>7062.069999293156</v>
      </c>
      <c r="Y16" s="19">
        <v>5591</v>
      </c>
      <c r="Z16" s="19">
        <v>901</v>
      </c>
      <c r="AA16" s="19">
        <v>6492</v>
      </c>
      <c r="AB16" s="19">
        <v>111</v>
      </c>
      <c r="AC16" s="19">
        <v>1175</v>
      </c>
      <c r="AD16" s="19">
        <v>45516</v>
      </c>
      <c r="AE16" s="19">
        <v>52578.069999293155</v>
      </c>
      <c r="AF16" s="19">
        <v>192668</v>
      </c>
      <c r="AG16" s="19">
        <v>221320.2063936425</v>
      </c>
      <c r="AH16" s="19">
        <v>14809</v>
      </c>
      <c r="AI16" s="19">
        <v>199</v>
      </c>
      <c r="AJ16" s="19">
        <v>4277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-22</v>
      </c>
      <c r="AU16" s="19">
        <v>0</v>
      </c>
      <c r="AV16" s="19">
        <v>0</v>
      </c>
      <c r="AW16" s="19">
        <v>64779</v>
      </c>
      <c r="AX16" s="19">
        <v>71841.06999929316</v>
      </c>
      <c r="AY16" s="19">
        <v>254416</v>
      </c>
      <c r="AZ16" s="19">
        <v>283068.20639364247</v>
      </c>
      <c r="BA16" s="19">
        <v>0</v>
      </c>
      <c r="BB16" s="19">
        <v>0</v>
      </c>
      <c r="BC16" s="19">
        <v>0</v>
      </c>
      <c r="BD16" s="19">
        <v>0</v>
      </c>
      <c r="BE16" s="19">
        <v>1887</v>
      </c>
      <c r="BF16" s="19">
        <v>7549</v>
      </c>
    </row>
    <row r="17" spans="1:58" ht="12.75">
      <c r="A17" t="s">
        <v>83</v>
      </c>
      <c r="B17" t="s">
        <v>84</v>
      </c>
      <c r="C17" t="s">
        <v>76</v>
      </c>
      <c r="D17" t="s">
        <v>60</v>
      </c>
      <c r="E17" s="19">
        <v>79</v>
      </c>
      <c r="F17" s="19">
        <v>1476</v>
      </c>
      <c r="G17" s="19">
        <v>1555</v>
      </c>
      <c r="H17" s="19">
        <v>34</v>
      </c>
      <c r="I17" s="19">
        <v>339</v>
      </c>
      <c r="J17" s="19">
        <v>49</v>
      </c>
      <c r="K17" s="19">
        <v>388</v>
      </c>
      <c r="L17" s="19">
        <v>910</v>
      </c>
      <c r="M17" s="19">
        <v>0</v>
      </c>
      <c r="N17" s="19">
        <v>459</v>
      </c>
      <c r="O17" s="19">
        <v>1369</v>
      </c>
      <c r="P17" s="19">
        <v>3310</v>
      </c>
      <c r="Q17" s="19">
        <v>240</v>
      </c>
      <c r="R17" s="19">
        <v>85</v>
      </c>
      <c r="S17" s="19">
        <v>697</v>
      </c>
      <c r="T17" s="19">
        <v>1022</v>
      </c>
      <c r="U17" s="19">
        <v>0</v>
      </c>
      <c r="V17" s="19">
        <v>1102</v>
      </c>
      <c r="W17" s="19">
        <v>23497</v>
      </c>
      <c r="X17" s="19">
        <v>5730.014054542838</v>
      </c>
      <c r="Y17" s="19">
        <v>12038</v>
      </c>
      <c r="Z17" s="19">
        <v>886</v>
      </c>
      <c r="AA17" s="19">
        <v>12924</v>
      </c>
      <c r="AB17" s="19">
        <v>91</v>
      </c>
      <c r="AC17" s="19">
        <v>0</v>
      </c>
      <c r="AD17" s="19">
        <v>45292</v>
      </c>
      <c r="AE17" s="19">
        <v>51022.01405454284</v>
      </c>
      <c r="AF17" s="19">
        <v>180180</v>
      </c>
      <c r="AG17" s="19">
        <v>203427.79354292242</v>
      </c>
      <c r="AH17" s="19">
        <v>8374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33</v>
      </c>
      <c r="AR17" s="19">
        <v>-824</v>
      </c>
      <c r="AS17" s="19">
        <v>-3294</v>
      </c>
      <c r="AT17" s="19">
        <v>0</v>
      </c>
      <c r="AU17" s="19">
        <v>0</v>
      </c>
      <c r="AV17" s="19">
        <v>0</v>
      </c>
      <c r="AW17" s="19">
        <v>52875</v>
      </c>
      <c r="AX17" s="19">
        <v>58605.01405454284</v>
      </c>
      <c r="AY17" s="19">
        <v>211652</v>
      </c>
      <c r="AZ17" s="19">
        <v>234899.79354292242</v>
      </c>
      <c r="BA17" s="19">
        <v>0</v>
      </c>
      <c r="BB17" s="19">
        <v>0</v>
      </c>
      <c r="BC17" s="19">
        <v>0</v>
      </c>
      <c r="BD17" s="19">
        <v>0</v>
      </c>
      <c r="BE17" s="19">
        <v>1417</v>
      </c>
      <c r="BF17" s="19">
        <v>5669</v>
      </c>
    </row>
    <row r="18" spans="1:58" ht="12.75">
      <c r="A18" t="s">
        <v>85</v>
      </c>
      <c r="B18" t="s">
        <v>86</v>
      </c>
      <c r="C18" t="s">
        <v>76</v>
      </c>
      <c r="D18" t="s">
        <v>60</v>
      </c>
      <c r="E18" s="19">
        <v>24</v>
      </c>
      <c r="F18" s="19">
        <v>1242</v>
      </c>
      <c r="G18" s="19">
        <v>1266</v>
      </c>
      <c r="H18" s="19">
        <v>27</v>
      </c>
      <c r="I18" s="19">
        <v>112</v>
      </c>
      <c r="J18" s="19">
        <v>31</v>
      </c>
      <c r="K18" s="19">
        <v>143</v>
      </c>
      <c r="L18" s="19">
        <v>2249</v>
      </c>
      <c r="M18" s="19">
        <v>0</v>
      </c>
      <c r="N18" s="19">
        <v>-139</v>
      </c>
      <c r="O18" s="19">
        <v>2110</v>
      </c>
      <c r="P18" s="19">
        <v>3470</v>
      </c>
      <c r="Q18" s="19">
        <v>161</v>
      </c>
      <c r="R18" s="19">
        <v>149</v>
      </c>
      <c r="S18" s="19">
        <v>596</v>
      </c>
      <c r="T18" s="19">
        <v>906</v>
      </c>
      <c r="U18" s="19">
        <v>0</v>
      </c>
      <c r="V18" s="19">
        <v>773</v>
      </c>
      <c r="W18" s="19">
        <v>24049</v>
      </c>
      <c r="X18" s="19">
        <v>5463.392855190313</v>
      </c>
      <c r="Y18" s="19">
        <v>16146</v>
      </c>
      <c r="Z18" s="19">
        <v>517</v>
      </c>
      <c r="AA18" s="19">
        <v>16663</v>
      </c>
      <c r="AB18" s="19">
        <v>-153</v>
      </c>
      <c r="AC18" s="19">
        <v>1</v>
      </c>
      <c r="AD18" s="19">
        <v>49255</v>
      </c>
      <c r="AE18" s="19">
        <v>54718.392855190315</v>
      </c>
      <c r="AF18" s="19">
        <v>194666</v>
      </c>
      <c r="AG18" s="19">
        <v>216832.05891928746</v>
      </c>
      <c r="AH18" s="19">
        <v>3498</v>
      </c>
      <c r="AI18" s="19">
        <v>0</v>
      </c>
      <c r="AJ18" s="19">
        <v>1732</v>
      </c>
      <c r="AK18" s="19">
        <v>0</v>
      </c>
      <c r="AL18" s="19">
        <v>0</v>
      </c>
      <c r="AM18" s="19">
        <v>1713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56198</v>
      </c>
      <c r="AX18" s="19">
        <v>61661.392855190315</v>
      </c>
      <c r="AY18" s="19">
        <v>220751</v>
      </c>
      <c r="AZ18" s="19">
        <v>242917.05891928746</v>
      </c>
      <c r="BA18" s="19">
        <v>0</v>
      </c>
      <c r="BB18" s="19">
        <v>0</v>
      </c>
      <c r="BC18" s="19">
        <v>0</v>
      </c>
      <c r="BD18" s="19">
        <v>0</v>
      </c>
      <c r="BE18" s="19">
        <v>526</v>
      </c>
      <c r="BF18" s="19">
        <v>2085</v>
      </c>
    </row>
    <row r="19" spans="1:58" ht="12.75">
      <c r="A19" t="s">
        <v>87</v>
      </c>
      <c r="B19" t="s">
        <v>88</v>
      </c>
      <c r="C19" t="s">
        <v>76</v>
      </c>
      <c r="D19" t="s">
        <v>60</v>
      </c>
      <c r="E19" s="19">
        <v>-332</v>
      </c>
      <c r="F19" s="19">
        <v>2263</v>
      </c>
      <c r="G19" s="19">
        <v>1931</v>
      </c>
      <c r="H19" s="19">
        <v>22</v>
      </c>
      <c r="I19" s="19">
        <v>176</v>
      </c>
      <c r="J19" s="19">
        <v>21</v>
      </c>
      <c r="K19" s="19">
        <v>197</v>
      </c>
      <c r="L19" s="19">
        <v>1614</v>
      </c>
      <c r="M19" s="19">
        <v>0</v>
      </c>
      <c r="N19" s="19">
        <v>395</v>
      </c>
      <c r="O19" s="19">
        <v>2009</v>
      </c>
      <c r="P19" s="19">
        <v>5338</v>
      </c>
      <c r="Q19" s="19">
        <v>639</v>
      </c>
      <c r="R19" s="19">
        <v>791</v>
      </c>
      <c r="S19" s="19">
        <v>-2659</v>
      </c>
      <c r="T19" s="19">
        <v>-1229</v>
      </c>
      <c r="U19" s="19">
        <v>0</v>
      </c>
      <c r="V19" s="19">
        <v>4452</v>
      </c>
      <c r="W19" s="19">
        <v>48204</v>
      </c>
      <c r="X19" s="19">
        <v>10020.776909705293</v>
      </c>
      <c r="Y19" s="19">
        <v>20134</v>
      </c>
      <c r="Z19" s="19">
        <v>1757</v>
      </c>
      <c r="AA19" s="19">
        <v>21891</v>
      </c>
      <c r="AB19" s="19">
        <v>93</v>
      </c>
      <c r="AC19" s="19">
        <v>262</v>
      </c>
      <c r="AD19" s="19">
        <v>83170</v>
      </c>
      <c r="AE19" s="19">
        <v>93190.7769097053</v>
      </c>
      <c r="AF19" s="19">
        <v>388773</v>
      </c>
      <c r="AG19" s="19">
        <v>429429.2620124497</v>
      </c>
      <c r="AH19" s="19">
        <v>11900</v>
      </c>
      <c r="AI19" s="19">
        <v>0</v>
      </c>
      <c r="AJ19" s="19">
        <v>2676</v>
      </c>
      <c r="AK19" s="19">
        <v>2676</v>
      </c>
      <c r="AL19" s="19">
        <v>0</v>
      </c>
      <c r="AM19" s="19">
        <v>1249</v>
      </c>
      <c r="AN19" s="19">
        <v>0</v>
      </c>
      <c r="AO19" s="19">
        <v>0</v>
      </c>
      <c r="AP19" s="19">
        <v>0</v>
      </c>
      <c r="AQ19" s="19">
        <v>33</v>
      </c>
      <c r="AR19" s="19">
        <v>-133</v>
      </c>
      <c r="AS19" s="19">
        <v>-211</v>
      </c>
      <c r="AT19" s="19">
        <v>-1994</v>
      </c>
      <c r="AU19" s="19">
        <v>-1491</v>
      </c>
      <c r="AV19" s="19">
        <v>0</v>
      </c>
      <c r="AW19" s="19">
        <v>99577</v>
      </c>
      <c r="AX19" s="19">
        <v>109597.7769097053</v>
      </c>
      <c r="AY19" s="19">
        <v>502837</v>
      </c>
      <c r="AZ19" s="19">
        <v>543493.2620124497</v>
      </c>
      <c r="BA19" s="19">
        <v>0</v>
      </c>
      <c r="BB19" s="19">
        <v>0</v>
      </c>
      <c r="BC19" s="19">
        <v>0</v>
      </c>
      <c r="BD19" s="19">
        <v>0</v>
      </c>
      <c r="BE19" s="19">
        <v>5218</v>
      </c>
      <c r="BF19" s="19">
        <v>15606</v>
      </c>
    </row>
    <row r="20" spans="1:58" ht="12.75">
      <c r="A20" t="s">
        <v>89</v>
      </c>
      <c r="B20" t="s">
        <v>90</v>
      </c>
      <c r="C20" t="s">
        <v>76</v>
      </c>
      <c r="D20" t="s">
        <v>91</v>
      </c>
      <c r="E20" s="19">
        <v>92</v>
      </c>
      <c r="F20" s="19">
        <v>601</v>
      </c>
      <c r="G20" s="19">
        <v>693</v>
      </c>
      <c r="H20" s="19">
        <v>73</v>
      </c>
      <c r="I20" s="19">
        <v>131</v>
      </c>
      <c r="J20" s="19">
        <v>40</v>
      </c>
      <c r="K20" s="19">
        <v>171</v>
      </c>
      <c r="L20" s="19">
        <v>6829</v>
      </c>
      <c r="M20" s="19">
        <v>0</v>
      </c>
      <c r="N20" s="19">
        <v>302</v>
      </c>
      <c r="O20" s="19">
        <v>7131</v>
      </c>
      <c r="P20" s="19">
        <v>5867</v>
      </c>
      <c r="Q20" s="19">
        <v>601</v>
      </c>
      <c r="R20" s="19">
        <v>36</v>
      </c>
      <c r="S20" s="19">
        <v>-131</v>
      </c>
      <c r="T20" s="19">
        <v>506</v>
      </c>
      <c r="U20" s="19">
        <v>0</v>
      </c>
      <c r="V20" s="19">
        <v>1567</v>
      </c>
      <c r="W20" s="19">
        <v>83057</v>
      </c>
      <c r="X20" s="19">
        <v>24600.603413010598</v>
      </c>
      <c r="Y20" s="19">
        <v>36852</v>
      </c>
      <c r="Z20" s="19">
        <v>1706</v>
      </c>
      <c r="AA20" s="19">
        <v>38558</v>
      </c>
      <c r="AB20" s="19">
        <v>0</v>
      </c>
      <c r="AC20" s="19">
        <v>2450</v>
      </c>
      <c r="AD20" s="19">
        <v>140073</v>
      </c>
      <c r="AE20" s="19">
        <v>164673.6034130106</v>
      </c>
      <c r="AF20" s="19">
        <v>677019</v>
      </c>
      <c r="AG20" s="19">
        <v>776828.4845375754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40</v>
      </c>
      <c r="AU20" s="19">
        <v>149</v>
      </c>
      <c r="AV20" s="19">
        <v>0</v>
      </c>
      <c r="AW20" s="19">
        <v>140113</v>
      </c>
      <c r="AX20" s="19">
        <v>164713.6034130106</v>
      </c>
      <c r="AY20" s="19">
        <v>677168</v>
      </c>
      <c r="AZ20" s="19">
        <v>776977.4845375754</v>
      </c>
      <c r="BA20" s="19">
        <v>0</v>
      </c>
      <c r="BB20" s="19">
        <v>0</v>
      </c>
      <c r="BC20" s="19">
        <v>0</v>
      </c>
      <c r="BD20" s="19">
        <v>0</v>
      </c>
      <c r="BE20" s="19">
        <v>3250</v>
      </c>
      <c r="BF20" s="19">
        <v>12989</v>
      </c>
    </row>
    <row r="21" spans="1:58" ht="12.75">
      <c r="A21" t="s">
        <v>92</v>
      </c>
      <c r="B21" t="s">
        <v>93</v>
      </c>
      <c r="C21" t="s">
        <v>76</v>
      </c>
      <c r="D21" t="s">
        <v>94</v>
      </c>
      <c r="E21" s="19">
        <v>0</v>
      </c>
      <c r="F21" s="19">
        <v>2198</v>
      </c>
      <c r="G21" s="19">
        <v>2198</v>
      </c>
      <c r="H21" s="19">
        <v>41</v>
      </c>
      <c r="I21" s="19">
        <v>-36</v>
      </c>
      <c r="J21" s="19">
        <v>0</v>
      </c>
      <c r="K21" s="19">
        <v>-36</v>
      </c>
      <c r="L21" s="19">
        <v>-244</v>
      </c>
      <c r="M21" s="19">
        <v>0</v>
      </c>
      <c r="N21" s="19">
        <v>217</v>
      </c>
      <c r="O21" s="19">
        <v>-27</v>
      </c>
      <c r="P21" s="19">
        <v>1427</v>
      </c>
      <c r="Q21" s="19">
        <v>1</v>
      </c>
      <c r="R21" s="19">
        <v>180</v>
      </c>
      <c r="S21" s="19">
        <v>106</v>
      </c>
      <c r="T21" s="19">
        <v>287</v>
      </c>
      <c r="U21" s="19">
        <v>0</v>
      </c>
      <c r="V21" s="19">
        <v>1310</v>
      </c>
      <c r="W21" s="19">
        <v>0</v>
      </c>
      <c r="X21" s="19">
        <v>0</v>
      </c>
      <c r="Y21" s="19">
        <v>0</v>
      </c>
      <c r="Z21" s="19">
        <v>568</v>
      </c>
      <c r="AA21" s="19">
        <v>568</v>
      </c>
      <c r="AB21" s="19">
        <v>482</v>
      </c>
      <c r="AC21" s="19">
        <v>16</v>
      </c>
      <c r="AD21" s="19">
        <v>6266</v>
      </c>
      <c r="AE21" s="19">
        <v>6266</v>
      </c>
      <c r="AF21" s="19">
        <v>25792</v>
      </c>
      <c r="AG21" s="19">
        <v>25792</v>
      </c>
      <c r="AH21" s="19">
        <v>7363</v>
      </c>
      <c r="AI21" s="19">
        <v>0</v>
      </c>
      <c r="AJ21" s="19">
        <v>0</v>
      </c>
      <c r="AK21" s="19">
        <v>0</v>
      </c>
      <c r="AL21" s="19">
        <v>0</v>
      </c>
      <c r="AM21" s="19">
        <v>1954</v>
      </c>
      <c r="AN21" s="19">
        <v>0</v>
      </c>
      <c r="AO21" s="19">
        <v>0</v>
      </c>
      <c r="AP21" s="19">
        <v>0</v>
      </c>
      <c r="AQ21" s="19">
        <v>1</v>
      </c>
      <c r="AR21" s="19">
        <v>-15</v>
      </c>
      <c r="AS21" s="19">
        <v>101</v>
      </c>
      <c r="AT21" s="19">
        <v>0</v>
      </c>
      <c r="AU21" s="19">
        <v>0</v>
      </c>
      <c r="AV21" s="19">
        <v>0</v>
      </c>
      <c r="AW21" s="19">
        <v>15569</v>
      </c>
      <c r="AX21" s="19">
        <v>15569</v>
      </c>
      <c r="AY21" s="19">
        <v>59250</v>
      </c>
      <c r="AZ21" s="19">
        <v>59250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</row>
    <row r="22" spans="1:58" ht="12.75">
      <c r="A22" t="s">
        <v>95</v>
      </c>
      <c r="B22" t="s">
        <v>96</v>
      </c>
      <c r="C22" t="s">
        <v>76</v>
      </c>
      <c r="D22" t="s">
        <v>94</v>
      </c>
      <c r="E22" s="19">
        <v>7</v>
      </c>
      <c r="F22" s="19">
        <v>648</v>
      </c>
      <c r="G22" s="19">
        <v>655</v>
      </c>
      <c r="H22" s="19">
        <v>19</v>
      </c>
      <c r="I22" s="19">
        <v>83</v>
      </c>
      <c r="J22" s="19">
        <v>0</v>
      </c>
      <c r="K22" s="19">
        <v>83</v>
      </c>
      <c r="L22" s="19">
        <v>-201</v>
      </c>
      <c r="M22" s="19">
        <v>0</v>
      </c>
      <c r="N22" s="19">
        <v>-45</v>
      </c>
      <c r="O22" s="19">
        <v>-246</v>
      </c>
      <c r="P22" s="19">
        <v>1010</v>
      </c>
      <c r="Q22" s="19">
        <v>0</v>
      </c>
      <c r="R22" s="19">
        <v>118</v>
      </c>
      <c r="S22" s="19">
        <v>561</v>
      </c>
      <c r="T22" s="19">
        <v>679</v>
      </c>
      <c r="U22" s="19">
        <v>0</v>
      </c>
      <c r="V22" s="19">
        <v>110</v>
      </c>
      <c r="W22" s="19">
        <v>0</v>
      </c>
      <c r="X22" s="19">
        <v>0</v>
      </c>
      <c r="Y22" s="19">
        <v>0</v>
      </c>
      <c r="Z22" s="19">
        <v>505</v>
      </c>
      <c r="AA22" s="19">
        <v>505</v>
      </c>
      <c r="AB22" s="19">
        <v>0</v>
      </c>
      <c r="AC22" s="19">
        <v>0</v>
      </c>
      <c r="AD22" s="19">
        <v>2815</v>
      </c>
      <c r="AE22" s="19">
        <v>2815</v>
      </c>
      <c r="AF22" s="19">
        <v>10387</v>
      </c>
      <c r="AG22" s="19">
        <v>10387</v>
      </c>
      <c r="AH22" s="19">
        <v>4290</v>
      </c>
      <c r="AI22" s="19">
        <v>0</v>
      </c>
      <c r="AJ22" s="19">
        <v>0</v>
      </c>
      <c r="AK22" s="19">
        <v>0</v>
      </c>
      <c r="AL22" s="19">
        <v>0</v>
      </c>
      <c r="AM22" s="19">
        <v>610</v>
      </c>
      <c r="AN22" s="19">
        <v>0</v>
      </c>
      <c r="AO22" s="19">
        <v>0</v>
      </c>
      <c r="AP22" s="19">
        <v>0</v>
      </c>
      <c r="AQ22" s="19">
        <v>0</v>
      </c>
      <c r="AR22" s="19">
        <v>8</v>
      </c>
      <c r="AS22" s="19">
        <v>90</v>
      </c>
      <c r="AT22" s="19">
        <v>0</v>
      </c>
      <c r="AU22" s="19">
        <v>0</v>
      </c>
      <c r="AV22" s="19">
        <v>0</v>
      </c>
      <c r="AW22" s="19">
        <v>7723</v>
      </c>
      <c r="AX22" s="19">
        <v>7723</v>
      </c>
      <c r="AY22" s="19">
        <v>29895</v>
      </c>
      <c r="AZ22" s="19">
        <v>29895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</row>
    <row r="23" spans="1:58" ht="12.75">
      <c r="A23" t="s">
        <v>97</v>
      </c>
      <c r="B23" t="s">
        <v>98</v>
      </c>
      <c r="C23" t="s">
        <v>76</v>
      </c>
      <c r="D23" t="s">
        <v>94</v>
      </c>
      <c r="E23" s="19">
        <v>41</v>
      </c>
      <c r="F23" s="19">
        <v>426</v>
      </c>
      <c r="G23" s="19">
        <v>467</v>
      </c>
      <c r="H23" s="19">
        <v>8</v>
      </c>
      <c r="I23" s="19">
        <v>77</v>
      </c>
      <c r="J23" s="19">
        <v>0</v>
      </c>
      <c r="K23" s="19">
        <v>77</v>
      </c>
      <c r="L23" s="19">
        <v>-166</v>
      </c>
      <c r="M23" s="19">
        <v>0</v>
      </c>
      <c r="N23" s="19">
        <v>110</v>
      </c>
      <c r="O23" s="19">
        <v>-56</v>
      </c>
      <c r="P23" s="19">
        <v>674</v>
      </c>
      <c r="Q23" s="19">
        <v>0</v>
      </c>
      <c r="R23" s="19">
        <v>64</v>
      </c>
      <c r="S23" s="19">
        <v>415</v>
      </c>
      <c r="T23" s="19">
        <v>479</v>
      </c>
      <c r="U23" s="19">
        <v>0</v>
      </c>
      <c r="V23" s="19">
        <v>83</v>
      </c>
      <c r="W23" s="19">
        <v>0</v>
      </c>
      <c r="X23" s="19">
        <v>0</v>
      </c>
      <c r="Y23" s="19">
        <v>0</v>
      </c>
      <c r="Z23" s="19">
        <v>208</v>
      </c>
      <c r="AA23" s="19">
        <v>208</v>
      </c>
      <c r="AB23" s="19">
        <v>30</v>
      </c>
      <c r="AC23" s="19">
        <v>81</v>
      </c>
      <c r="AD23" s="19">
        <v>2051</v>
      </c>
      <c r="AE23" s="19">
        <v>2051</v>
      </c>
      <c r="AF23" s="19">
        <v>8377</v>
      </c>
      <c r="AG23" s="19">
        <v>8377</v>
      </c>
      <c r="AH23" s="19">
        <v>3439</v>
      </c>
      <c r="AI23" s="19">
        <v>0</v>
      </c>
      <c r="AJ23" s="19">
        <v>0</v>
      </c>
      <c r="AK23" s="19">
        <v>0</v>
      </c>
      <c r="AL23" s="19">
        <v>0</v>
      </c>
      <c r="AM23" s="19">
        <v>903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6393</v>
      </c>
      <c r="AX23" s="19">
        <v>6393</v>
      </c>
      <c r="AY23" s="19">
        <v>22651</v>
      </c>
      <c r="AZ23" s="19">
        <v>22651</v>
      </c>
      <c r="BA23" s="19">
        <v>0</v>
      </c>
      <c r="BB23" s="19">
        <v>0</v>
      </c>
      <c r="BC23" s="19">
        <v>0</v>
      </c>
      <c r="BD23" s="19">
        <v>0</v>
      </c>
      <c r="BE23" s="19">
        <v>77</v>
      </c>
      <c r="BF23" s="19">
        <v>321</v>
      </c>
    </row>
    <row r="24" spans="1:58" ht="12.75">
      <c r="A24" t="s">
        <v>99</v>
      </c>
      <c r="B24" t="s">
        <v>100</v>
      </c>
      <c r="C24" t="s">
        <v>76</v>
      </c>
      <c r="D24" t="s">
        <v>94</v>
      </c>
      <c r="E24" s="19">
        <v>50</v>
      </c>
      <c r="F24" s="19">
        <v>1558</v>
      </c>
      <c r="G24" s="19">
        <v>1608</v>
      </c>
      <c r="H24" s="19">
        <v>10</v>
      </c>
      <c r="I24" s="19">
        <v>113</v>
      </c>
      <c r="J24" s="19">
        <v>0</v>
      </c>
      <c r="K24" s="19">
        <v>113</v>
      </c>
      <c r="L24" s="19">
        <v>-217</v>
      </c>
      <c r="M24" s="19">
        <v>0</v>
      </c>
      <c r="N24" s="19">
        <v>402</v>
      </c>
      <c r="O24" s="19">
        <v>185</v>
      </c>
      <c r="P24" s="19">
        <v>1667</v>
      </c>
      <c r="Q24" s="19">
        <v>3</v>
      </c>
      <c r="R24" s="19">
        <v>165</v>
      </c>
      <c r="S24" s="19">
        <v>824</v>
      </c>
      <c r="T24" s="19">
        <v>992</v>
      </c>
      <c r="U24" s="19">
        <v>0</v>
      </c>
      <c r="V24" s="19">
        <v>768</v>
      </c>
      <c r="W24" s="19">
        <v>0</v>
      </c>
      <c r="X24" s="19">
        <v>0</v>
      </c>
      <c r="Y24" s="19">
        <v>0</v>
      </c>
      <c r="Z24" s="19">
        <v>549</v>
      </c>
      <c r="AA24" s="19">
        <v>549</v>
      </c>
      <c r="AB24" s="19">
        <v>55</v>
      </c>
      <c r="AC24" s="19">
        <v>0</v>
      </c>
      <c r="AD24" s="19">
        <v>5947</v>
      </c>
      <c r="AE24" s="19">
        <v>5947</v>
      </c>
      <c r="AF24" s="19">
        <v>22500</v>
      </c>
      <c r="AG24" s="19">
        <v>22500</v>
      </c>
      <c r="AH24" s="19">
        <v>5965</v>
      </c>
      <c r="AI24" s="19">
        <v>36</v>
      </c>
      <c r="AJ24" s="19">
        <v>4225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-1017</v>
      </c>
      <c r="AS24" s="19">
        <v>-4000</v>
      </c>
      <c r="AT24" s="19">
        <v>0</v>
      </c>
      <c r="AU24" s="19">
        <v>0</v>
      </c>
      <c r="AV24" s="19">
        <v>0</v>
      </c>
      <c r="AW24" s="19">
        <v>15156</v>
      </c>
      <c r="AX24" s="19">
        <v>15156</v>
      </c>
      <c r="AY24" s="19">
        <v>61000</v>
      </c>
      <c r="AZ24" s="19">
        <v>61000</v>
      </c>
      <c r="BA24" s="19">
        <v>0</v>
      </c>
      <c r="BB24" s="19">
        <v>0</v>
      </c>
      <c r="BC24" s="19">
        <v>0</v>
      </c>
      <c r="BD24" s="19">
        <v>0</v>
      </c>
      <c r="BE24" s="19">
        <v>9</v>
      </c>
      <c r="BF24" s="19">
        <v>35</v>
      </c>
    </row>
    <row r="25" spans="1:58" ht="12.75">
      <c r="A25" t="s">
        <v>101</v>
      </c>
      <c r="B25" t="s">
        <v>102</v>
      </c>
      <c r="C25" t="s">
        <v>69</v>
      </c>
      <c r="D25" t="s">
        <v>60</v>
      </c>
      <c r="E25" s="19">
        <v>-212</v>
      </c>
      <c r="F25" s="19">
        <v>710</v>
      </c>
      <c r="G25" s="19">
        <v>498</v>
      </c>
      <c r="H25" s="19">
        <v>72</v>
      </c>
      <c r="I25" s="19">
        <v>132</v>
      </c>
      <c r="J25" s="19">
        <v>105</v>
      </c>
      <c r="K25" s="19">
        <v>237</v>
      </c>
      <c r="L25" s="19">
        <v>2244</v>
      </c>
      <c r="M25" s="19">
        <v>0</v>
      </c>
      <c r="N25" s="19">
        <v>962</v>
      </c>
      <c r="O25" s="19">
        <v>3206</v>
      </c>
      <c r="P25" s="19">
        <v>2631</v>
      </c>
      <c r="Q25" s="19">
        <v>430</v>
      </c>
      <c r="R25" s="19">
        <v>72</v>
      </c>
      <c r="S25" s="19">
        <v>861</v>
      </c>
      <c r="T25" s="19">
        <v>1363</v>
      </c>
      <c r="U25" s="19">
        <v>0</v>
      </c>
      <c r="V25" s="19">
        <v>2166</v>
      </c>
      <c r="W25" s="19">
        <v>34127</v>
      </c>
      <c r="X25" s="19">
        <v>9102.226714555245</v>
      </c>
      <c r="Y25" s="19">
        <v>17310</v>
      </c>
      <c r="Z25" s="19">
        <v>1150</v>
      </c>
      <c r="AA25" s="19">
        <v>18460</v>
      </c>
      <c r="AB25" s="19">
        <v>1075</v>
      </c>
      <c r="AC25" s="19">
        <v>0</v>
      </c>
      <c r="AD25" s="19">
        <v>63835</v>
      </c>
      <c r="AE25" s="19">
        <v>72937.22671455525</v>
      </c>
      <c r="AF25" s="19">
        <v>245428</v>
      </c>
      <c r="AG25" s="19">
        <v>282357.5232832961</v>
      </c>
      <c r="AH25" s="19">
        <v>16369</v>
      </c>
      <c r="AI25" s="19">
        <v>50</v>
      </c>
      <c r="AJ25" s="19">
        <v>0</v>
      </c>
      <c r="AK25" s="19">
        <v>0</v>
      </c>
      <c r="AL25" s="19">
        <v>0</v>
      </c>
      <c r="AM25" s="19">
        <v>174</v>
      </c>
      <c r="AN25" s="19">
        <v>0</v>
      </c>
      <c r="AO25" s="19">
        <v>0</v>
      </c>
      <c r="AP25" s="19">
        <v>0</v>
      </c>
      <c r="AQ25" s="19">
        <v>0</v>
      </c>
      <c r="AR25" s="19">
        <v>-680</v>
      </c>
      <c r="AS25" s="19">
        <v>-2196</v>
      </c>
      <c r="AT25" s="19">
        <v>1350</v>
      </c>
      <c r="AU25" s="19">
        <v>9415</v>
      </c>
      <c r="AV25" s="19">
        <v>0</v>
      </c>
      <c r="AW25" s="19">
        <v>81098</v>
      </c>
      <c r="AX25" s="19">
        <v>90200.22671455525</v>
      </c>
      <c r="AY25" s="19">
        <v>310833</v>
      </c>
      <c r="AZ25" s="19">
        <v>347762.5232832961</v>
      </c>
      <c r="BA25" s="19">
        <v>-111</v>
      </c>
      <c r="BB25" s="19">
        <v>-442</v>
      </c>
      <c r="BC25" s="19">
        <v>-484</v>
      </c>
      <c r="BD25" s="19">
        <v>-1936</v>
      </c>
      <c r="BE25" s="19">
        <v>1828</v>
      </c>
      <c r="BF25" s="19">
        <v>7442</v>
      </c>
    </row>
    <row r="26" spans="1:58" ht="12.75">
      <c r="A26" t="s">
        <v>103</v>
      </c>
      <c r="B26" t="s">
        <v>104</v>
      </c>
      <c r="C26" t="s">
        <v>69</v>
      </c>
      <c r="D26" t="s">
        <v>91</v>
      </c>
      <c r="E26" s="19">
        <v>0</v>
      </c>
      <c r="F26" s="19">
        <v>1151</v>
      </c>
      <c r="G26" s="19">
        <v>1151</v>
      </c>
      <c r="H26" s="19">
        <v>71</v>
      </c>
      <c r="I26" s="19">
        <v>0</v>
      </c>
      <c r="J26" s="19">
        <v>256</v>
      </c>
      <c r="K26" s="19">
        <v>256</v>
      </c>
      <c r="L26" s="19">
        <v>8276</v>
      </c>
      <c r="M26" s="19">
        <v>0</v>
      </c>
      <c r="N26" s="19">
        <v>276</v>
      </c>
      <c r="O26" s="19">
        <v>8552</v>
      </c>
      <c r="P26" s="19">
        <v>6780</v>
      </c>
      <c r="Q26" s="19">
        <v>647</v>
      </c>
      <c r="R26" s="19">
        <v>0</v>
      </c>
      <c r="S26" s="19">
        <v>870</v>
      </c>
      <c r="T26" s="19">
        <v>1517</v>
      </c>
      <c r="U26" s="19">
        <v>0</v>
      </c>
      <c r="V26" s="19">
        <v>2446</v>
      </c>
      <c r="W26" s="19">
        <v>91626</v>
      </c>
      <c r="X26" s="19">
        <v>12288.488731925027</v>
      </c>
      <c r="Y26" s="19">
        <v>60200</v>
      </c>
      <c r="Z26" s="19">
        <v>3330</v>
      </c>
      <c r="AA26" s="19">
        <v>63530</v>
      </c>
      <c r="AB26" s="19">
        <v>349</v>
      </c>
      <c r="AC26" s="19">
        <v>0</v>
      </c>
      <c r="AD26" s="19">
        <v>176278</v>
      </c>
      <c r="AE26" s="19">
        <v>188566.48873192503</v>
      </c>
      <c r="AF26" s="19">
        <v>703909</v>
      </c>
      <c r="AG26" s="19">
        <v>753765.8147084787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-74</v>
      </c>
      <c r="AU26" s="19">
        <v>-296</v>
      </c>
      <c r="AV26" s="19">
        <v>0</v>
      </c>
      <c r="AW26" s="19">
        <v>176204</v>
      </c>
      <c r="AX26" s="19">
        <v>188492.48873192503</v>
      </c>
      <c r="AY26" s="19">
        <v>703613</v>
      </c>
      <c r="AZ26" s="19">
        <v>753469.8147084787</v>
      </c>
      <c r="BA26" s="19">
        <v>0</v>
      </c>
      <c r="BB26" s="19">
        <v>0</v>
      </c>
      <c r="BC26" s="19">
        <v>0</v>
      </c>
      <c r="BD26" s="19">
        <v>0</v>
      </c>
      <c r="BE26" s="19">
        <v>3759</v>
      </c>
      <c r="BF26" s="19">
        <v>15035</v>
      </c>
    </row>
    <row r="27" spans="1:58" ht="12.75">
      <c r="A27" t="s">
        <v>105</v>
      </c>
      <c r="B27" t="s">
        <v>106</v>
      </c>
      <c r="C27" t="s">
        <v>69</v>
      </c>
      <c r="D27" t="s">
        <v>94</v>
      </c>
      <c r="E27" s="19">
        <v>-60</v>
      </c>
      <c r="F27" s="19">
        <v>1107</v>
      </c>
      <c r="G27" s="19">
        <v>1047</v>
      </c>
      <c r="H27" s="19">
        <v>0</v>
      </c>
      <c r="I27" s="19">
        <v>105</v>
      </c>
      <c r="J27" s="19">
        <v>0</v>
      </c>
      <c r="K27" s="19">
        <v>105</v>
      </c>
      <c r="L27" s="19">
        <v>-978</v>
      </c>
      <c r="M27" s="19">
        <v>0</v>
      </c>
      <c r="N27" s="19">
        <v>186</v>
      </c>
      <c r="O27" s="19">
        <v>-792</v>
      </c>
      <c r="P27" s="19">
        <v>1750</v>
      </c>
      <c r="Q27" s="19">
        <v>0</v>
      </c>
      <c r="R27" s="19">
        <v>309</v>
      </c>
      <c r="S27" s="19">
        <v>1309</v>
      </c>
      <c r="T27" s="19">
        <v>1618</v>
      </c>
      <c r="U27" s="19">
        <v>0</v>
      </c>
      <c r="V27" s="19">
        <v>1410</v>
      </c>
      <c r="W27" s="19">
        <v>0</v>
      </c>
      <c r="X27" s="19">
        <v>0</v>
      </c>
      <c r="Y27" s="19">
        <v>0</v>
      </c>
      <c r="Z27" s="19">
        <v>573</v>
      </c>
      <c r="AA27" s="19">
        <v>573</v>
      </c>
      <c r="AB27" s="19">
        <v>36</v>
      </c>
      <c r="AC27" s="19">
        <v>0</v>
      </c>
      <c r="AD27" s="19">
        <v>5747</v>
      </c>
      <c r="AE27" s="19">
        <v>5747</v>
      </c>
      <c r="AF27" s="19">
        <v>23991</v>
      </c>
      <c r="AG27" s="19">
        <v>23991</v>
      </c>
      <c r="AH27" s="19">
        <v>4823</v>
      </c>
      <c r="AI27" s="19">
        <v>11</v>
      </c>
      <c r="AJ27" s="19">
        <v>3814</v>
      </c>
      <c r="AK27" s="19">
        <v>0</v>
      </c>
      <c r="AL27" s="19">
        <v>88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-1410</v>
      </c>
      <c r="AS27" s="19">
        <v>-5638</v>
      </c>
      <c r="AT27" s="19">
        <v>0</v>
      </c>
      <c r="AU27" s="19">
        <v>0</v>
      </c>
      <c r="AV27" s="19">
        <v>0</v>
      </c>
      <c r="AW27" s="19">
        <v>13073</v>
      </c>
      <c r="AX27" s="19">
        <v>13073</v>
      </c>
      <c r="AY27" s="19">
        <v>52159</v>
      </c>
      <c r="AZ27" s="19">
        <v>52159</v>
      </c>
      <c r="BA27" s="19">
        <v>-20</v>
      </c>
      <c r="BB27" s="19">
        <v>-80</v>
      </c>
      <c r="BC27" s="19">
        <v>0</v>
      </c>
      <c r="BD27" s="19">
        <v>0</v>
      </c>
      <c r="BE27" s="19">
        <v>0</v>
      </c>
      <c r="BF27" s="19">
        <v>2</v>
      </c>
    </row>
    <row r="28" spans="1:58" ht="12.75">
      <c r="A28" t="s">
        <v>107</v>
      </c>
      <c r="B28" t="s">
        <v>108</v>
      </c>
      <c r="C28" t="s">
        <v>69</v>
      </c>
      <c r="D28" t="s">
        <v>94</v>
      </c>
      <c r="E28" s="19">
        <v>15</v>
      </c>
      <c r="F28" s="19">
        <v>614</v>
      </c>
      <c r="G28" s="19">
        <v>629</v>
      </c>
      <c r="H28" s="19">
        <v>6</v>
      </c>
      <c r="I28" s="19">
        <v>14</v>
      </c>
      <c r="J28" s="19">
        <v>0</v>
      </c>
      <c r="K28" s="19">
        <v>14</v>
      </c>
      <c r="L28" s="19">
        <v>10</v>
      </c>
      <c r="M28" s="19">
        <v>0</v>
      </c>
      <c r="N28" s="19">
        <v>196</v>
      </c>
      <c r="O28" s="19">
        <v>206</v>
      </c>
      <c r="P28" s="19">
        <v>765</v>
      </c>
      <c r="Q28" s="19">
        <v>0</v>
      </c>
      <c r="R28" s="19">
        <v>52</v>
      </c>
      <c r="S28" s="19">
        <v>282</v>
      </c>
      <c r="T28" s="19">
        <v>334</v>
      </c>
      <c r="U28" s="19">
        <v>0</v>
      </c>
      <c r="V28" s="19">
        <v>196</v>
      </c>
      <c r="W28" s="19">
        <v>0</v>
      </c>
      <c r="X28" s="19">
        <v>0</v>
      </c>
      <c r="Y28" s="19">
        <v>0</v>
      </c>
      <c r="Z28" s="19">
        <v>128</v>
      </c>
      <c r="AA28" s="19">
        <v>128</v>
      </c>
      <c r="AB28" s="19">
        <v>0</v>
      </c>
      <c r="AC28" s="19">
        <v>0</v>
      </c>
      <c r="AD28" s="19">
        <v>2278</v>
      </c>
      <c r="AE28" s="19">
        <v>2278</v>
      </c>
      <c r="AF28" s="19">
        <v>11241</v>
      </c>
      <c r="AG28" s="19">
        <v>11241</v>
      </c>
      <c r="AH28" s="19">
        <v>5035</v>
      </c>
      <c r="AI28" s="19">
        <v>0</v>
      </c>
      <c r="AJ28" s="19">
        <v>783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-14</v>
      </c>
      <c r="AS28" s="19">
        <v>16</v>
      </c>
      <c r="AT28" s="19">
        <v>0</v>
      </c>
      <c r="AU28" s="19">
        <v>0</v>
      </c>
      <c r="AV28" s="19">
        <v>0</v>
      </c>
      <c r="AW28" s="19">
        <v>8082</v>
      </c>
      <c r="AX28" s="19">
        <v>8082</v>
      </c>
      <c r="AY28" s="19">
        <v>29066</v>
      </c>
      <c r="AZ28" s="19">
        <v>29066</v>
      </c>
      <c r="BA28" s="19">
        <v>0</v>
      </c>
      <c r="BB28" s="19">
        <v>72</v>
      </c>
      <c r="BC28" s="19">
        <v>0</v>
      </c>
      <c r="BD28" s="19">
        <v>0</v>
      </c>
      <c r="BE28" s="19">
        <v>0</v>
      </c>
      <c r="BF28" s="19">
        <v>40</v>
      </c>
    </row>
    <row r="29" spans="1:58" ht="12.75">
      <c r="A29" t="s">
        <v>109</v>
      </c>
      <c r="B29" t="s">
        <v>110</v>
      </c>
      <c r="C29" t="s">
        <v>69</v>
      </c>
      <c r="D29" t="s">
        <v>94</v>
      </c>
      <c r="E29" s="19">
        <v>23</v>
      </c>
      <c r="F29" s="19">
        <v>227</v>
      </c>
      <c r="G29" s="19">
        <v>250</v>
      </c>
      <c r="H29" s="19">
        <v>18</v>
      </c>
      <c r="I29" s="19">
        <v>150</v>
      </c>
      <c r="J29" s="19">
        <v>0</v>
      </c>
      <c r="K29" s="19">
        <v>150</v>
      </c>
      <c r="L29" s="19">
        <v>157</v>
      </c>
      <c r="M29" s="19">
        <v>0</v>
      </c>
      <c r="N29" s="19">
        <v>284</v>
      </c>
      <c r="O29" s="19">
        <v>441</v>
      </c>
      <c r="P29" s="19">
        <v>693</v>
      </c>
      <c r="Q29" s="19">
        <v>0</v>
      </c>
      <c r="R29" s="19">
        <v>48</v>
      </c>
      <c r="S29" s="19">
        <v>654</v>
      </c>
      <c r="T29" s="19">
        <v>702</v>
      </c>
      <c r="U29" s="19">
        <v>0</v>
      </c>
      <c r="V29" s="19">
        <v>575</v>
      </c>
      <c r="W29" s="19">
        <v>0</v>
      </c>
      <c r="X29" s="19">
        <v>0</v>
      </c>
      <c r="Y29" s="19">
        <v>0</v>
      </c>
      <c r="Z29" s="19">
        <v>35</v>
      </c>
      <c r="AA29" s="19">
        <v>35</v>
      </c>
      <c r="AB29" s="19">
        <v>110</v>
      </c>
      <c r="AC29" s="19">
        <v>709</v>
      </c>
      <c r="AD29" s="19">
        <v>3683</v>
      </c>
      <c r="AE29" s="19">
        <v>3683</v>
      </c>
      <c r="AF29" s="19">
        <v>16704</v>
      </c>
      <c r="AG29" s="19">
        <v>16704</v>
      </c>
      <c r="AH29" s="19">
        <v>6568</v>
      </c>
      <c r="AI29" s="19">
        <v>10</v>
      </c>
      <c r="AJ29" s="19">
        <v>0</v>
      </c>
      <c r="AK29" s="19">
        <v>0</v>
      </c>
      <c r="AL29" s="19">
        <v>0</v>
      </c>
      <c r="AM29" s="19">
        <v>366</v>
      </c>
      <c r="AN29" s="19">
        <v>0</v>
      </c>
      <c r="AO29" s="19">
        <v>0</v>
      </c>
      <c r="AP29" s="19">
        <v>0</v>
      </c>
      <c r="AQ29" s="19">
        <v>0</v>
      </c>
      <c r="AR29" s="19">
        <v>66</v>
      </c>
      <c r="AS29" s="19">
        <v>447</v>
      </c>
      <c r="AT29" s="19">
        <v>0</v>
      </c>
      <c r="AU29" s="19">
        <v>0</v>
      </c>
      <c r="AV29" s="19">
        <v>0</v>
      </c>
      <c r="AW29" s="19">
        <v>10693</v>
      </c>
      <c r="AX29" s="19">
        <v>10693</v>
      </c>
      <c r="AY29" s="19">
        <v>46046</v>
      </c>
      <c r="AZ29" s="19">
        <v>46046</v>
      </c>
      <c r="BA29" s="19">
        <v>0</v>
      </c>
      <c r="BB29" s="19">
        <v>0</v>
      </c>
      <c r="BC29" s="19">
        <v>0</v>
      </c>
      <c r="BD29" s="19">
        <v>0</v>
      </c>
      <c r="BE29" s="19">
        <v>89</v>
      </c>
      <c r="BF29" s="19">
        <v>505</v>
      </c>
    </row>
    <row r="30" spans="1:58" ht="12.75">
      <c r="A30" t="s">
        <v>111</v>
      </c>
      <c r="B30" t="s">
        <v>112</v>
      </c>
      <c r="C30" t="s">
        <v>69</v>
      </c>
      <c r="D30" t="s">
        <v>94</v>
      </c>
      <c r="E30" s="19">
        <v>3</v>
      </c>
      <c r="F30" s="19">
        <v>1220</v>
      </c>
      <c r="G30" s="19">
        <v>1223</v>
      </c>
      <c r="H30" s="19">
        <v>10</v>
      </c>
      <c r="I30" s="19">
        <v>37</v>
      </c>
      <c r="J30" s="19">
        <v>0</v>
      </c>
      <c r="K30" s="19">
        <v>37</v>
      </c>
      <c r="L30" s="19">
        <v>4</v>
      </c>
      <c r="M30" s="19">
        <v>0</v>
      </c>
      <c r="N30" s="19">
        <v>175</v>
      </c>
      <c r="O30" s="19">
        <v>179</v>
      </c>
      <c r="P30" s="19">
        <v>1430</v>
      </c>
      <c r="Q30" s="19">
        <v>0</v>
      </c>
      <c r="R30" s="19">
        <v>111</v>
      </c>
      <c r="S30" s="19">
        <v>926</v>
      </c>
      <c r="T30" s="19">
        <v>1037</v>
      </c>
      <c r="U30" s="19">
        <v>0</v>
      </c>
      <c r="V30" s="19">
        <v>99</v>
      </c>
      <c r="W30" s="19">
        <v>0</v>
      </c>
      <c r="X30" s="19">
        <v>0</v>
      </c>
      <c r="Y30" s="19">
        <v>0</v>
      </c>
      <c r="Z30" s="19">
        <v>284</v>
      </c>
      <c r="AA30" s="19">
        <v>284</v>
      </c>
      <c r="AB30" s="19">
        <v>0</v>
      </c>
      <c r="AC30" s="19">
        <v>0</v>
      </c>
      <c r="AD30" s="19">
        <v>4299</v>
      </c>
      <c r="AE30" s="19">
        <v>4299</v>
      </c>
      <c r="AF30" s="19">
        <v>16090</v>
      </c>
      <c r="AG30" s="19">
        <v>16090</v>
      </c>
      <c r="AH30" s="19">
        <v>3424</v>
      </c>
      <c r="AI30" s="19">
        <v>0</v>
      </c>
      <c r="AJ30" s="19">
        <v>2802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10525</v>
      </c>
      <c r="AX30" s="19">
        <v>10525</v>
      </c>
      <c r="AY30" s="19">
        <v>44940</v>
      </c>
      <c r="AZ30" s="19">
        <v>44940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</row>
    <row r="31" spans="1:58" ht="12.75">
      <c r="A31" t="s">
        <v>113</v>
      </c>
      <c r="B31" t="s">
        <v>114</v>
      </c>
      <c r="C31" t="s">
        <v>69</v>
      </c>
      <c r="D31" t="s">
        <v>94</v>
      </c>
      <c r="E31" s="19">
        <v>25</v>
      </c>
      <c r="F31" s="19">
        <v>1602</v>
      </c>
      <c r="G31" s="19">
        <v>1627</v>
      </c>
      <c r="H31" s="19">
        <v>9</v>
      </c>
      <c r="I31" s="19">
        <v>204</v>
      </c>
      <c r="J31" s="19">
        <v>0</v>
      </c>
      <c r="K31" s="19">
        <v>204</v>
      </c>
      <c r="L31" s="19">
        <v>-167</v>
      </c>
      <c r="M31" s="19">
        <v>0</v>
      </c>
      <c r="N31" s="19">
        <v>12</v>
      </c>
      <c r="O31" s="19">
        <v>-155</v>
      </c>
      <c r="P31" s="19">
        <v>1449</v>
      </c>
      <c r="Q31" s="19">
        <v>0</v>
      </c>
      <c r="R31" s="19">
        <v>288</v>
      </c>
      <c r="S31" s="19">
        <v>898</v>
      </c>
      <c r="T31" s="19">
        <v>1186</v>
      </c>
      <c r="U31" s="19">
        <v>0</v>
      </c>
      <c r="V31" s="19">
        <v>364</v>
      </c>
      <c r="W31" s="19">
        <v>0</v>
      </c>
      <c r="X31" s="19">
        <v>0</v>
      </c>
      <c r="Y31" s="19">
        <v>0</v>
      </c>
      <c r="Z31" s="19">
        <v>558</v>
      </c>
      <c r="AA31" s="19">
        <v>558</v>
      </c>
      <c r="AB31" s="19">
        <v>0</v>
      </c>
      <c r="AC31" s="19">
        <v>0</v>
      </c>
      <c r="AD31" s="19">
        <v>5242</v>
      </c>
      <c r="AE31" s="19">
        <v>5242</v>
      </c>
      <c r="AF31" s="19">
        <v>23475</v>
      </c>
      <c r="AG31" s="19">
        <v>23475</v>
      </c>
      <c r="AH31" s="19">
        <v>10200</v>
      </c>
      <c r="AI31" s="19">
        <v>89</v>
      </c>
      <c r="AJ31" s="19">
        <v>0</v>
      </c>
      <c r="AK31" s="19">
        <v>0</v>
      </c>
      <c r="AL31" s="19">
        <v>0</v>
      </c>
      <c r="AM31" s="19">
        <v>1133</v>
      </c>
      <c r="AN31" s="19">
        <v>0</v>
      </c>
      <c r="AO31" s="19">
        <v>0</v>
      </c>
      <c r="AP31" s="19">
        <v>0</v>
      </c>
      <c r="AQ31" s="19">
        <v>0</v>
      </c>
      <c r="AR31" s="19">
        <v>-484</v>
      </c>
      <c r="AS31" s="19">
        <v>-1503</v>
      </c>
      <c r="AT31" s="19">
        <v>0</v>
      </c>
      <c r="AU31" s="19">
        <v>0</v>
      </c>
      <c r="AV31" s="19">
        <v>0</v>
      </c>
      <c r="AW31" s="19">
        <v>16180</v>
      </c>
      <c r="AX31" s="19">
        <v>16180</v>
      </c>
      <c r="AY31" s="19">
        <v>55377</v>
      </c>
      <c r="AZ31" s="19">
        <v>55377</v>
      </c>
      <c r="BA31" s="19">
        <v>0</v>
      </c>
      <c r="BB31" s="19">
        <v>0</v>
      </c>
      <c r="BC31" s="19">
        <v>0</v>
      </c>
      <c r="BD31" s="19">
        <v>0</v>
      </c>
      <c r="BE31" s="19">
        <v>2</v>
      </c>
      <c r="BF31" s="19">
        <v>413</v>
      </c>
    </row>
    <row r="32" spans="1:58" ht="12.75">
      <c r="A32" t="s">
        <v>115</v>
      </c>
      <c r="B32" t="s">
        <v>116</v>
      </c>
      <c r="C32" t="s">
        <v>117</v>
      </c>
      <c r="D32" t="s">
        <v>60</v>
      </c>
      <c r="E32" s="19">
        <v>30</v>
      </c>
      <c r="F32" s="19">
        <v>1599</v>
      </c>
      <c r="G32" s="19">
        <v>1629</v>
      </c>
      <c r="H32" s="19">
        <v>0</v>
      </c>
      <c r="I32" s="19">
        <v>203</v>
      </c>
      <c r="J32" s="19">
        <v>721</v>
      </c>
      <c r="K32" s="19">
        <v>924</v>
      </c>
      <c r="L32" s="19">
        <v>2495</v>
      </c>
      <c r="M32" s="19">
        <v>0</v>
      </c>
      <c r="N32" s="19">
        <v>382</v>
      </c>
      <c r="O32" s="19">
        <v>2877</v>
      </c>
      <c r="P32" s="19">
        <v>2617</v>
      </c>
      <c r="Q32" s="19">
        <v>291</v>
      </c>
      <c r="R32" s="19">
        <v>305</v>
      </c>
      <c r="S32" s="19">
        <v>58</v>
      </c>
      <c r="T32" s="19">
        <v>654</v>
      </c>
      <c r="U32" s="19">
        <v>0</v>
      </c>
      <c r="V32" s="19">
        <v>2354</v>
      </c>
      <c r="W32" s="19">
        <v>21606</v>
      </c>
      <c r="X32" s="19">
        <v>6031.2276243660635</v>
      </c>
      <c r="Y32" s="19">
        <v>9390</v>
      </c>
      <c r="Z32" s="19">
        <v>574</v>
      </c>
      <c r="AA32" s="19">
        <v>9964</v>
      </c>
      <c r="AB32" s="19">
        <v>0</v>
      </c>
      <c r="AC32" s="19">
        <v>59</v>
      </c>
      <c r="AD32" s="19">
        <v>42684</v>
      </c>
      <c r="AE32" s="19">
        <v>48715.22762436606</v>
      </c>
      <c r="AF32" s="19">
        <v>236347</v>
      </c>
      <c r="AG32" s="19">
        <v>260816.87621443442</v>
      </c>
      <c r="AH32" s="19">
        <v>12745</v>
      </c>
      <c r="AI32" s="19">
        <v>16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-297</v>
      </c>
      <c r="AS32" s="19">
        <v>-448</v>
      </c>
      <c r="AT32" s="19">
        <v>0</v>
      </c>
      <c r="AU32" s="19">
        <v>0</v>
      </c>
      <c r="AV32" s="19">
        <v>0</v>
      </c>
      <c r="AW32" s="19">
        <v>55148</v>
      </c>
      <c r="AX32" s="19">
        <v>61179.22762436606</v>
      </c>
      <c r="AY32" s="19">
        <v>228646</v>
      </c>
      <c r="AZ32" s="19">
        <v>253115.87621443442</v>
      </c>
      <c r="BA32" s="19">
        <v>12</v>
      </c>
      <c r="BB32" s="19">
        <v>49</v>
      </c>
      <c r="BC32" s="19">
        <v>0</v>
      </c>
      <c r="BD32" s="19">
        <v>0</v>
      </c>
      <c r="BE32" s="19">
        <v>406</v>
      </c>
      <c r="BF32" s="19">
        <v>3418</v>
      </c>
    </row>
    <row r="33" spans="1:58" ht="12.75">
      <c r="A33" t="s">
        <v>118</v>
      </c>
      <c r="B33" t="s">
        <v>119</v>
      </c>
      <c r="C33" t="s">
        <v>117</v>
      </c>
      <c r="D33" t="s">
        <v>60</v>
      </c>
      <c r="E33" s="19">
        <v>-38</v>
      </c>
      <c r="F33" s="19">
        <v>1984</v>
      </c>
      <c r="G33" s="19">
        <v>1946</v>
      </c>
      <c r="H33" s="19">
        <v>48</v>
      </c>
      <c r="I33" s="19">
        <v>119</v>
      </c>
      <c r="J33" s="19">
        <v>79</v>
      </c>
      <c r="K33" s="19">
        <v>198</v>
      </c>
      <c r="L33" s="19">
        <v>2485</v>
      </c>
      <c r="M33" s="19">
        <v>0</v>
      </c>
      <c r="N33" s="19">
        <v>790</v>
      </c>
      <c r="O33" s="19">
        <v>3275</v>
      </c>
      <c r="P33" s="19">
        <v>3371</v>
      </c>
      <c r="Q33" s="19">
        <v>569</v>
      </c>
      <c r="R33" s="19">
        <v>228</v>
      </c>
      <c r="S33" s="19">
        <v>547</v>
      </c>
      <c r="T33" s="19">
        <v>1344</v>
      </c>
      <c r="U33" s="19">
        <v>0</v>
      </c>
      <c r="V33" s="19">
        <v>2885</v>
      </c>
      <c r="W33" s="19">
        <v>32425</v>
      </c>
      <c r="X33" s="19">
        <v>5790.410765811241</v>
      </c>
      <c r="Y33" s="19">
        <v>19359</v>
      </c>
      <c r="Z33" s="19">
        <v>1815</v>
      </c>
      <c r="AA33" s="19">
        <v>21174</v>
      </c>
      <c r="AB33" s="19">
        <v>0</v>
      </c>
      <c r="AC33" s="19">
        <v>675</v>
      </c>
      <c r="AD33" s="19">
        <v>67341</v>
      </c>
      <c r="AE33" s="19">
        <v>73131.41076581125</v>
      </c>
      <c r="AF33" s="19">
        <v>269335</v>
      </c>
      <c r="AG33" s="19">
        <v>292827.8348745621</v>
      </c>
      <c r="AH33" s="19">
        <v>11319</v>
      </c>
      <c r="AI33" s="19">
        <v>2</v>
      </c>
      <c r="AJ33" s="19">
        <v>5</v>
      </c>
      <c r="AK33" s="19">
        <v>0</v>
      </c>
      <c r="AL33" s="19">
        <v>0</v>
      </c>
      <c r="AM33" s="19">
        <v>380</v>
      </c>
      <c r="AN33" s="19">
        <v>0</v>
      </c>
      <c r="AO33" s="19">
        <v>0</v>
      </c>
      <c r="AP33" s="19">
        <v>0</v>
      </c>
      <c r="AQ33" s="19">
        <v>2</v>
      </c>
      <c r="AR33" s="19">
        <v>-1059</v>
      </c>
      <c r="AS33" s="19">
        <v>-4236</v>
      </c>
      <c r="AT33" s="19">
        <v>23</v>
      </c>
      <c r="AU33" s="19">
        <v>92</v>
      </c>
      <c r="AV33" s="19">
        <v>0</v>
      </c>
      <c r="AW33" s="19">
        <v>78013</v>
      </c>
      <c r="AX33" s="19">
        <v>83803.41076581125</v>
      </c>
      <c r="AY33" s="19">
        <v>312041</v>
      </c>
      <c r="AZ33" s="19">
        <v>335533.8348745621</v>
      </c>
      <c r="BA33" s="19">
        <v>-18</v>
      </c>
      <c r="BB33" s="19">
        <v>-72</v>
      </c>
      <c r="BC33" s="19">
        <v>0</v>
      </c>
      <c r="BD33" s="19">
        <v>0</v>
      </c>
      <c r="BE33" s="19">
        <v>1350</v>
      </c>
      <c r="BF33" s="19">
        <v>5398</v>
      </c>
    </row>
    <row r="34" spans="1:58" ht="12.75">
      <c r="A34" t="s">
        <v>120</v>
      </c>
      <c r="B34" t="s">
        <v>121</v>
      </c>
      <c r="C34" t="s">
        <v>117</v>
      </c>
      <c r="D34" t="s">
        <v>60</v>
      </c>
      <c r="E34" s="19">
        <v>8</v>
      </c>
      <c r="F34" s="19">
        <v>2365</v>
      </c>
      <c r="G34" s="19">
        <v>2373</v>
      </c>
      <c r="H34" s="19">
        <v>54</v>
      </c>
      <c r="I34" s="19">
        <v>262</v>
      </c>
      <c r="J34" s="19">
        <v>0</v>
      </c>
      <c r="K34" s="19">
        <v>262</v>
      </c>
      <c r="L34" s="19">
        <v>3319</v>
      </c>
      <c r="M34" s="19">
        <v>0</v>
      </c>
      <c r="N34" s="19">
        <v>567</v>
      </c>
      <c r="O34" s="19">
        <v>3886</v>
      </c>
      <c r="P34" s="19">
        <v>7855</v>
      </c>
      <c r="Q34" s="19">
        <v>263</v>
      </c>
      <c r="R34" s="19">
        <v>184</v>
      </c>
      <c r="S34" s="19">
        <v>1028</v>
      </c>
      <c r="T34" s="19">
        <v>1475</v>
      </c>
      <c r="U34" s="19">
        <v>0</v>
      </c>
      <c r="V34" s="19">
        <v>4327</v>
      </c>
      <c r="W34" s="19">
        <v>56902</v>
      </c>
      <c r="X34" s="19">
        <v>13632.519222515342</v>
      </c>
      <c r="Y34" s="19">
        <v>34698</v>
      </c>
      <c r="Z34" s="19">
        <v>3106</v>
      </c>
      <c r="AA34" s="19">
        <v>37804</v>
      </c>
      <c r="AB34" s="19">
        <v>479</v>
      </c>
      <c r="AC34" s="19">
        <v>1042</v>
      </c>
      <c r="AD34" s="19">
        <v>116459</v>
      </c>
      <c r="AE34" s="19">
        <v>130091.51922251534</v>
      </c>
      <c r="AF34" s="19">
        <v>461996</v>
      </c>
      <c r="AG34" s="19">
        <v>517305.8106458735</v>
      </c>
      <c r="AH34" s="19">
        <v>18782</v>
      </c>
      <c r="AI34" s="19">
        <v>0</v>
      </c>
      <c r="AJ34" s="19">
        <v>0</v>
      </c>
      <c r="AK34" s="19">
        <v>0</v>
      </c>
      <c r="AL34" s="19">
        <v>0</v>
      </c>
      <c r="AM34" s="19">
        <v>861</v>
      </c>
      <c r="AN34" s="19">
        <v>0</v>
      </c>
      <c r="AO34" s="19">
        <v>0</v>
      </c>
      <c r="AP34" s="19">
        <v>0</v>
      </c>
      <c r="AQ34" s="19">
        <v>0</v>
      </c>
      <c r="AR34" s="19">
        <v>353</v>
      </c>
      <c r="AS34" s="19">
        <v>0</v>
      </c>
      <c r="AT34" s="19">
        <v>0</v>
      </c>
      <c r="AU34" s="19">
        <v>0</v>
      </c>
      <c r="AV34" s="19">
        <v>0</v>
      </c>
      <c r="AW34" s="19">
        <v>136455</v>
      </c>
      <c r="AX34" s="19">
        <v>150087.51922251534</v>
      </c>
      <c r="AY34" s="19">
        <v>541977</v>
      </c>
      <c r="AZ34" s="19">
        <v>597286.8106458734</v>
      </c>
      <c r="BA34" s="19">
        <v>-29</v>
      </c>
      <c r="BB34" s="19">
        <v>-117</v>
      </c>
      <c r="BC34" s="19">
        <v>0</v>
      </c>
      <c r="BD34" s="19">
        <v>0</v>
      </c>
      <c r="BE34" s="19">
        <v>921</v>
      </c>
      <c r="BF34" s="19">
        <v>4383</v>
      </c>
    </row>
    <row r="35" spans="1:58" ht="12.75">
      <c r="A35" t="s">
        <v>122</v>
      </c>
      <c r="B35" t="s">
        <v>123</v>
      </c>
      <c r="C35" t="s">
        <v>117</v>
      </c>
      <c r="D35" t="s">
        <v>60</v>
      </c>
      <c r="E35" s="19">
        <v>195</v>
      </c>
      <c r="F35" s="19">
        <v>2100</v>
      </c>
      <c r="G35" s="19">
        <v>2295</v>
      </c>
      <c r="H35" s="19">
        <v>46</v>
      </c>
      <c r="I35" s="19">
        <v>610</v>
      </c>
      <c r="J35" s="19">
        <v>0</v>
      </c>
      <c r="K35" s="19">
        <v>610</v>
      </c>
      <c r="L35" s="19">
        <v>5149</v>
      </c>
      <c r="M35" s="19">
        <v>0</v>
      </c>
      <c r="N35" s="19">
        <v>1281</v>
      </c>
      <c r="O35" s="19">
        <v>6430</v>
      </c>
      <c r="P35" s="19">
        <v>6406</v>
      </c>
      <c r="Q35" s="19">
        <v>398</v>
      </c>
      <c r="R35" s="19">
        <v>74</v>
      </c>
      <c r="S35" s="19">
        <v>863</v>
      </c>
      <c r="T35" s="19">
        <v>1335</v>
      </c>
      <c r="U35" s="19">
        <v>0</v>
      </c>
      <c r="V35" s="19">
        <v>4146</v>
      </c>
      <c r="W35" s="19">
        <v>59702</v>
      </c>
      <c r="X35" s="19">
        <v>10046.820401739726</v>
      </c>
      <c r="Y35" s="19">
        <v>29278</v>
      </c>
      <c r="Z35" s="19">
        <v>3755</v>
      </c>
      <c r="AA35" s="19">
        <v>33033</v>
      </c>
      <c r="AB35" s="19">
        <v>26</v>
      </c>
      <c r="AC35" s="19">
        <v>0</v>
      </c>
      <c r="AD35" s="19">
        <v>114029</v>
      </c>
      <c r="AE35" s="19">
        <v>124075.82040173972</v>
      </c>
      <c r="AF35" s="19">
        <v>472881</v>
      </c>
      <c r="AG35" s="19">
        <v>513642.925579797</v>
      </c>
      <c r="AH35" s="19">
        <v>16878</v>
      </c>
      <c r="AI35" s="19">
        <v>0</v>
      </c>
      <c r="AJ35" s="19">
        <v>2302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36</v>
      </c>
      <c r="AR35" s="19">
        <v>-1541</v>
      </c>
      <c r="AS35" s="19">
        <v>-5760</v>
      </c>
      <c r="AT35" s="19">
        <v>0</v>
      </c>
      <c r="AU35" s="19">
        <v>0</v>
      </c>
      <c r="AV35" s="19">
        <v>0</v>
      </c>
      <c r="AW35" s="19">
        <v>131704</v>
      </c>
      <c r="AX35" s="19">
        <v>141750.82040173974</v>
      </c>
      <c r="AY35" s="19">
        <v>546226</v>
      </c>
      <c r="AZ35" s="19">
        <v>586987.925579797</v>
      </c>
      <c r="BA35" s="19">
        <v>0</v>
      </c>
      <c r="BB35" s="19">
        <v>0</v>
      </c>
      <c r="BC35" s="19">
        <v>0</v>
      </c>
      <c r="BD35" s="19">
        <v>0</v>
      </c>
      <c r="BE35" s="19">
        <v>1795</v>
      </c>
      <c r="BF35" s="19">
        <v>7027</v>
      </c>
    </row>
    <row r="36" spans="1:58" ht="12.75">
      <c r="A36" t="s">
        <v>124</v>
      </c>
      <c r="B36" t="s">
        <v>125</v>
      </c>
      <c r="C36" t="s">
        <v>126</v>
      </c>
      <c r="D36" t="s">
        <v>60</v>
      </c>
      <c r="E36" s="19">
        <v>4</v>
      </c>
      <c r="F36" s="19">
        <v>1175</v>
      </c>
      <c r="G36" s="19">
        <v>1179</v>
      </c>
      <c r="H36" s="19">
        <v>0</v>
      </c>
      <c r="I36" s="19">
        <v>321</v>
      </c>
      <c r="J36" s="19">
        <v>0</v>
      </c>
      <c r="K36" s="19">
        <v>321</v>
      </c>
      <c r="L36" s="19">
        <v>1600</v>
      </c>
      <c r="M36" s="19">
        <v>0</v>
      </c>
      <c r="N36" s="19">
        <v>1168</v>
      </c>
      <c r="O36" s="19">
        <v>2768</v>
      </c>
      <c r="P36" s="19">
        <v>1416</v>
      </c>
      <c r="Q36" s="19">
        <v>280</v>
      </c>
      <c r="R36" s="19">
        <v>247</v>
      </c>
      <c r="S36" s="19">
        <v>1061</v>
      </c>
      <c r="T36" s="19">
        <v>1588</v>
      </c>
      <c r="U36" s="19">
        <v>0</v>
      </c>
      <c r="V36" s="19">
        <v>1873</v>
      </c>
      <c r="W36" s="19">
        <v>11770</v>
      </c>
      <c r="X36" s="19">
        <v>13239.607808042621</v>
      </c>
      <c r="Y36" s="19">
        <v>12230</v>
      </c>
      <c r="Z36" s="19">
        <v>1116</v>
      </c>
      <c r="AA36" s="19">
        <v>13346</v>
      </c>
      <c r="AB36" s="19">
        <v>0</v>
      </c>
      <c r="AC36" s="19">
        <v>358</v>
      </c>
      <c r="AD36" s="19">
        <v>34619</v>
      </c>
      <c r="AE36" s="19">
        <v>47858.60780804262</v>
      </c>
      <c r="AF36" s="19">
        <v>136752</v>
      </c>
      <c r="AG36" s="19">
        <v>190467.69179077612</v>
      </c>
      <c r="AH36" s="19">
        <v>10535</v>
      </c>
      <c r="AI36" s="19">
        <v>0</v>
      </c>
      <c r="AJ36" s="19">
        <v>0</v>
      </c>
      <c r="AK36" s="19">
        <v>0</v>
      </c>
      <c r="AL36" s="19">
        <v>0</v>
      </c>
      <c r="AM36" s="19">
        <v>7</v>
      </c>
      <c r="AN36" s="19">
        <v>0</v>
      </c>
      <c r="AO36" s="19">
        <v>0</v>
      </c>
      <c r="AP36" s="19">
        <v>0</v>
      </c>
      <c r="AQ36" s="19">
        <v>8</v>
      </c>
      <c r="AR36" s="19">
        <v>-89</v>
      </c>
      <c r="AS36" s="19">
        <v>0</v>
      </c>
      <c r="AT36" s="19">
        <v>0</v>
      </c>
      <c r="AU36" s="19">
        <v>0</v>
      </c>
      <c r="AV36" s="19">
        <v>0</v>
      </c>
      <c r="AW36" s="19">
        <v>45080</v>
      </c>
      <c r="AX36" s="19">
        <v>58319.60780804262</v>
      </c>
      <c r="AY36" s="19">
        <v>178596</v>
      </c>
      <c r="AZ36" s="19">
        <v>232311.69179077612</v>
      </c>
      <c r="BA36" s="19">
        <v>0</v>
      </c>
      <c r="BB36" s="19">
        <v>0</v>
      </c>
      <c r="BC36" s="19">
        <v>0</v>
      </c>
      <c r="BD36" s="19">
        <v>0</v>
      </c>
      <c r="BE36" s="19">
        <v>874</v>
      </c>
      <c r="BF36" s="19">
        <v>3494</v>
      </c>
    </row>
    <row r="37" spans="1:58" ht="12.75">
      <c r="A37" t="s">
        <v>127</v>
      </c>
      <c r="B37" t="s">
        <v>128</v>
      </c>
      <c r="C37" t="s">
        <v>126</v>
      </c>
      <c r="D37" t="s">
        <v>60</v>
      </c>
      <c r="E37" s="19">
        <v>45</v>
      </c>
      <c r="F37" s="19">
        <v>696</v>
      </c>
      <c r="G37" s="19">
        <v>741</v>
      </c>
      <c r="H37" s="19">
        <v>1</v>
      </c>
      <c r="I37" s="19">
        <v>776</v>
      </c>
      <c r="J37" s="19">
        <v>194</v>
      </c>
      <c r="K37" s="19">
        <v>970</v>
      </c>
      <c r="L37" s="19">
        <v>2669</v>
      </c>
      <c r="M37" s="19">
        <v>0</v>
      </c>
      <c r="N37" s="19">
        <v>1441</v>
      </c>
      <c r="O37" s="19">
        <v>4110</v>
      </c>
      <c r="P37" s="19">
        <v>1626</v>
      </c>
      <c r="Q37" s="19">
        <v>561</v>
      </c>
      <c r="R37" s="19">
        <v>211</v>
      </c>
      <c r="S37" s="19">
        <v>1066</v>
      </c>
      <c r="T37" s="19">
        <v>1838</v>
      </c>
      <c r="U37" s="19">
        <v>0</v>
      </c>
      <c r="V37" s="19">
        <v>3785</v>
      </c>
      <c r="W37" s="19">
        <v>24173</v>
      </c>
      <c r="X37" s="19">
        <v>5077.243350390211</v>
      </c>
      <c r="Y37" s="19">
        <v>19311</v>
      </c>
      <c r="Z37" s="19">
        <v>1450</v>
      </c>
      <c r="AA37" s="19">
        <v>20761</v>
      </c>
      <c r="AB37" s="19">
        <v>177</v>
      </c>
      <c r="AC37" s="19">
        <v>178</v>
      </c>
      <c r="AD37" s="19">
        <v>58360</v>
      </c>
      <c r="AE37" s="19">
        <v>63437.243350390214</v>
      </c>
      <c r="AF37" s="19">
        <v>252443</v>
      </c>
      <c r="AG37" s="19">
        <v>273042.3744611268</v>
      </c>
      <c r="AH37" s="19">
        <v>21738</v>
      </c>
      <c r="AI37" s="19">
        <v>7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-202</v>
      </c>
      <c r="AS37" s="19">
        <v>-524</v>
      </c>
      <c r="AT37" s="19">
        <v>-385</v>
      </c>
      <c r="AU37" s="19">
        <v>1212</v>
      </c>
      <c r="AV37" s="19">
        <v>0</v>
      </c>
      <c r="AW37" s="19">
        <v>79518</v>
      </c>
      <c r="AX37" s="19">
        <v>84595.24335039021</v>
      </c>
      <c r="AY37" s="19">
        <v>321844</v>
      </c>
      <c r="AZ37" s="19">
        <v>342443.3744611268</v>
      </c>
      <c r="BA37" s="19">
        <v>222</v>
      </c>
      <c r="BB37" s="19">
        <v>888</v>
      </c>
      <c r="BC37" s="19">
        <v>2</v>
      </c>
      <c r="BD37" s="19">
        <v>7</v>
      </c>
      <c r="BE37" s="19">
        <v>1014</v>
      </c>
      <c r="BF37" s="19">
        <v>4056</v>
      </c>
    </row>
    <row r="38" spans="1:58" ht="12.75">
      <c r="A38" t="s">
        <v>129</v>
      </c>
      <c r="B38" t="s">
        <v>130</v>
      </c>
      <c r="C38" t="s">
        <v>126</v>
      </c>
      <c r="D38" t="s">
        <v>60</v>
      </c>
      <c r="E38" s="19">
        <v>44</v>
      </c>
      <c r="F38" s="19">
        <v>1757</v>
      </c>
      <c r="G38" s="19">
        <v>1801</v>
      </c>
      <c r="H38" s="19">
        <v>28</v>
      </c>
      <c r="I38" s="19">
        <v>684</v>
      </c>
      <c r="J38" s="19">
        <v>68</v>
      </c>
      <c r="K38" s="19">
        <v>752</v>
      </c>
      <c r="L38" s="19">
        <v>1898</v>
      </c>
      <c r="M38" s="19">
        <v>0</v>
      </c>
      <c r="N38" s="19">
        <v>1484</v>
      </c>
      <c r="O38" s="19">
        <v>3382</v>
      </c>
      <c r="P38" s="19">
        <v>1929</v>
      </c>
      <c r="Q38" s="19">
        <v>406</v>
      </c>
      <c r="R38" s="19">
        <v>160</v>
      </c>
      <c r="S38" s="19">
        <v>856</v>
      </c>
      <c r="T38" s="19">
        <v>1422</v>
      </c>
      <c r="U38" s="19">
        <v>0</v>
      </c>
      <c r="V38" s="19">
        <v>1669</v>
      </c>
      <c r="W38" s="19">
        <v>17710</v>
      </c>
      <c r="X38" s="19">
        <v>14231.421977955342</v>
      </c>
      <c r="Y38" s="19">
        <v>15322</v>
      </c>
      <c r="Z38" s="19">
        <v>773</v>
      </c>
      <c r="AA38" s="19">
        <v>16095</v>
      </c>
      <c r="AB38" s="19">
        <v>1345</v>
      </c>
      <c r="AC38" s="19">
        <v>0</v>
      </c>
      <c r="AD38" s="19">
        <v>46133</v>
      </c>
      <c r="AE38" s="19">
        <v>60364.42197795534</v>
      </c>
      <c r="AF38" s="19">
        <v>189993</v>
      </c>
      <c r="AG38" s="19">
        <v>247732.67686927618</v>
      </c>
      <c r="AH38" s="19">
        <v>12979</v>
      </c>
      <c r="AI38" s="19">
        <v>0</v>
      </c>
      <c r="AJ38" s="19">
        <v>0</v>
      </c>
      <c r="AK38" s="19">
        <v>0</v>
      </c>
      <c r="AL38" s="19">
        <v>0</v>
      </c>
      <c r="AM38" s="19">
        <v>132</v>
      </c>
      <c r="AN38" s="19">
        <v>0</v>
      </c>
      <c r="AO38" s="19">
        <v>0</v>
      </c>
      <c r="AP38" s="19">
        <v>0</v>
      </c>
      <c r="AQ38" s="19">
        <v>0</v>
      </c>
      <c r="AR38" s="19">
        <v>-50</v>
      </c>
      <c r="AS38" s="19">
        <v>-200</v>
      </c>
      <c r="AT38" s="19">
        <v>70</v>
      </c>
      <c r="AU38" s="19">
        <v>280</v>
      </c>
      <c r="AV38" s="19">
        <v>0</v>
      </c>
      <c r="AW38" s="19">
        <v>59264</v>
      </c>
      <c r="AX38" s="19">
        <v>73495.42197795534</v>
      </c>
      <c r="AY38" s="19">
        <v>242517</v>
      </c>
      <c r="AZ38" s="19">
        <v>300256.67686927615</v>
      </c>
      <c r="BA38" s="19">
        <v>-22</v>
      </c>
      <c r="BB38" s="19">
        <v>-89</v>
      </c>
      <c r="BC38" s="19">
        <v>0</v>
      </c>
      <c r="BD38" s="19">
        <v>0</v>
      </c>
      <c r="BE38" s="19">
        <v>2229</v>
      </c>
      <c r="BF38" s="19">
        <v>8916</v>
      </c>
    </row>
    <row r="39" spans="1:58" ht="12.75">
      <c r="A39" t="s">
        <v>131</v>
      </c>
      <c r="B39" t="s">
        <v>132</v>
      </c>
      <c r="C39" t="s">
        <v>126</v>
      </c>
      <c r="D39" t="s">
        <v>60</v>
      </c>
      <c r="E39" s="19">
        <v>121</v>
      </c>
      <c r="F39" s="19">
        <v>1647</v>
      </c>
      <c r="G39" s="19">
        <v>1768</v>
      </c>
      <c r="H39" s="19">
        <v>3.75</v>
      </c>
      <c r="I39" s="19">
        <v>470</v>
      </c>
      <c r="J39" s="19">
        <v>0</v>
      </c>
      <c r="K39" s="19">
        <v>470</v>
      </c>
      <c r="L39" s="19">
        <v>3010</v>
      </c>
      <c r="M39" s="19">
        <v>0</v>
      </c>
      <c r="N39" s="19">
        <v>725</v>
      </c>
      <c r="O39" s="19">
        <v>3735</v>
      </c>
      <c r="P39" s="19">
        <v>2857</v>
      </c>
      <c r="Q39" s="19">
        <v>644</v>
      </c>
      <c r="R39" s="19">
        <v>368</v>
      </c>
      <c r="S39" s="19">
        <v>1516</v>
      </c>
      <c r="T39" s="19">
        <v>2528</v>
      </c>
      <c r="U39" s="19">
        <v>0</v>
      </c>
      <c r="V39" s="19">
        <v>2587</v>
      </c>
      <c r="W39" s="19">
        <v>36135</v>
      </c>
      <c r="X39" s="19">
        <v>5826.067001281638</v>
      </c>
      <c r="Y39" s="19">
        <v>20871</v>
      </c>
      <c r="Z39" s="19">
        <v>1366</v>
      </c>
      <c r="AA39" s="19">
        <v>22237</v>
      </c>
      <c r="AB39" s="19">
        <v>0</v>
      </c>
      <c r="AC39" s="19">
        <v>647</v>
      </c>
      <c r="AD39" s="19">
        <v>72967.75</v>
      </c>
      <c r="AE39" s="19">
        <v>78793.81700128164</v>
      </c>
      <c r="AF39" s="19">
        <v>291871</v>
      </c>
      <c r="AG39" s="19">
        <v>315508.49923189933</v>
      </c>
      <c r="AH39" s="19">
        <v>8130</v>
      </c>
      <c r="AI39" s="19">
        <v>117</v>
      </c>
      <c r="AJ39" s="19">
        <v>6830</v>
      </c>
      <c r="AK39" s="19">
        <v>0</v>
      </c>
      <c r="AL39" s="19">
        <v>0</v>
      </c>
      <c r="AM39" s="19">
        <v>593</v>
      </c>
      <c r="AN39" s="19">
        <v>0</v>
      </c>
      <c r="AO39" s="19">
        <v>0</v>
      </c>
      <c r="AP39" s="19">
        <v>0</v>
      </c>
      <c r="AQ39" s="19">
        <v>37</v>
      </c>
      <c r="AR39" s="19">
        <v>-68</v>
      </c>
      <c r="AS39" s="19">
        <v>-388</v>
      </c>
      <c r="AT39" s="19">
        <v>1486</v>
      </c>
      <c r="AU39" s="19">
        <v>2706</v>
      </c>
      <c r="AV39" s="19">
        <v>0</v>
      </c>
      <c r="AW39" s="19">
        <v>90092.75</v>
      </c>
      <c r="AX39" s="19">
        <v>95918.81700128164</v>
      </c>
      <c r="AY39" s="19">
        <v>360372</v>
      </c>
      <c r="AZ39" s="19">
        <v>384009.49923189933</v>
      </c>
      <c r="BA39" s="19">
        <v>-3</v>
      </c>
      <c r="BB39" s="19">
        <v>-14</v>
      </c>
      <c r="BC39" s="19">
        <v>-56</v>
      </c>
      <c r="BD39" s="19">
        <v>-223</v>
      </c>
      <c r="BE39" s="19">
        <v>233</v>
      </c>
      <c r="BF39" s="19">
        <v>3489</v>
      </c>
    </row>
    <row r="40" spans="1:58" ht="12.75">
      <c r="A40" t="s">
        <v>133</v>
      </c>
      <c r="B40" t="s">
        <v>134</v>
      </c>
      <c r="C40" t="s">
        <v>59</v>
      </c>
      <c r="D40" t="s">
        <v>60</v>
      </c>
      <c r="E40" s="19">
        <v>181</v>
      </c>
      <c r="F40" s="19">
        <v>2390</v>
      </c>
      <c r="G40" s="19">
        <v>2571</v>
      </c>
      <c r="H40" s="19">
        <v>0</v>
      </c>
      <c r="I40" s="19">
        <v>660</v>
      </c>
      <c r="J40" s="19">
        <v>4521</v>
      </c>
      <c r="K40" s="19">
        <v>5181</v>
      </c>
      <c r="L40" s="19">
        <v>5026</v>
      </c>
      <c r="M40" s="19">
        <v>0</v>
      </c>
      <c r="N40" s="19">
        <v>2574</v>
      </c>
      <c r="O40" s="19">
        <v>7600</v>
      </c>
      <c r="P40" s="19">
        <v>14002</v>
      </c>
      <c r="Q40" s="19">
        <v>457</v>
      </c>
      <c r="R40" s="19">
        <v>575</v>
      </c>
      <c r="S40" s="19">
        <v>1788</v>
      </c>
      <c r="T40" s="19">
        <v>2820</v>
      </c>
      <c r="U40" s="19">
        <v>0</v>
      </c>
      <c r="V40" s="19">
        <v>3208</v>
      </c>
      <c r="W40" s="19">
        <v>72642</v>
      </c>
      <c r="X40" s="19">
        <v>19917.556044275192</v>
      </c>
      <c r="Y40" s="19">
        <v>40947</v>
      </c>
      <c r="Z40" s="19">
        <v>4096</v>
      </c>
      <c r="AA40" s="19">
        <v>45043</v>
      </c>
      <c r="AB40" s="19">
        <v>0</v>
      </c>
      <c r="AC40" s="19">
        <v>0</v>
      </c>
      <c r="AD40" s="19">
        <v>153067</v>
      </c>
      <c r="AE40" s="19">
        <v>172984.5560442752</v>
      </c>
      <c r="AF40" s="19">
        <v>740365</v>
      </c>
      <c r="AG40" s="19">
        <v>821174.4406731502</v>
      </c>
      <c r="AH40" s="19">
        <v>37619</v>
      </c>
      <c r="AI40" s="19">
        <v>1188</v>
      </c>
      <c r="AJ40" s="19">
        <v>6050</v>
      </c>
      <c r="AK40" s="19">
        <v>48</v>
      </c>
      <c r="AL40" s="19">
        <v>0</v>
      </c>
      <c r="AM40" s="19">
        <v>2839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572</v>
      </c>
      <c r="AU40" s="19">
        <v>572</v>
      </c>
      <c r="AV40" s="19">
        <v>0</v>
      </c>
      <c r="AW40" s="19">
        <v>201383</v>
      </c>
      <c r="AX40" s="19">
        <v>221300.5560442752</v>
      </c>
      <c r="AY40" s="19">
        <v>920225</v>
      </c>
      <c r="AZ40" s="19">
        <v>1001034.4406731502</v>
      </c>
      <c r="BA40" s="19">
        <v>0</v>
      </c>
      <c r="BB40" s="19">
        <v>0</v>
      </c>
      <c r="BC40" s="19">
        <v>423</v>
      </c>
      <c r="BD40" s="19">
        <v>1693</v>
      </c>
      <c r="BE40" s="19">
        <v>5494</v>
      </c>
      <c r="BF40" s="19">
        <v>25200</v>
      </c>
    </row>
    <row r="41" spans="1:58" ht="12.75">
      <c r="A41" t="s">
        <v>135</v>
      </c>
      <c r="B41" t="s">
        <v>136</v>
      </c>
      <c r="C41" t="s">
        <v>117</v>
      </c>
      <c r="D41" t="s">
        <v>91</v>
      </c>
      <c r="E41" s="19">
        <v>522</v>
      </c>
      <c r="F41" s="19">
        <v>1539</v>
      </c>
      <c r="G41" s="19">
        <v>2061</v>
      </c>
      <c r="H41" s="19">
        <v>-16</v>
      </c>
      <c r="I41" s="19">
        <v>493</v>
      </c>
      <c r="J41" s="19">
        <v>5731</v>
      </c>
      <c r="K41" s="19">
        <v>6224</v>
      </c>
      <c r="L41" s="19">
        <v>6706</v>
      </c>
      <c r="M41" s="19">
        <v>0</v>
      </c>
      <c r="N41" s="19">
        <v>1369</v>
      </c>
      <c r="O41" s="19">
        <v>8075</v>
      </c>
      <c r="P41" s="19">
        <v>8765</v>
      </c>
      <c r="Q41" s="19">
        <v>758</v>
      </c>
      <c r="R41" s="19">
        <v>0</v>
      </c>
      <c r="S41" s="19">
        <v>971</v>
      </c>
      <c r="T41" s="19">
        <v>1729</v>
      </c>
      <c r="U41" s="19">
        <v>0</v>
      </c>
      <c r="V41" s="19">
        <v>1842</v>
      </c>
      <c r="W41" s="19">
        <v>50875</v>
      </c>
      <c r="X41" s="19">
        <v>17372.95080502494</v>
      </c>
      <c r="Y41" s="19">
        <v>50004</v>
      </c>
      <c r="Z41" s="19">
        <v>2161</v>
      </c>
      <c r="AA41" s="19">
        <v>52165</v>
      </c>
      <c r="AB41" s="19">
        <v>2050</v>
      </c>
      <c r="AC41" s="19">
        <v>6731</v>
      </c>
      <c r="AD41" s="19">
        <v>140501</v>
      </c>
      <c r="AE41" s="19">
        <v>157873.95080502494</v>
      </c>
      <c r="AF41" s="19">
        <v>725474</v>
      </c>
      <c r="AG41" s="19">
        <v>795959.4769468433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472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140973</v>
      </c>
      <c r="AX41" s="19">
        <v>158345.95080502494</v>
      </c>
      <c r="AY41" s="19">
        <v>726228</v>
      </c>
      <c r="AZ41" s="19">
        <v>796713.4769468433</v>
      </c>
      <c r="BA41" s="19">
        <v>0</v>
      </c>
      <c r="BB41" s="19">
        <v>0</v>
      </c>
      <c r="BC41" s="19">
        <v>0</v>
      </c>
      <c r="BD41" s="19">
        <v>0</v>
      </c>
      <c r="BE41" s="19">
        <v>4306</v>
      </c>
      <c r="BF41" s="19">
        <v>15528</v>
      </c>
    </row>
    <row r="42" spans="1:58" ht="12.75">
      <c r="A42" t="s">
        <v>137</v>
      </c>
      <c r="B42" t="s">
        <v>138</v>
      </c>
      <c r="C42" t="s">
        <v>117</v>
      </c>
      <c r="D42" t="s">
        <v>94</v>
      </c>
      <c r="E42" s="19">
        <v>36</v>
      </c>
      <c r="F42" s="19">
        <v>714</v>
      </c>
      <c r="G42" s="19">
        <v>750</v>
      </c>
      <c r="H42" s="19">
        <v>41</v>
      </c>
      <c r="I42" s="19">
        <v>18</v>
      </c>
      <c r="J42" s="19">
        <v>0</v>
      </c>
      <c r="K42" s="19">
        <v>18</v>
      </c>
      <c r="L42" s="19">
        <v>-417</v>
      </c>
      <c r="M42" s="19">
        <v>0</v>
      </c>
      <c r="N42" s="19">
        <v>270</v>
      </c>
      <c r="O42" s="19">
        <v>-147</v>
      </c>
      <c r="P42" s="19">
        <v>1456</v>
      </c>
      <c r="Q42" s="19">
        <v>27</v>
      </c>
      <c r="R42" s="19">
        <v>77</v>
      </c>
      <c r="S42" s="19">
        <v>341</v>
      </c>
      <c r="T42" s="19">
        <v>445</v>
      </c>
      <c r="U42" s="19">
        <v>0</v>
      </c>
      <c r="V42" s="19">
        <v>493</v>
      </c>
      <c r="W42" s="19">
        <v>0</v>
      </c>
      <c r="X42" s="19">
        <v>0</v>
      </c>
      <c r="Y42" s="19">
        <v>0</v>
      </c>
      <c r="Z42" s="19">
        <v>514</v>
      </c>
      <c r="AA42" s="19">
        <v>514</v>
      </c>
      <c r="AB42" s="19">
        <v>0</v>
      </c>
      <c r="AC42" s="19">
        <v>209</v>
      </c>
      <c r="AD42" s="19">
        <v>3779</v>
      </c>
      <c r="AE42" s="19">
        <v>3779</v>
      </c>
      <c r="AF42" s="19">
        <v>13891</v>
      </c>
      <c r="AG42" s="19">
        <v>13891</v>
      </c>
      <c r="AH42" s="19">
        <v>6306</v>
      </c>
      <c r="AI42" s="19">
        <v>0</v>
      </c>
      <c r="AJ42" s="19">
        <v>0</v>
      </c>
      <c r="AK42" s="19">
        <v>0</v>
      </c>
      <c r="AL42" s="19">
        <v>0</v>
      </c>
      <c r="AM42" s="19">
        <v>619</v>
      </c>
      <c r="AN42" s="19">
        <v>0</v>
      </c>
      <c r="AO42" s="19">
        <v>0</v>
      </c>
      <c r="AP42" s="19">
        <v>0</v>
      </c>
      <c r="AQ42" s="19">
        <v>0</v>
      </c>
      <c r="AR42" s="19">
        <v>-48</v>
      </c>
      <c r="AS42" s="19">
        <v>-195</v>
      </c>
      <c r="AT42" s="19">
        <v>0</v>
      </c>
      <c r="AU42" s="19">
        <v>0</v>
      </c>
      <c r="AV42" s="19">
        <v>0</v>
      </c>
      <c r="AW42" s="19">
        <v>10656</v>
      </c>
      <c r="AX42" s="19">
        <v>10656</v>
      </c>
      <c r="AY42" s="19">
        <v>39797</v>
      </c>
      <c r="AZ42" s="19">
        <v>39797</v>
      </c>
      <c r="BA42" s="19">
        <v>0</v>
      </c>
      <c r="BB42" s="19">
        <v>0</v>
      </c>
      <c r="BC42" s="19">
        <v>0</v>
      </c>
      <c r="BD42" s="19">
        <v>0</v>
      </c>
      <c r="BE42" s="19">
        <v>126</v>
      </c>
      <c r="BF42" s="19">
        <v>695</v>
      </c>
    </row>
    <row r="43" spans="1:58" ht="12.75">
      <c r="A43" t="s">
        <v>139</v>
      </c>
      <c r="B43" t="s">
        <v>140</v>
      </c>
      <c r="C43" t="s">
        <v>117</v>
      </c>
      <c r="D43" t="s">
        <v>94</v>
      </c>
      <c r="E43" s="19">
        <v>-12</v>
      </c>
      <c r="F43" s="19">
        <v>656</v>
      </c>
      <c r="G43" s="19">
        <v>644</v>
      </c>
      <c r="H43" s="19">
        <v>22</v>
      </c>
      <c r="I43" s="19">
        <v>-19</v>
      </c>
      <c r="J43" s="19">
        <v>0</v>
      </c>
      <c r="K43" s="19">
        <v>-19</v>
      </c>
      <c r="L43" s="19">
        <v>-180</v>
      </c>
      <c r="M43" s="19">
        <v>0</v>
      </c>
      <c r="N43" s="19">
        <v>-140</v>
      </c>
      <c r="O43" s="19">
        <v>-320</v>
      </c>
      <c r="P43" s="19">
        <v>574</v>
      </c>
      <c r="Q43" s="19">
        <v>3</v>
      </c>
      <c r="R43" s="19">
        <v>50</v>
      </c>
      <c r="S43" s="19">
        <v>78</v>
      </c>
      <c r="T43" s="19">
        <v>131</v>
      </c>
      <c r="U43" s="19">
        <v>0</v>
      </c>
      <c r="V43" s="19">
        <v>681</v>
      </c>
      <c r="W43" s="19">
        <v>0</v>
      </c>
      <c r="X43" s="19">
        <v>0</v>
      </c>
      <c r="Y43" s="19">
        <v>0</v>
      </c>
      <c r="Z43" s="19">
        <v>382</v>
      </c>
      <c r="AA43" s="19">
        <v>382</v>
      </c>
      <c r="AB43" s="19">
        <v>10</v>
      </c>
      <c r="AC43" s="19">
        <v>-1</v>
      </c>
      <c r="AD43" s="19">
        <v>2104</v>
      </c>
      <c r="AE43" s="19">
        <v>2104</v>
      </c>
      <c r="AF43" s="19">
        <v>11049</v>
      </c>
      <c r="AG43" s="19">
        <v>11049</v>
      </c>
      <c r="AH43" s="19">
        <v>2999</v>
      </c>
      <c r="AI43" s="19">
        <v>0</v>
      </c>
      <c r="AJ43" s="19">
        <v>1820</v>
      </c>
      <c r="AK43" s="19">
        <v>0</v>
      </c>
      <c r="AL43" s="19">
        <v>0</v>
      </c>
      <c r="AM43" s="19">
        <v>26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6949</v>
      </c>
      <c r="AX43" s="19">
        <v>6949</v>
      </c>
      <c r="AY43" s="19">
        <v>30026</v>
      </c>
      <c r="AZ43" s="19">
        <v>30026</v>
      </c>
      <c r="BA43" s="19">
        <v>0</v>
      </c>
      <c r="BB43" s="19">
        <v>0</v>
      </c>
      <c r="BC43" s="19">
        <v>0</v>
      </c>
      <c r="BD43" s="19">
        <v>0</v>
      </c>
      <c r="BE43" s="19">
        <v>245</v>
      </c>
      <c r="BF43" s="19">
        <v>1018</v>
      </c>
    </row>
    <row r="44" spans="1:58" ht="12.75">
      <c r="A44" t="s">
        <v>141</v>
      </c>
      <c r="B44" t="s">
        <v>142</v>
      </c>
      <c r="C44" t="s">
        <v>117</v>
      </c>
      <c r="D44" t="s">
        <v>94</v>
      </c>
      <c r="E44" s="19">
        <v>-34</v>
      </c>
      <c r="F44" s="19">
        <v>2063</v>
      </c>
      <c r="G44" s="19">
        <v>2029</v>
      </c>
      <c r="H44" s="19">
        <v>48</v>
      </c>
      <c r="I44" s="19">
        <v>74</v>
      </c>
      <c r="J44" s="19">
        <v>0</v>
      </c>
      <c r="K44" s="19">
        <v>74</v>
      </c>
      <c r="L44" s="19">
        <v>-230</v>
      </c>
      <c r="M44" s="19">
        <v>0</v>
      </c>
      <c r="N44" s="19">
        <v>31</v>
      </c>
      <c r="O44" s="19">
        <v>-199</v>
      </c>
      <c r="P44" s="19">
        <v>672</v>
      </c>
      <c r="Q44" s="19">
        <v>63</v>
      </c>
      <c r="R44" s="19">
        <v>106</v>
      </c>
      <c r="S44" s="19">
        <v>137</v>
      </c>
      <c r="T44" s="19">
        <v>306</v>
      </c>
      <c r="U44" s="19">
        <v>0</v>
      </c>
      <c r="V44" s="19">
        <v>991</v>
      </c>
      <c r="W44" s="19">
        <v>0</v>
      </c>
      <c r="X44" s="19">
        <v>0</v>
      </c>
      <c r="Y44" s="19">
        <v>0</v>
      </c>
      <c r="Z44" s="19">
        <v>295</v>
      </c>
      <c r="AA44" s="19">
        <v>295</v>
      </c>
      <c r="AB44" s="19">
        <v>72</v>
      </c>
      <c r="AC44" s="19">
        <v>-63</v>
      </c>
      <c r="AD44" s="19">
        <v>4225</v>
      </c>
      <c r="AE44" s="19">
        <v>4225</v>
      </c>
      <c r="AF44" s="19">
        <v>19338</v>
      </c>
      <c r="AG44" s="19">
        <v>19338</v>
      </c>
      <c r="AH44" s="19">
        <v>6567</v>
      </c>
      <c r="AI44" s="19">
        <v>194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-709</v>
      </c>
      <c r="AS44" s="19">
        <v>-2260</v>
      </c>
      <c r="AT44" s="19">
        <v>14</v>
      </c>
      <c r="AU44" s="19">
        <v>586</v>
      </c>
      <c r="AV44" s="19">
        <v>0</v>
      </c>
      <c r="AW44" s="19">
        <v>10291</v>
      </c>
      <c r="AX44" s="19">
        <v>10291</v>
      </c>
      <c r="AY44" s="19">
        <v>43140</v>
      </c>
      <c r="AZ44" s="19">
        <v>43140</v>
      </c>
      <c r="BA44" s="19">
        <v>0</v>
      </c>
      <c r="BB44" s="19">
        <v>14</v>
      </c>
      <c r="BC44" s="19">
        <v>0</v>
      </c>
      <c r="BD44" s="19">
        <v>135</v>
      </c>
      <c r="BE44" s="19">
        <v>0</v>
      </c>
      <c r="BF44" s="19">
        <v>1320</v>
      </c>
    </row>
    <row r="45" spans="1:58" ht="12.75">
      <c r="A45" t="s">
        <v>143</v>
      </c>
      <c r="B45" t="s">
        <v>144</v>
      </c>
      <c r="C45" t="s">
        <v>117</v>
      </c>
      <c r="D45" t="s">
        <v>94</v>
      </c>
      <c r="E45" s="19">
        <v>-118</v>
      </c>
      <c r="F45" s="19">
        <v>1037</v>
      </c>
      <c r="G45" s="19">
        <v>919</v>
      </c>
      <c r="H45" s="19">
        <v>20</v>
      </c>
      <c r="I45" s="19">
        <v>11</v>
      </c>
      <c r="J45" s="19">
        <v>0</v>
      </c>
      <c r="K45" s="19">
        <v>11</v>
      </c>
      <c r="L45" s="19">
        <v>15</v>
      </c>
      <c r="M45" s="19">
        <v>0</v>
      </c>
      <c r="N45" s="19">
        <v>327</v>
      </c>
      <c r="O45" s="19">
        <v>342</v>
      </c>
      <c r="P45" s="19">
        <v>731</v>
      </c>
      <c r="Q45" s="19">
        <v>0</v>
      </c>
      <c r="R45" s="19">
        <v>71</v>
      </c>
      <c r="S45" s="19">
        <v>53</v>
      </c>
      <c r="T45" s="19">
        <v>124</v>
      </c>
      <c r="U45" s="19">
        <v>0</v>
      </c>
      <c r="V45" s="19">
        <v>447</v>
      </c>
      <c r="W45" s="19">
        <v>0</v>
      </c>
      <c r="X45" s="19">
        <v>0</v>
      </c>
      <c r="Y45" s="19">
        <v>0</v>
      </c>
      <c r="Z45" s="19">
        <v>195</v>
      </c>
      <c r="AA45" s="19">
        <v>195</v>
      </c>
      <c r="AB45" s="19">
        <v>0</v>
      </c>
      <c r="AC45" s="19">
        <v>0</v>
      </c>
      <c r="AD45" s="19">
        <v>2789</v>
      </c>
      <c r="AE45" s="19">
        <v>2789</v>
      </c>
      <c r="AF45" s="19">
        <v>13185</v>
      </c>
      <c r="AG45" s="19">
        <v>13185</v>
      </c>
      <c r="AH45" s="19">
        <v>4914</v>
      </c>
      <c r="AI45" s="19">
        <v>0</v>
      </c>
      <c r="AJ45" s="19">
        <v>0</v>
      </c>
      <c r="AK45" s="19">
        <v>0</v>
      </c>
      <c r="AL45" s="19">
        <v>0</v>
      </c>
      <c r="AM45" s="19">
        <v>6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7709</v>
      </c>
      <c r="AX45" s="19">
        <v>7709</v>
      </c>
      <c r="AY45" s="19">
        <v>37300</v>
      </c>
      <c r="AZ45" s="19">
        <v>37300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</row>
    <row r="46" spans="1:58" ht="12.75">
      <c r="A46" t="s">
        <v>145</v>
      </c>
      <c r="B46" t="s">
        <v>146</v>
      </c>
      <c r="C46" t="s">
        <v>117</v>
      </c>
      <c r="D46" t="s">
        <v>94</v>
      </c>
      <c r="E46" s="19">
        <v>44</v>
      </c>
      <c r="F46" s="19">
        <v>1390</v>
      </c>
      <c r="G46" s="19">
        <v>1434</v>
      </c>
      <c r="H46" s="19">
        <v>15</v>
      </c>
      <c r="I46" s="19">
        <v>6</v>
      </c>
      <c r="J46" s="19">
        <v>0</v>
      </c>
      <c r="K46" s="19">
        <v>6</v>
      </c>
      <c r="L46" s="19">
        <v>-41</v>
      </c>
      <c r="M46" s="19">
        <v>0</v>
      </c>
      <c r="N46" s="19">
        <v>186</v>
      </c>
      <c r="O46" s="19">
        <v>145</v>
      </c>
      <c r="P46" s="19">
        <v>327</v>
      </c>
      <c r="Q46" s="19">
        <v>26</v>
      </c>
      <c r="R46" s="19">
        <v>69</v>
      </c>
      <c r="S46" s="19">
        <v>159</v>
      </c>
      <c r="T46" s="19">
        <v>254</v>
      </c>
      <c r="U46" s="19">
        <v>0</v>
      </c>
      <c r="V46" s="19">
        <v>337</v>
      </c>
      <c r="W46" s="19">
        <v>0</v>
      </c>
      <c r="X46" s="19">
        <v>0</v>
      </c>
      <c r="Y46" s="19">
        <v>0</v>
      </c>
      <c r="Z46" s="19">
        <v>135</v>
      </c>
      <c r="AA46" s="19">
        <v>135</v>
      </c>
      <c r="AB46" s="19">
        <v>0</v>
      </c>
      <c r="AC46" s="19">
        <v>0</v>
      </c>
      <c r="AD46" s="19">
        <v>2653</v>
      </c>
      <c r="AE46" s="19">
        <v>2653</v>
      </c>
      <c r="AF46" s="19">
        <v>9651</v>
      </c>
      <c r="AG46" s="19">
        <v>9651</v>
      </c>
      <c r="AH46" s="19">
        <v>2221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-26</v>
      </c>
      <c r="AS46" s="19">
        <v>-30</v>
      </c>
      <c r="AT46" s="19">
        <v>0</v>
      </c>
      <c r="AU46" s="19">
        <v>0</v>
      </c>
      <c r="AV46" s="19">
        <v>0</v>
      </c>
      <c r="AW46" s="19">
        <v>4848</v>
      </c>
      <c r="AX46" s="19">
        <v>4848</v>
      </c>
      <c r="AY46" s="19">
        <v>18558</v>
      </c>
      <c r="AZ46" s="19">
        <v>18558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</row>
    <row r="47" spans="1:58" ht="12.75">
      <c r="A47" t="s">
        <v>147</v>
      </c>
      <c r="B47" t="s">
        <v>148</v>
      </c>
      <c r="C47" t="s">
        <v>117</v>
      </c>
      <c r="D47" t="s">
        <v>94</v>
      </c>
      <c r="E47" s="19">
        <v>10</v>
      </c>
      <c r="F47" s="19">
        <v>672</v>
      </c>
      <c r="G47" s="19">
        <v>682</v>
      </c>
      <c r="H47" s="19">
        <v>31</v>
      </c>
      <c r="I47" s="19">
        <v>56</v>
      </c>
      <c r="J47" s="19">
        <v>0</v>
      </c>
      <c r="K47" s="19">
        <v>56</v>
      </c>
      <c r="L47" s="19">
        <v>-787</v>
      </c>
      <c r="M47" s="19">
        <v>0</v>
      </c>
      <c r="N47" s="19">
        <v>463</v>
      </c>
      <c r="O47" s="19">
        <v>-324</v>
      </c>
      <c r="P47" s="19">
        <v>-52</v>
      </c>
      <c r="Q47" s="19">
        <v>0</v>
      </c>
      <c r="R47" s="19">
        <v>192</v>
      </c>
      <c r="S47" s="19">
        <v>399</v>
      </c>
      <c r="T47" s="19">
        <v>591</v>
      </c>
      <c r="U47" s="19">
        <v>0</v>
      </c>
      <c r="V47" s="19">
        <v>444</v>
      </c>
      <c r="W47" s="19">
        <v>0</v>
      </c>
      <c r="X47" s="19">
        <v>0</v>
      </c>
      <c r="Y47" s="19">
        <v>0</v>
      </c>
      <c r="Z47" s="19">
        <v>345</v>
      </c>
      <c r="AA47" s="19">
        <v>345</v>
      </c>
      <c r="AB47" s="19">
        <v>87</v>
      </c>
      <c r="AC47" s="19">
        <v>0</v>
      </c>
      <c r="AD47" s="19">
        <v>1860</v>
      </c>
      <c r="AE47" s="19">
        <v>1860</v>
      </c>
      <c r="AF47" s="19">
        <v>14378</v>
      </c>
      <c r="AG47" s="19">
        <v>14378</v>
      </c>
      <c r="AH47" s="19">
        <v>2672</v>
      </c>
      <c r="AI47" s="19">
        <v>0</v>
      </c>
      <c r="AJ47" s="19">
        <v>1548</v>
      </c>
      <c r="AK47" s="19">
        <v>0</v>
      </c>
      <c r="AL47" s="19">
        <v>0</v>
      </c>
      <c r="AM47" s="19">
        <v>395</v>
      </c>
      <c r="AN47" s="19">
        <v>0</v>
      </c>
      <c r="AO47" s="19">
        <v>0</v>
      </c>
      <c r="AP47" s="19">
        <v>0</v>
      </c>
      <c r="AQ47" s="19">
        <v>0</v>
      </c>
      <c r="AR47" s="19">
        <v>-34</v>
      </c>
      <c r="AS47" s="19">
        <v>244</v>
      </c>
      <c r="AT47" s="19">
        <v>1070</v>
      </c>
      <c r="AU47" s="19">
        <v>-304</v>
      </c>
      <c r="AV47" s="19">
        <v>0</v>
      </c>
      <c r="AW47" s="19">
        <v>7511</v>
      </c>
      <c r="AX47" s="19">
        <v>7511</v>
      </c>
      <c r="AY47" s="19">
        <v>30892</v>
      </c>
      <c r="AZ47" s="19">
        <v>30892</v>
      </c>
      <c r="BA47" s="19">
        <v>0</v>
      </c>
      <c r="BB47" s="19">
        <v>92</v>
      </c>
      <c r="BC47" s="19">
        <v>0</v>
      </c>
      <c r="BD47" s="19">
        <v>638</v>
      </c>
      <c r="BE47" s="19">
        <v>0</v>
      </c>
      <c r="BF47" s="19">
        <v>982</v>
      </c>
    </row>
    <row r="48" spans="1:58" ht="12.75">
      <c r="A48" t="s">
        <v>149</v>
      </c>
      <c r="B48" t="s">
        <v>150</v>
      </c>
      <c r="C48" t="s">
        <v>151</v>
      </c>
      <c r="D48" t="s">
        <v>60</v>
      </c>
      <c r="E48" s="19">
        <v>-75</v>
      </c>
      <c r="F48" s="19">
        <v>7472</v>
      </c>
      <c r="G48" s="19">
        <v>7397</v>
      </c>
      <c r="H48" s="19">
        <v>0</v>
      </c>
      <c r="I48" s="19">
        <v>661</v>
      </c>
      <c r="J48" s="19">
        <v>0</v>
      </c>
      <c r="K48" s="19">
        <v>661</v>
      </c>
      <c r="L48" s="19">
        <v>2953</v>
      </c>
      <c r="M48" s="19">
        <v>0</v>
      </c>
      <c r="N48" s="19">
        <v>379</v>
      </c>
      <c r="O48" s="19">
        <v>3332</v>
      </c>
      <c r="P48" s="19">
        <v>5047</v>
      </c>
      <c r="Q48" s="19">
        <v>529</v>
      </c>
      <c r="R48" s="19">
        <v>405</v>
      </c>
      <c r="S48" s="19">
        <v>1297</v>
      </c>
      <c r="T48" s="19">
        <v>2231</v>
      </c>
      <c r="U48" s="19">
        <v>0</v>
      </c>
      <c r="V48" s="19">
        <v>3898</v>
      </c>
      <c r="W48" s="19">
        <v>36777</v>
      </c>
      <c r="X48" s="19">
        <v>9338.143680379195</v>
      </c>
      <c r="Y48" s="19">
        <v>22591</v>
      </c>
      <c r="Z48" s="19">
        <v>2427</v>
      </c>
      <c r="AA48" s="19">
        <v>25018</v>
      </c>
      <c r="AB48" s="19">
        <v>0</v>
      </c>
      <c r="AC48" s="19">
        <v>0</v>
      </c>
      <c r="AD48" s="19">
        <v>84361</v>
      </c>
      <c r="AE48" s="19">
        <v>93699.1436803792</v>
      </c>
      <c r="AF48" s="19">
        <v>399115</v>
      </c>
      <c r="AG48" s="19">
        <v>437001.68479503784</v>
      </c>
      <c r="AH48" s="19">
        <v>13587</v>
      </c>
      <c r="AI48" s="19">
        <v>110</v>
      </c>
      <c r="AJ48" s="19">
        <v>8383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106441</v>
      </c>
      <c r="AX48" s="19">
        <v>115779.1436803792</v>
      </c>
      <c r="AY48" s="19">
        <v>474602</v>
      </c>
      <c r="AZ48" s="19">
        <v>512488.68479503784</v>
      </c>
      <c r="BA48" s="19">
        <v>0</v>
      </c>
      <c r="BB48" s="19">
        <v>0</v>
      </c>
      <c r="BC48" s="19">
        <v>0</v>
      </c>
      <c r="BD48" s="19">
        <v>0</v>
      </c>
      <c r="BE48" s="19">
        <v>3986</v>
      </c>
      <c r="BF48" s="19">
        <v>19165</v>
      </c>
    </row>
    <row r="49" spans="1:58" ht="12.75">
      <c r="A49" t="s">
        <v>152</v>
      </c>
      <c r="B49" t="s">
        <v>153</v>
      </c>
      <c r="C49" t="s">
        <v>151</v>
      </c>
      <c r="D49" t="s">
        <v>91</v>
      </c>
      <c r="E49" s="19">
        <v>162</v>
      </c>
      <c r="F49" s="19">
        <v>15888</v>
      </c>
      <c r="G49" s="19">
        <v>16050</v>
      </c>
      <c r="H49" s="19">
        <v>195</v>
      </c>
      <c r="I49" s="19">
        <v>162</v>
      </c>
      <c r="J49" s="19">
        <v>232</v>
      </c>
      <c r="K49" s="19">
        <v>394</v>
      </c>
      <c r="L49" s="19">
        <v>10099</v>
      </c>
      <c r="M49" s="19">
        <v>0</v>
      </c>
      <c r="N49" s="19">
        <v>886</v>
      </c>
      <c r="O49" s="19">
        <v>10985</v>
      </c>
      <c r="P49" s="19">
        <v>8403</v>
      </c>
      <c r="Q49" s="19">
        <v>1411</v>
      </c>
      <c r="R49" s="19">
        <v>-27</v>
      </c>
      <c r="S49" s="19">
        <v>575</v>
      </c>
      <c r="T49" s="19">
        <v>1959</v>
      </c>
      <c r="U49" s="19">
        <v>0</v>
      </c>
      <c r="V49" s="19">
        <v>3561</v>
      </c>
      <c r="W49" s="19">
        <v>122537</v>
      </c>
      <c r="X49" s="19">
        <v>19912.517646573226</v>
      </c>
      <c r="Y49" s="19">
        <v>64794</v>
      </c>
      <c r="Z49" s="19">
        <v>0</v>
      </c>
      <c r="AA49" s="19">
        <v>64794</v>
      </c>
      <c r="AB49" s="19">
        <v>0</v>
      </c>
      <c r="AC49" s="19">
        <v>0</v>
      </c>
      <c r="AD49" s="19">
        <v>228878</v>
      </c>
      <c r="AE49" s="19">
        <v>248790.51764657322</v>
      </c>
      <c r="AF49" s="19">
        <v>899138.6666666666</v>
      </c>
      <c r="AG49" s="19">
        <v>979927.6655697884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2</v>
      </c>
      <c r="AR49" s="19">
        <v>-172</v>
      </c>
      <c r="AS49" s="19">
        <v>-453.3333333333333</v>
      </c>
      <c r="AT49" s="19">
        <v>0</v>
      </c>
      <c r="AU49" s="19">
        <v>0</v>
      </c>
      <c r="AV49" s="19">
        <v>0</v>
      </c>
      <c r="AW49" s="19">
        <v>228708</v>
      </c>
      <c r="AX49" s="19">
        <v>248620.51764657322</v>
      </c>
      <c r="AY49" s="19">
        <v>898685.3333333334</v>
      </c>
      <c r="AZ49" s="19">
        <v>979474.3322364552</v>
      </c>
      <c r="BA49" s="19">
        <v>0</v>
      </c>
      <c r="BB49" s="19">
        <v>0</v>
      </c>
      <c r="BC49" s="19">
        <v>0</v>
      </c>
      <c r="BD49" s="19">
        <v>0</v>
      </c>
      <c r="BE49" s="19">
        <v>3624</v>
      </c>
      <c r="BF49" s="19">
        <v>25836</v>
      </c>
    </row>
    <row r="50" spans="1:58" ht="12.75">
      <c r="A50" t="s">
        <v>154</v>
      </c>
      <c r="B50" t="s">
        <v>155</v>
      </c>
      <c r="C50" t="s">
        <v>151</v>
      </c>
      <c r="D50" t="s">
        <v>94</v>
      </c>
      <c r="E50" s="19">
        <v>72</v>
      </c>
      <c r="F50" s="19">
        <v>567</v>
      </c>
      <c r="G50" s="19">
        <v>639</v>
      </c>
      <c r="H50" s="19">
        <v>0</v>
      </c>
      <c r="I50" s="19">
        <v>39</v>
      </c>
      <c r="J50" s="19">
        <v>0</v>
      </c>
      <c r="K50" s="19">
        <v>39</v>
      </c>
      <c r="L50" s="19">
        <v>13</v>
      </c>
      <c r="M50" s="19">
        <v>0</v>
      </c>
      <c r="N50" s="19">
        <v>197</v>
      </c>
      <c r="O50" s="19">
        <v>210</v>
      </c>
      <c r="P50" s="19">
        <v>1046</v>
      </c>
      <c r="Q50" s="19">
        <v>0</v>
      </c>
      <c r="R50" s="19">
        <v>57</v>
      </c>
      <c r="S50" s="19">
        <v>267</v>
      </c>
      <c r="T50" s="19">
        <v>324</v>
      </c>
      <c r="U50" s="19">
        <v>0</v>
      </c>
      <c r="V50" s="19">
        <v>568</v>
      </c>
      <c r="W50" s="19">
        <v>0</v>
      </c>
      <c r="X50" s="19">
        <v>0</v>
      </c>
      <c r="Y50" s="19">
        <v>1</v>
      </c>
      <c r="Z50" s="19">
        <v>251</v>
      </c>
      <c r="AA50" s="19">
        <v>252</v>
      </c>
      <c r="AB50" s="19">
        <v>0</v>
      </c>
      <c r="AC50" s="19">
        <v>112</v>
      </c>
      <c r="AD50" s="19">
        <v>3190</v>
      </c>
      <c r="AE50" s="19">
        <v>3190</v>
      </c>
      <c r="AF50" s="19">
        <v>13751</v>
      </c>
      <c r="AG50" s="19">
        <v>13751</v>
      </c>
      <c r="AH50" s="19">
        <v>6743</v>
      </c>
      <c r="AI50" s="19">
        <v>0</v>
      </c>
      <c r="AJ50" s="19">
        <v>0</v>
      </c>
      <c r="AK50" s="19">
        <v>0</v>
      </c>
      <c r="AL50" s="19">
        <v>0</v>
      </c>
      <c r="AM50" s="19">
        <v>356</v>
      </c>
      <c r="AN50" s="19">
        <v>0</v>
      </c>
      <c r="AO50" s="19">
        <v>0</v>
      </c>
      <c r="AP50" s="19">
        <v>0</v>
      </c>
      <c r="AQ50" s="19">
        <v>0</v>
      </c>
      <c r="AR50" s="19">
        <v>-5</v>
      </c>
      <c r="AS50" s="19">
        <v>-5</v>
      </c>
      <c r="AT50" s="19">
        <v>2</v>
      </c>
      <c r="AU50" s="19">
        <v>-10</v>
      </c>
      <c r="AV50" s="19">
        <v>0</v>
      </c>
      <c r="AW50" s="19">
        <v>10286</v>
      </c>
      <c r="AX50" s="19">
        <v>10286</v>
      </c>
      <c r="AY50" s="19">
        <v>45243</v>
      </c>
      <c r="AZ50" s="19">
        <v>45243</v>
      </c>
      <c r="BA50" s="19">
        <v>0</v>
      </c>
      <c r="BB50" s="19">
        <v>0</v>
      </c>
      <c r="BC50" s="19">
        <v>0</v>
      </c>
      <c r="BD50" s="19">
        <v>0</v>
      </c>
      <c r="BE50" s="19">
        <v>9</v>
      </c>
      <c r="BF50" s="19">
        <v>37</v>
      </c>
    </row>
    <row r="51" spans="1:58" ht="12.75">
      <c r="A51" t="s">
        <v>156</v>
      </c>
      <c r="B51" t="s">
        <v>157</v>
      </c>
      <c r="C51" t="s">
        <v>151</v>
      </c>
      <c r="D51" t="s">
        <v>94</v>
      </c>
      <c r="E51" s="19">
        <v>14</v>
      </c>
      <c r="F51" s="19">
        <v>510</v>
      </c>
      <c r="G51" s="19">
        <v>524</v>
      </c>
      <c r="H51" s="19">
        <v>3</v>
      </c>
      <c r="I51" s="19">
        <v>155</v>
      </c>
      <c r="J51" s="19">
        <v>0</v>
      </c>
      <c r="K51" s="19">
        <v>155</v>
      </c>
      <c r="L51" s="19">
        <v>72</v>
      </c>
      <c r="M51" s="19">
        <v>0</v>
      </c>
      <c r="N51" s="19">
        <v>313</v>
      </c>
      <c r="O51" s="19">
        <v>385</v>
      </c>
      <c r="P51" s="19">
        <v>911</v>
      </c>
      <c r="Q51" s="19">
        <v>0</v>
      </c>
      <c r="R51" s="19">
        <v>50</v>
      </c>
      <c r="S51" s="19">
        <v>176</v>
      </c>
      <c r="T51" s="19">
        <v>226</v>
      </c>
      <c r="U51" s="19">
        <v>0</v>
      </c>
      <c r="V51" s="19">
        <v>476</v>
      </c>
      <c r="W51" s="19">
        <v>0</v>
      </c>
      <c r="X51" s="19">
        <v>0</v>
      </c>
      <c r="Y51" s="19">
        <v>2</v>
      </c>
      <c r="Z51" s="19">
        <v>81</v>
      </c>
      <c r="AA51" s="19">
        <v>83</v>
      </c>
      <c r="AB51" s="19">
        <v>233</v>
      </c>
      <c r="AC51" s="19">
        <v>163</v>
      </c>
      <c r="AD51" s="19">
        <v>3159</v>
      </c>
      <c r="AE51" s="19">
        <v>3159</v>
      </c>
      <c r="AF51" s="19">
        <v>11743</v>
      </c>
      <c r="AG51" s="19">
        <v>11743</v>
      </c>
      <c r="AH51" s="19">
        <v>3119</v>
      </c>
      <c r="AI51" s="19">
        <v>55</v>
      </c>
      <c r="AJ51" s="19">
        <v>2677</v>
      </c>
      <c r="AK51" s="19">
        <v>0</v>
      </c>
      <c r="AL51" s="19">
        <v>0</v>
      </c>
      <c r="AM51" s="19">
        <v>552</v>
      </c>
      <c r="AN51" s="19">
        <v>0</v>
      </c>
      <c r="AO51" s="19">
        <v>0</v>
      </c>
      <c r="AP51" s="19">
        <v>0</v>
      </c>
      <c r="AQ51" s="19">
        <v>0</v>
      </c>
      <c r="AR51" s="19">
        <v>53</v>
      </c>
      <c r="AS51" s="19">
        <v>16</v>
      </c>
      <c r="AT51" s="19">
        <v>-2</v>
      </c>
      <c r="AU51" s="19">
        <v>0</v>
      </c>
      <c r="AV51" s="19">
        <v>0</v>
      </c>
      <c r="AW51" s="19">
        <v>9613</v>
      </c>
      <c r="AX51" s="19">
        <v>9613</v>
      </c>
      <c r="AY51" s="19">
        <v>35659</v>
      </c>
      <c r="AZ51" s="19">
        <v>35659</v>
      </c>
      <c r="BA51" s="19">
        <v>3</v>
      </c>
      <c r="BB51" s="19">
        <v>11</v>
      </c>
      <c r="BC51" s="19">
        <v>0</v>
      </c>
      <c r="BD51" s="19">
        <v>0</v>
      </c>
      <c r="BE51" s="19">
        <v>151</v>
      </c>
      <c r="BF51" s="19">
        <v>946</v>
      </c>
    </row>
    <row r="52" spans="1:58" ht="12.75">
      <c r="A52" t="s">
        <v>158</v>
      </c>
      <c r="B52" t="s">
        <v>159</v>
      </c>
      <c r="C52" t="s">
        <v>151</v>
      </c>
      <c r="D52" t="s">
        <v>94</v>
      </c>
      <c r="E52" s="19">
        <v>67</v>
      </c>
      <c r="F52" s="19">
        <v>854</v>
      </c>
      <c r="G52" s="19">
        <v>921</v>
      </c>
      <c r="H52" s="19">
        <v>4</v>
      </c>
      <c r="I52" s="19">
        <v>53</v>
      </c>
      <c r="J52" s="19">
        <v>0</v>
      </c>
      <c r="K52" s="19">
        <v>53</v>
      </c>
      <c r="L52" s="19">
        <v>-454</v>
      </c>
      <c r="M52" s="19">
        <v>0</v>
      </c>
      <c r="N52" s="19">
        <v>82</v>
      </c>
      <c r="O52" s="19">
        <v>-372</v>
      </c>
      <c r="P52" s="19">
        <v>941</v>
      </c>
      <c r="Q52" s="19">
        <v>11</v>
      </c>
      <c r="R52" s="19">
        <v>114</v>
      </c>
      <c r="S52" s="19">
        <v>125</v>
      </c>
      <c r="T52" s="19">
        <v>250</v>
      </c>
      <c r="U52" s="19">
        <v>0</v>
      </c>
      <c r="V52" s="19">
        <v>933</v>
      </c>
      <c r="W52" s="19">
        <v>0</v>
      </c>
      <c r="X52" s="19">
        <v>0</v>
      </c>
      <c r="Y52" s="19">
        <v>0</v>
      </c>
      <c r="Z52" s="19">
        <v>195</v>
      </c>
      <c r="AA52" s="19">
        <v>195</v>
      </c>
      <c r="AB52" s="19">
        <v>180</v>
      </c>
      <c r="AC52" s="19">
        <v>0</v>
      </c>
      <c r="AD52" s="19">
        <v>3105</v>
      </c>
      <c r="AE52" s="19">
        <v>3105</v>
      </c>
      <c r="AF52" s="19">
        <v>16163</v>
      </c>
      <c r="AG52" s="19">
        <v>16163</v>
      </c>
      <c r="AH52" s="19">
        <v>3686</v>
      </c>
      <c r="AI52" s="19">
        <v>0</v>
      </c>
      <c r="AJ52" s="19">
        <v>4210</v>
      </c>
      <c r="AK52" s="19">
        <v>0</v>
      </c>
      <c r="AL52" s="19">
        <v>0</v>
      </c>
      <c r="AM52" s="19">
        <v>189</v>
      </c>
      <c r="AN52" s="19">
        <v>0</v>
      </c>
      <c r="AO52" s="19">
        <v>0</v>
      </c>
      <c r="AP52" s="19">
        <v>0</v>
      </c>
      <c r="AQ52" s="19">
        <v>0</v>
      </c>
      <c r="AR52" s="19">
        <v>-951</v>
      </c>
      <c r="AS52" s="19">
        <v>-3247</v>
      </c>
      <c r="AT52" s="19">
        <v>-13</v>
      </c>
      <c r="AU52" s="19">
        <v>-42</v>
      </c>
      <c r="AV52" s="19">
        <v>0</v>
      </c>
      <c r="AW52" s="19">
        <v>10226</v>
      </c>
      <c r="AX52" s="19">
        <v>10226</v>
      </c>
      <c r="AY52" s="19">
        <v>43806</v>
      </c>
      <c r="AZ52" s="19">
        <v>43806</v>
      </c>
      <c r="BA52" s="19">
        <v>7</v>
      </c>
      <c r="BB52" s="19">
        <v>18</v>
      </c>
      <c r="BC52" s="19">
        <v>8</v>
      </c>
      <c r="BD52" s="19">
        <v>32</v>
      </c>
      <c r="BE52" s="19">
        <v>523</v>
      </c>
      <c r="BF52" s="19">
        <v>2089</v>
      </c>
    </row>
    <row r="53" spans="1:58" ht="12.75">
      <c r="A53" t="s">
        <v>160</v>
      </c>
      <c r="B53" t="s">
        <v>161</v>
      </c>
      <c r="C53" t="s">
        <v>151</v>
      </c>
      <c r="D53" t="s">
        <v>94</v>
      </c>
      <c r="E53" s="19">
        <v>25</v>
      </c>
      <c r="F53" s="19">
        <v>425</v>
      </c>
      <c r="G53" s="19">
        <v>450</v>
      </c>
      <c r="H53" s="19">
        <v>5</v>
      </c>
      <c r="I53" s="19">
        <v>22</v>
      </c>
      <c r="J53" s="19">
        <v>0</v>
      </c>
      <c r="K53" s="19">
        <v>22</v>
      </c>
      <c r="L53" s="19">
        <v>-342</v>
      </c>
      <c r="M53" s="19">
        <v>0</v>
      </c>
      <c r="N53" s="19">
        <v>193</v>
      </c>
      <c r="O53" s="19">
        <v>-149</v>
      </c>
      <c r="P53" s="19">
        <v>1048</v>
      </c>
      <c r="Q53" s="19">
        <v>0</v>
      </c>
      <c r="R53" s="19">
        <v>37</v>
      </c>
      <c r="S53" s="19">
        <v>174</v>
      </c>
      <c r="T53" s="19">
        <v>211</v>
      </c>
      <c r="U53" s="19">
        <v>0</v>
      </c>
      <c r="V53" s="19">
        <v>540</v>
      </c>
      <c r="W53" s="19">
        <v>0</v>
      </c>
      <c r="X53" s="19">
        <v>0</v>
      </c>
      <c r="Y53" s="19">
        <v>0</v>
      </c>
      <c r="Z53" s="19">
        <v>177</v>
      </c>
      <c r="AA53" s="19">
        <v>177</v>
      </c>
      <c r="AB53" s="19">
        <v>322</v>
      </c>
      <c r="AC53" s="19">
        <v>0</v>
      </c>
      <c r="AD53" s="19">
        <v>2626</v>
      </c>
      <c r="AE53" s="19">
        <v>2626</v>
      </c>
      <c r="AF53" s="19">
        <v>10371</v>
      </c>
      <c r="AG53" s="19">
        <v>10371</v>
      </c>
      <c r="AH53" s="19">
        <v>3168</v>
      </c>
      <c r="AI53" s="19">
        <v>0</v>
      </c>
      <c r="AJ53" s="19">
        <v>0</v>
      </c>
      <c r="AK53" s="19">
        <v>0</v>
      </c>
      <c r="AL53" s="19">
        <v>0</v>
      </c>
      <c r="AM53" s="19">
        <v>301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-178</v>
      </c>
      <c r="AU53" s="19">
        <v>-17</v>
      </c>
      <c r="AV53" s="19">
        <v>0</v>
      </c>
      <c r="AW53" s="19">
        <v>5917</v>
      </c>
      <c r="AX53" s="19">
        <v>5917</v>
      </c>
      <c r="AY53" s="19">
        <v>23656</v>
      </c>
      <c r="AZ53" s="19">
        <v>23656</v>
      </c>
      <c r="BA53" s="19">
        <v>0</v>
      </c>
      <c r="BB53" s="19">
        <v>0</v>
      </c>
      <c r="BC53" s="19">
        <v>0</v>
      </c>
      <c r="BD53" s="19">
        <v>-38</v>
      </c>
      <c r="BE53" s="19">
        <v>85</v>
      </c>
      <c r="BF53" s="19">
        <v>339</v>
      </c>
    </row>
    <row r="54" spans="1:58" ht="12.75">
      <c r="A54" t="s">
        <v>162</v>
      </c>
      <c r="B54" t="s">
        <v>163</v>
      </c>
      <c r="C54" t="s">
        <v>151</v>
      </c>
      <c r="D54" t="s">
        <v>94</v>
      </c>
      <c r="E54" s="19">
        <v>55</v>
      </c>
      <c r="F54" s="19">
        <v>720</v>
      </c>
      <c r="G54" s="19">
        <v>775</v>
      </c>
      <c r="H54" s="19">
        <v>5</v>
      </c>
      <c r="I54" s="19">
        <v>166</v>
      </c>
      <c r="J54" s="19">
        <v>0</v>
      </c>
      <c r="K54" s="19">
        <v>166</v>
      </c>
      <c r="L54" s="19">
        <v>-43</v>
      </c>
      <c r="M54" s="19">
        <v>0</v>
      </c>
      <c r="N54" s="19">
        <v>130</v>
      </c>
      <c r="O54" s="19">
        <v>87</v>
      </c>
      <c r="P54" s="19">
        <v>1114</v>
      </c>
      <c r="Q54" s="19">
        <v>0</v>
      </c>
      <c r="R54" s="19">
        <v>48</v>
      </c>
      <c r="S54" s="19">
        <v>324</v>
      </c>
      <c r="T54" s="19">
        <v>372</v>
      </c>
      <c r="U54" s="19">
        <v>0</v>
      </c>
      <c r="V54" s="19">
        <v>1098</v>
      </c>
      <c r="W54" s="19">
        <v>0</v>
      </c>
      <c r="X54" s="19">
        <v>0</v>
      </c>
      <c r="Y54" s="19">
        <v>0</v>
      </c>
      <c r="Z54" s="19">
        <v>229</v>
      </c>
      <c r="AA54" s="19">
        <v>229</v>
      </c>
      <c r="AB54" s="19">
        <v>0</v>
      </c>
      <c r="AC54" s="19">
        <v>0</v>
      </c>
      <c r="AD54" s="19">
        <v>3846</v>
      </c>
      <c r="AE54" s="19">
        <v>3846</v>
      </c>
      <c r="AF54" s="19">
        <v>15020</v>
      </c>
      <c r="AG54" s="19">
        <v>15020</v>
      </c>
      <c r="AH54" s="19">
        <v>7282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11128</v>
      </c>
      <c r="AX54" s="19">
        <v>11128</v>
      </c>
      <c r="AY54" s="19">
        <v>44162</v>
      </c>
      <c r="AZ54" s="19">
        <v>44162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</row>
    <row r="55" spans="1:58" ht="12.75">
      <c r="A55" t="s">
        <v>164</v>
      </c>
      <c r="B55" t="s">
        <v>165</v>
      </c>
      <c r="C55" t="s">
        <v>151</v>
      </c>
      <c r="D55" t="s">
        <v>94</v>
      </c>
      <c r="E55" s="19">
        <v>2</v>
      </c>
      <c r="F55" s="19">
        <v>876</v>
      </c>
      <c r="G55" s="19">
        <v>878</v>
      </c>
      <c r="H55" s="19">
        <v>14</v>
      </c>
      <c r="I55" s="19">
        <v>48</v>
      </c>
      <c r="J55" s="19">
        <v>0</v>
      </c>
      <c r="K55" s="19">
        <v>48</v>
      </c>
      <c r="L55" s="19">
        <v>-189</v>
      </c>
      <c r="M55" s="19">
        <v>0</v>
      </c>
      <c r="N55" s="19">
        <v>260</v>
      </c>
      <c r="O55" s="19">
        <v>71</v>
      </c>
      <c r="P55" s="19">
        <v>1084</v>
      </c>
      <c r="Q55" s="19">
        <v>0</v>
      </c>
      <c r="R55" s="19">
        <v>53</v>
      </c>
      <c r="S55" s="19">
        <v>311</v>
      </c>
      <c r="T55" s="19">
        <v>364</v>
      </c>
      <c r="U55" s="19">
        <v>0</v>
      </c>
      <c r="V55" s="19">
        <v>541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3000</v>
      </c>
      <c r="AE55" s="19">
        <v>3000</v>
      </c>
      <c r="AF55" s="19">
        <v>12376</v>
      </c>
      <c r="AG55" s="19">
        <v>12376</v>
      </c>
      <c r="AH55" s="19">
        <v>3429</v>
      </c>
      <c r="AI55" s="19">
        <v>0</v>
      </c>
      <c r="AJ55" s="19">
        <v>1921</v>
      </c>
      <c r="AK55" s="19">
        <v>0</v>
      </c>
      <c r="AL55" s="19">
        <v>0</v>
      </c>
      <c r="AM55" s="19">
        <v>470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8820</v>
      </c>
      <c r="AX55" s="19">
        <v>8820</v>
      </c>
      <c r="AY55" s="19">
        <v>33899</v>
      </c>
      <c r="AZ55" s="19">
        <v>33899</v>
      </c>
      <c r="BA55" s="19">
        <v>0</v>
      </c>
      <c r="BB55" s="19">
        <v>0</v>
      </c>
      <c r="BC55" s="19">
        <v>0</v>
      </c>
      <c r="BD55" s="19">
        <v>0</v>
      </c>
      <c r="BE55" s="19">
        <v>370</v>
      </c>
      <c r="BF55" s="19">
        <v>1480</v>
      </c>
    </row>
    <row r="56" spans="1:58" ht="12.75">
      <c r="A56" t="s">
        <v>166</v>
      </c>
      <c r="B56" t="s">
        <v>167</v>
      </c>
      <c r="C56" t="s">
        <v>151</v>
      </c>
      <c r="D56" t="s">
        <v>94</v>
      </c>
      <c r="E56" s="19">
        <v>15</v>
      </c>
      <c r="F56" s="19">
        <v>619</v>
      </c>
      <c r="G56" s="19">
        <v>634</v>
      </c>
      <c r="H56" s="19">
        <v>0</v>
      </c>
      <c r="I56" s="19">
        <v>28</v>
      </c>
      <c r="J56" s="19">
        <v>0</v>
      </c>
      <c r="K56" s="19">
        <v>28</v>
      </c>
      <c r="L56" s="19">
        <v>-142</v>
      </c>
      <c r="M56" s="19">
        <v>0</v>
      </c>
      <c r="N56" s="19">
        <v>-6</v>
      </c>
      <c r="O56" s="19">
        <v>-148</v>
      </c>
      <c r="P56" s="19">
        <v>464</v>
      </c>
      <c r="Q56" s="19">
        <v>0</v>
      </c>
      <c r="R56" s="19">
        <v>44</v>
      </c>
      <c r="S56" s="19">
        <v>-63</v>
      </c>
      <c r="T56" s="19">
        <v>-19</v>
      </c>
      <c r="U56" s="19">
        <v>0</v>
      </c>
      <c r="V56" s="19">
        <v>-16</v>
      </c>
      <c r="W56" s="19">
        <v>0</v>
      </c>
      <c r="X56" s="19">
        <v>0</v>
      </c>
      <c r="Y56" s="19">
        <v>0</v>
      </c>
      <c r="Z56" s="19">
        <v>19</v>
      </c>
      <c r="AA56" s="19">
        <v>19</v>
      </c>
      <c r="AB56" s="19">
        <v>234</v>
      </c>
      <c r="AC56" s="19">
        <v>0</v>
      </c>
      <c r="AD56" s="19">
        <v>1196</v>
      </c>
      <c r="AE56" s="19">
        <v>1196</v>
      </c>
      <c r="AF56" s="19">
        <v>11956</v>
      </c>
      <c r="AG56" s="19">
        <v>11956</v>
      </c>
      <c r="AH56" s="19">
        <v>1652</v>
      </c>
      <c r="AI56" s="19">
        <v>0</v>
      </c>
      <c r="AJ56" s="19">
        <v>3483</v>
      </c>
      <c r="AK56" s="19">
        <v>0</v>
      </c>
      <c r="AL56" s="19">
        <v>0</v>
      </c>
      <c r="AM56" s="19">
        <v>717</v>
      </c>
      <c r="AN56" s="19">
        <v>0</v>
      </c>
      <c r="AO56" s="19">
        <v>0</v>
      </c>
      <c r="AP56" s="19">
        <v>0</v>
      </c>
      <c r="AQ56" s="19">
        <v>0</v>
      </c>
      <c r="AR56" s="19">
        <v>-138</v>
      </c>
      <c r="AS56" s="19">
        <v>-284</v>
      </c>
      <c r="AT56" s="19">
        <v>0</v>
      </c>
      <c r="AU56" s="19">
        <v>0</v>
      </c>
      <c r="AV56" s="19">
        <v>0</v>
      </c>
      <c r="AW56" s="19">
        <v>6910</v>
      </c>
      <c r="AX56" s="19">
        <v>6910</v>
      </c>
      <c r="AY56" s="19">
        <v>32190</v>
      </c>
      <c r="AZ56" s="19">
        <v>32190</v>
      </c>
      <c r="BA56" s="19">
        <v>0</v>
      </c>
      <c r="BB56" s="19">
        <v>30</v>
      </c>
      <c r="BC56" s="19">
        <v>0</v>
      </c>
      <c r="BD56" s="19">
        <v>0</v>
      </c>
      <c r="BE56" s="19">
        <v>667</v>
      </c>
      <c r="BF56" s="19">
        <v>221</v>
      </c>
    </row>
    <row r="57" spans="1:58" ht="12.75">
      <c r="A57" t="s">
        <v>168</v>
      </c>
      <c r="B57" t="s">
        <v>169</v>
      </c>
      <c r="C57" t="s">
        <v>151</v>
      </c>
      <c r="D57" t="s">
        <v>94</v>
      </c>
      <c r="E57" s="19">
        <v>2</v>
      </c>
      <c r="F57" s="19">
        <v>1432</v>
      </c>
      <c r="G57" s="19">
        <v>1434</v>
      </c>
      <c r="H57" s="19">
        <v>0</v>
      </c>
      <c r="I57" s="19">
        <v>-10</v>
      </c>
      <c r="J57" s="19">
        <v>0</v>
      </c>
      <c r="K57" s="19">
        <v>-10</v>
      </c>
      <c r="L57" s="19">
        <v>3</v>
      </c>
      <c r="M57" s="19">
        <v>0</v>
      </c>
      <c r="N57" s="19">
        <v>67</v>
      </c>
      <c r="O57" s="19">
        <v>70</v>
      </c>
      <c r="P57" s="19">
        <v>352</v>
      </c>
      <c r="Q57" s="19">
        <v>0</v>
      </c>
      <c r="R57" s="19">
        <v>11</v>
      </c>
      <c r="S57" s="19">
        <v>-201</v>
      </c>
      <c r="T57" s="19">
        <v>-190</v>
      </c>
      <c r="U57" s="19">
        <v>0</v>
      </c>
      <c r="V57" s="19">
        <v>258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1914</v>
      </c>
      <c r="AE57" s="19">
        <v>1914</v>
      </c>
      <c r="AF57" s="19">
        <v>11557</v>
      </c>
      <c r="AG57" s="19">
        <v>11557</v>
      </c>
      <c r="AH57" s="19">
        <v>2672</v>
      </c>
      <c r="AI57" s="19">
        <v>0</v>
      </c>
      <c r="AJ57" s="19">
        <v>1538</v>
      </c>
      <c r="AK57" s="19">
        <v>0</v>
      </c>
      <c r="AL57" s="19">
        <v>0</v>
      </c>
      <c r="AM57" s="19">
        <v>568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-136</v>
      </c>
      <c r="AT57" s="19">
        <v>0</v>
      </c>
      <c r="AU57" s="19">
        <v>146</v>
      </c>
      <c r="AV57" s="19">
        <v>0</v>
      </c>
      <c r="AW57" s="19">
        <v>6692</v>
      </c>
      <c r="AX57" s="19">
        <v>6692</v>
      </c>
      <c r="AY57" s="19">
        <v>28926</v>
      </c>
      <c r="AZ57" s="19">
        <v>28926</v>
      </c>
      <c r="BA57" s="19">
        <v>0</v>
      </c>
      <c r="BB57" s="19">
        <v>82</v>
      </c>
      <c r="BC57" s="19">
        <v>0</v>
      </c>
      <c r="BD57" s="19">
        <v>0</v>
      </c>
      <c r="BE57" s="19">
        <v>4</v>
      </c>
      <c r="BF57" s="19">
        <v>14</v>
      </c>
    </row>
    <row r="58" spans="1:58" ht="12.75">
      <c r="A58" t="s">
        <v>170</v>
      </c>
      <c r="B58" t="s">
        <v>171</v>
      </c>
      <c r="C58" t="s">
        <v>59</v>
      </c>
      <c r="D58" t="s">
        <v>60</v>
      </c>
      <c r="E58" s="19">
        <v>-79</v>
      </c>
      <c r="F58" s="19">
        <v>2823</v>
      </c>
      <c r="G58" s="19">
        <v>2744</v>
      </c>
      <c r="H58" s="19">
        <v>57</v>
      </c>
      <c r="I58" s="19">
        <v>156</v>
      </c>
      <c r="J58" s="19">
        <v>189</v>
      </c>
      <c r="K58" s="19">
        <v>345</v>
      </c>
      <c r="L58" s="19">
        <v>3315</v>
      </c>
      <c r="M58" s="19">
        <v>0</v>
      </c>
      <c r="N58" s="19">
        <v>143</v>
      </c>
      <c r="O58" s="19">
        <v>3458</v>
      </c>
      <c r="P58" s="19">
        <v>4871</v>
      </c>
      <c r="Q58" s="19">
        <v>585</v>
      </c>
      <c r="R58" s="19">
        <v>534</v>
      </c>
      <c r="S58" s="19">
        <v>783</v>
      </c>
      <c r="T58" s="19">
        <v>1902</v>
      </c>
      <c r="U58" s="19">
        <v>0</v>
      </c>
      <c r="V58" s="19">
        <v>3097</v>
      </c>
      <c r="W58" s="19">
        <v>29247</v>
      </c>
      <c r="X58" s="19">
        <v>5993.122225231361</v>
      </c>
      <c r="Y58" s="19">
        <v>26816</v>
      </c>
      <c r="Z58" s="19">
        <v>1975</v>
      </c>
      <c r="AA58" s="19">
        <v>28791</v>
      </c>
      <c r="AB58" s="19">
        <v>0</v>
      </c>
      <c r="AC58" s="19">
        <v>231</v>
      </c>
      <c r="AD58" s="19">
        <v>74743</v>
      </c>
      <c r="AE58" s="19">
        <v>80736.12222523136</v>
      </c>
      <c r="AF58" s="19">
        <v>327000</v>
      </c>
      <c r="AG58" s="19">
        <v>351315.2751186043</v>
      </c>
      <c r="AH58" s="19">
        <v>21943</v>
      </c>
      <c r="AI58" s="19">
        <v>163</v>
      </c>
      <c r="AJ58" s="19">
        <v>31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-124</v>
      </c>
      <c r="AS58" s="19">
        <v>-495</v>
      </c>
      <c r="AT58" s="19">
        <v>597</v>
      </c>
      <c r="AU58" s="19">
        <v>962</v>
      </c>
      <c r="AV58" s="19">
        <v>0</v>
      </c>
      <c r="AW58" s="19">
        <v>97353</v>
      </c>
      <c r="AX58" s="19">
        <v>103346.12222523136</v>
      </c>
      <c r="AY58" s="19">
        <v>412632</v>
      </c>
      <c r="AZ58" s="19">
        <v>436947.2751186043</v>
      </c>
      <c r="BA58" s="19">
        <v>-702</v>
      </c>
      <c r="BB58" s="19">
        <v>-2808</v>
      </c>
      <c r="BC58" s="19">
        <v>-248</v>
      </c>
      <c r="BD58" s="19">
        <v>-992</v>
      </c>
      <c r="BE58" s="19">
        <v>1774</v>
      </c>
      <c r="BF58" s="19">
        <v>7095</v>
      </c>
    </row>
    <row r="59" spans="1:58" ht="12.75">
      <c r="A59" t="s">
        <v>172</v>
      </c>
      <c r="B59" t="s">
        <v>173</v>
      </c>
      <c r="C59" t="s">
        <v>59</v>
      </c>
      <c r="D59" t="s">
        <v>60</v>
      </c>
      <c r="E59" s="19">
        <v>-89</v>
      </c>
      <c r="F59" s="19">
        <v>413</v>
      </c>
      <c r="G59" s="19">
        <v>324</v>
      </c>
      <c r="H59" s="19">
        <v>42</v>
      </c>
      <c r="I59" s="19">
        <v>388</v>
      </c>
      <c r="J59" s="19">
        <v>58</v>
      </c>
      <c r="K59" s="19">
        <v>446</v>
      </c>
      <c r="L59" s="19">
        <v>2224</v>
      </c>
      <c r="M59" s="19">
        <v>0</v>
      </c>
      <c r="N59" s="19">
        <v>3641</v>
      </c>
      <c r="O59" s="19">
        <v>5865</v>
      </c>
      <c r="P59" s="19">
        <v>2236</v>
      </c>
      <c r="Q59" s="19">
        <v>268</v>
      </c>
      <c r="R59" s="19">
        <v>185</v>
      </c>
      <c r="S59" s="19">
        <v>533</v>
      </c>
      <c r="T59" s="19">
        <v>986</v>
      </c>
      <c r="U59" s="19">
        <v>0</v>
      </c>
      <c r="V59" s="19">
        <v>1367</v>
      </c>
      <c r="W59" s="19">
        <v>11812</v>
      </c>
      <c r="X59" s="19">
        <v>5317.959915632415</v>
      </c>
      <c r="Y59" s="19">
        <v>17058</v>
      </c>
      <c r="Z59" s="19">
        <v>2538</v>
      </c>
      <c r="AA59" s="19">
        <v>19596</v>
      </c>
      <c r="AB59" s="19">
        <v>380</v>
      </c>
      <c r="AC59" s="19">
        <v>518</v>
      </c>
      <c r="AD59" s="19">
        <v>43572</v>
      </c>
      <c r="AE59" s="19">
        <v>48889.95991563241</v>
      </c>
      <c r="AF59" s="19">
        <v>165676</v>
      </c>
      <c r="AG59" s="19">
        <v>187252.00889131209</v>
      </c>
      <c r="AH59" s="19">
        <v>16276</v>
      </c>
      <c r="AI59" s="19">
        <v>292</v>
      </c>
      <c r="AJ59" s="19">
        <v>0</v>
      </c>
      <c r="AK59" s="19">
        <v>0</v>
      </c>
      <c r="AL59" s="19">
        <v>0</v>
      </c>
      <c r="AM59" s="19">
        <v>93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60233</v>
      </c>
      <c r="AX59" s="19">
        <v>65550.95991563241</v>
      </c>
      <c r="AY59" s="19">
        <v>233185</v>
      </c>
      <c r="AZ59" s="19">
        <v>254761.00889131209</v>
      </c>
      <c r="BA59" s="19">
        <v>0</v>
      </c>
      <c r="BB59" s="19">
        <v>0</v>
      </c>
      <c r="BC59" s="19">
        <v>0</v>
      </c>
      <c r="BD59" s="19">
        <v>0</v>
      </c>
      <c r="BE59" s="19">
        <v>1739</v>
      </c>
      <c r="BF59" s="19">
        <v>6959</v>
      </c>
    </row>
    <row r="60" spans="1:58" ht="12.75">
      <c r="A60" t="s">
        <v>174</v>
      </c>
      <c r="B60" t="s">
        <v>175</v>
      </c>
      <c r="C60" t="s">
        <v>59</v>
      </c>
      <c r="D60" t="s">
        <v>91</v>
      </c>
      <c r="E60" s="19">
        <v>194</v>
      </c>
      <c r="F60" s="19">
        <v>932</v>
      </c>
      <c r="G60" s="19">
        <v>1126</v>
      </c>
      <c r="H60" s="19">
        <v>59</v>
      </c>
      <c r="I60" s="19">
        <v>0</v>
      </c>
      <c r="J60" s="19">
        <v>294</v>
      </c>
      <c r="K60" s="19">
        <v>294</v>
      </c>
      <c r="L60" s="19">
        <v>15401</v>
      </c>
      <c r="M60" s="19">
        <v>0</v>
      </c>
      <c r="N60" s="19">
        <v>1160</v>
      </c>
      <c r="O60" s="19">
        <v>16561</v>
      </c>
      <c r="P60" s="19">
        <v>9272</v>
      </c>
      <c r="Q60" s="19">
        <v>1246</v>
      </c>
      <c r="R60" s="19">
        <v>0</v>
      </c>
      <c r="S60" s="19">
        <v>642</v>
      </c>
      <c r="T60" s="19">
        <v>1888</v>
      </c>
      <c r="U60" s="19">
        <v>0</v>
      </c>
      <c r="V60" s="19">
        <v>3168</v>
      </c>
      <c r="W60" s="19">
        <v>101717</v>
      </c>
      <c r="X60" s="19">
        <v>21988.01502802721</v>
      </c>
      <c r="Y60" s="19">
        <v>68455</v>
      </c>
      <c r="Z60" s="19">
        <v>4166</v>
      </c>
      <c r="AA60" s="19">
        <v>72621</v>
      </c>
      <c r="AB60" s="19">
        <v>0</v>
      </c>
      <c r="AC60" s="19">
        <v>2853</v>
      </c>
      <c r="AD60" s="19">
        <v>209559</v>
      </c>
      <c r="AE60" s="19">
        <v>231547.0150280272</v>
      </c>
      <c r="AF60" s="19">
        <v>838342</v>
      </c>
      <c r="AG60" s="19">
        <v>927551.6998235086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208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209767</v>
      </c>
      <c r="AX60" s="19">
        <v>231755.0150280272</v>
      </c>
      <c r="AY60" s="19">
        <v>839172</v>
      </c>
      <c r="AZ60" s="19">
        <v>928381.6998235086</v>
      </c>
      <c r="BA60" s="19">
        <v>0</v>
      </c>
      <c r="BB60" s="19">
        <v>0</v>
      </c>
      <c r="BC60" s="19">
        <v>0</v>
      </c>
      <c r="BD60" s="19">
        <v>0</v>
      </c>
      <c r="BE60" s="19">
        <v>5665</v>
      </c>
      <c r="BF60" s="19">
        <v>22658</v>
      </c>
    </row>
    <row r="61" spans="1:58" ht="12.75">
      <c r="A61" t="s">
        <v>176</v>
      </c>
      <c r="B61" t="s">
        <v>177</v>
      </c>
      <c r="C61" t="s">
        <v>59</v>
      </c>
      <c r="D61" t="s">
        <v>94</v>
      </c>
      <c r="E61" s="19">
        <v>36</v>
      </c>
      <c r="F61" s="19">
        <v>598</v>
      </c>
      <c r="G61" s="19">
        <v>634</v>
      </c>
      <c r="H61" s="19">
        <v>11</v>
      </c>
      <c r="I61" s="19">
        <v>38</v>
      </c>
      <c r="J61" s="19">
        <v>0</v>
      </c>
      <c r="K61" s="19">
        <v>38</v>
      </c>
      <c r="L61" s="19">
        <v>-887</v>
      </c>
      <c r="M61" s="19">
        <v>0</v>
      </c>
      <c r="N61" s="19">
        <v>189</v>
      </c>
      <c r="O61" s="19">
        <v>-698</v>
      </c>
      <c r="P61" s="19">
        <v>1380</v>
      </c>
      <c r="Q61" s="19">
        <v>0</v>
      </c>
      <c r="R61" s="19">
        <v>0</v>
      </c>
      <c r="S61" s="19">
        <v>614</v>
      </c>
      <c r="T61" s="19">
        <v>614</v>
      </c>
      <c r="U61" s="19">
        <v>0</v>
      </c>
      <c r="V61" s="19">
        <v>794</v>
      </c>
      <c r="W61" s="19">
        <v>0</v>
      </c>
      <c r="X61" s="19">
        <v>0</v>
      </c>
      <c r="Y61" s="19">
        <v>0</v>
      </c>
      <c r="Z61" s="19">
        <v>581</v>
      </c>
      <c r="AA61" s="19">
        <v>581</v>
      </c>
      <c r="AB61" s="19">
        <v>30</v>
      </c>
      <c r="AC61" s="19">
        <v>-2</v>
      </c>
      <c r="AD61" s="19">
        <v>3382</v>
      </c>
      <c r="AE61" s="19">
        <v>3382</v>
      </c>
      <c r="AF61" s="19">
        <v>14500</v>
      </c>
      <c r="AG61" s="19">
        <v>14500</v>
      </c>
      <c r="AH61" s="19">
        <v>5971</v>
      </c>
      <c r="AI61" s="19">
        <v>0</v>
      </c>
      <c r="AJ61" s="19">
        <v>2171</v>
      </c>
      <c r="AK61" s="19">
        <v>0</v>
      </c>
      <c r="AL61" s="19">
        <v>0</v>
      </c>
      <c r="AM61" s="19">
        <v>484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-45</v>
      </c>
      <c r="AT61" s="19">
        <v>0</v>
      </c>
      <c r="AU61" s="19">
        <v>0</v>
      </c>
      <c r="AV61" s="19">
        <v>0</v>
      </c>
      <c r="AW61" s="19">
        <v>12008</v>
      </c>
      <c r="AX61" s="19">
        <v>12008</v>
      </c>
      <c r="AY61" s="19">
        <v>43141</v>
      </c>
      <c r="AZ61" s="19">
        <v>43141</v>
      </c>
      <c r="BA61" s="19">
        <v>0</v>
      </c>
      <c r="BB61" s="19">
        <v>-83</v>
      </c>
      <c r="BC61" s="19">
        <v>0</v>
      </c>
      <c r="BD61" s="19">
        <v>0</v>
      </c>
      <c r="BE61" s="19">
        <v>14</v>
      </c>
      <c r="BF61" s="19">
        <v>176</v>
      </c>
    </row>
    <row r="62" spans="1:58" ht="12.75">
      <c r="A62" t="s">
        <v>178</v>
      </c>
      <c r="B62" t="s">
        <v>179</v>
      </c>
      <c r="C62" t="s">
        <v>59</v>
      </c>
      <c r="D62" t="s">
        <v>94</v>
      </c>
      <c r="E62" s="19">
        <v>25</v>
      </c>
      <c r="F62" s="19">
        <v>2315</v>
      </c>
      <c r="G62" s="19">
        <v>2340</v>
      </c>
      <c r="H62" s="19">
        <v>0</v>
      </c>
      <c r="I62" s="19">
        <v>132</v>
      </c>
      <c r="J62" s="19">
        <v>0</v>
      </c>
      <c r="K62" s="19">
        <v>132</v>
      </c>
      <c r="L62" s="19">
        <v>-1132</v>
      </c>
      <c r="M62" s="19">
        <v>0</v>
      </c>
      <c r="N62" s="19">
        <v>168</v>
      </c>
      <c r="O62" s="19">
        <v>-964</v>
      </c>
      <c r="P62" s="19">
        <v>892</v>
      </c>
      <c r="Q62" s="19">
        <v>4</v>
      </c>
      <c r="R62" s="19">
        <v>184</v>
      </c>
      <c r="S62" s="19">
        <v>186</v>
      </c>
      <c r="T62" s="19">
        <v>374</v>
      </c>
      <c r="U62" s="19">
        <v>0</v>
      </c>
      <c r="V62" s="19">
        <v>681</v>
      </c>
      <c r="W62" s="19">
        <v>0</v>
      </c>
      <c r="X62" s="19">
        <v>0</v>
      </c>
      <c r="Y62" s="19">
        <v>0</v>
      </c>
      <c r="Z62" s="19">
        <v>44</v>
      </c>
      <c r="AA62" s="19">
        <v>44</v>
      </c>
      <c r="AB62" s="19">
        <v>0</v>
      </c>
      <c r="AC62" s="19">
        <v>0</v>
      </c>
      <c r="AD62" s="19">
        <v>3499</v>
      </c>
      <c r="AE62" s="19">
        <v>3499</v>
      </c>
      <c r="AF62" s="19">
        <v>13388</v>
      </c>
      <c r="AG62" s="19">
        <v>13388</v>
      </c>
      <c r="AH62" s="19">
        <v>7310</v>
      </c>
      <c r="AI62" s="19">
        <v>317</v>
      </c>
      <c r="AJ62" s="19">
        <v>2313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-914</v>
      </c>
      <c r="AS62" s="19">
        <v>0</v>
      </c>
      <c r="AT62" s="19">
        <v>123</v>
      </c>
      <c r="AU62" s="19">
        <v>0</v>
      </c>
      <c r="AV62" s="19">
        <v>0</v>
      </c>
      <c r="AW62" s="19">
        <v>12648</v>
      </c>
      <c r="AX62" s="19">
        <v>12648</v>
      </c>
      <c r="AY62" s="19">
        <v>59302</v>
      </c>
      <c r="AZ62" s="19">
        <v>59302</v>
      </c>
      <c r="BA62" s="19">
        <v>0</v>
      </c>
      <c r="BB62" s="19">
        <v>0</v>
      </c>
      <c r="BC62" s="19">
        <v>0</v>
      </c>
      <c r="BD62" s="19">
        <v>0</v>
      </c>
      <c r="BE62" s="19">
        <v>120</v>
      </c>
      <c r="BF62" s="19">
        <v>0</v>
      </c>
    </row>
    <row r="63" spans="1:58" ht="12.75">
      <c r="A63" t="s">
        <v>180</v>
      </c>
      <c r="B63" t="s">
        <v>181</v>
      </c>
      <c r="C63" t="s">
        <v>59</v>
      </c>
      <c r="D63" t="s">
        <v>94</v>
      </c>
      <c r="E63" s="19">
        <v>59</v>
      </c>
      <c r="F63" s="19">
        <v>423</v>
      </c>
      <c r="G63" s="19">
        <v>482</v>
      </c>
      <c r="H63" s="19">
        <v>3</v>
      </c>
      <c r="I63" s="19">
        <v>19</v>
      </c>
      <c r="J63" s="19">
        <v>0</v>
      </c>
      <c r="K63" s="19">
        <v>19</v>
      </c>
      <c r="L63" s="19">
        <v>-70</v>
      </c>
      <c r="M63" s="19">
        <v>0</v>
      </c>
      <c r="N63" s="19">
        <v>119</v>
      </c>
      <c r="O63" s="19">
        <v>49</v>
      </c>
      <c r="P63" s="19">
        <v>585</v>
      </c>
      <c r="Q63" s="19">
        <v>0</v>
      </c>
      <c r="R63" s="19">
        <v>118</v>
      </c>
      <c r="S63" s="19">
        <v>365</v>
      </c>
      <c r="T63" s="19">
        <v>483</v>
      </c>
      <c r="U63" s="19">
        <v>0</v>
      </c>
      <c r="V63" s="19">
        <v>338</v>
      </c>
      <c r="W63" s="19">
        <v>0</v>
      </c>
      <c r="X63" s="19">
        <v>0</v>
      </c>
      <c r="Y63" s="19">
        <v>0</v>
      </c>
      <c r="Z63" s="19">
        <v>212</v>
      </c>
      <c r="AA63" s="19">
        <v>212</v>
      </c>
      <c r="AB63" s="19">
        <v>0</v>
      </c>
      <c r="AC63" s="19">
        <v>0</v>
      </c>
      <c r="AD63" s="19">
        <v>2171</v>
      </c>
      <c r="AE63" s="19">
        <v>2171</v>
      </c>
      <c r="AF63" s="19">
        <v>9027</v>
      </c>
      <c r="AG63" s="19">
        <v>9027</v>
      </c>
      <c r="AH63" s="19">
        <v>2792</v>
      </c>
      <c r="AI63" s="19">
        <v>3</v>
      </c>
      <c r="AJ63" s="19">
        <v>1498</v>
      </c>
      <c r="AK63" s="19">
        <v>0</v>
      </c>
      <c r="AL63" s="19">
        <v>0</v>
      </c>
      <c r="AM63" s="19">
        <v>232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6696</v>
      </c>
      <c r="AX63" s="19">
        <v>6696</v>
      </c>
      <c r="AY63" s="19">
        <v>27675</v>
      </c>
      <c r="AZ63" s="19">
        <v>27675</v>
      </c>
      <c r="BA63" s="19">
        <v>0</v>
      </c>
      <c r="BB63" s="19">
        <v>0</v>
      </c>
      <c r="BC63" s="19">
        <v>0</v>
      </c>
      <c r="BD63" s="19">
        <v>0</v>
      </c>
      <c r="BE63" s="19">
        <v>11</v>
      </c>
      <c r="BF63" s="19">
        <v>0</v>
      </c>
    </row>
    <row r="64" spans="1:58" ht="12.75">
      <c r="A64" t="s">
        <v>182</v>
      </c>
      <c r="B64" t="s">
        <v>183</v>
      </c>
      <c r="C64" t="s">
        <v>59</v>
      </c>
      <c r="D64" t="s">
        <v>94</v>
      </c>
      <c r="E64" s="19">
        <v>47</v>
      </c>
      <c r="F64" s="19">
        <v>520</v>
      </c>
      <c r="G64" s="19">
        <v>567</v>
      </c>
      <c r="H64" s="19">
        <v>2</v>
      </c>
      <c r="I64" s="19">
        <v>87</v>
      </c>
      <c r="J64" s="19">
        <v>0</v>
      </c>
      <c r="K64" s="19">
        <v>87</v>
      </c>
      <c r="L64" s="19">
        <v>-580</v>
      </c>
      <c r="M64" s="19">
        <v>0</v>
      </c>
      <c r="N64" s="19">
        <v>230</v>
      </c>
      <c r="O64" s="19">
        <v>-350</v>
      </c>
      <c r="P64" s="19">
        <v>1293</v>
      </c>
      <c r="Q64" s="19">
        <v>0</v>
      </c>
      <c r="R64" s="19">
        <v>232</v>
      </c>
      <c r="S64" s="19">
        <v>550</v>
      </c>
      <c r="T64" s="19">
        <v>782</v>
      </c>
      <c r="U64" s="19">
        <v>0</v>
      </c>
      <c r="V64" s="19">
        <v>531</v>
      </c>
      <c r="W64" s="19">
        <v>0</v>
      </c>
      <c r="X64" s="19">
        <v>0</v>
      </c>
      <c r="Y64" s="19">
        <v>0</v>
      </c>
      <c r="Z64" s="19">
        <v>258</v>
      </c>
      <c r="AA64" s="19">
        <v>258</v>
      </c>
      <c r="AB64" s="19">
        <v>39</v>
      </c>
      <c r="AC64" s="19">
        <v>0</v>
      </c>
      <c r="AD64" s="19">
        <v>3209</v>
      </c>
      <c r="AE64" s="19">
        <v>3209</v>
      </c>
      <c r="AF64" s="19">
        <v>12988</v>
      </c>
      <c r="AG64" s="19">
        <v>12988</v>
      </c>
      <c r="AH64" s="19">
        <v>6361</v>
      </c>
      <c r="AI64" s="19">
        <v>0</v>
      </c>
      <c r="AJ64" s="19">
        <v>0</v>
      </c>
      <c r="AK64" s="19">
        <v>0</v>
      </c>
      <c r="AL64" s="19">
        <v>0</v>
      </c>
      <c r="AM64" s="19">
        <v>385</v>
      </c>
      <c r="AN64" s="19">
        <v>0</v>
      </c>
      <c r="AO64" s="19">
        <v>0</v>
      </c>
      <c r="AP64" s="19">
        <v>0</v>
      </c>
      <c r="AQ64" s="19">
        <v>1</v>
      </c>
      <c r="AR64" s="19">
        <v>94</v>
      </c>
      <c r="AS64" s="19">
        <v>565</v>
      </c>
      <c r="AT64" s="19">
        <v>0</v>
      </c>
      <c r="AU64" s="19">
        <v>0</v>
      </c>
      <c r="AV64" s="19">
        <v>0</v>
      </c>
      <c r="AW64" s="19">
        <v>10050</v>
      </c>
      <c r="AX64" s="19">
        <v>10050</v>
      </c>
      <c r="AY64" s="19">
        <v>40541</v>
      </c>
      <c r="AZ64" s="19">
        <v>40541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</row>
    <row r="65" spans="1:58" ht="12.75">
      <c r="A65" t="s">
        <v>184</v>
      </c>
      <c r="B65" t="s">
        <v>185</v>
      </c>
      <c r="C65" t="s">
        <v>59</v>
      </c>
      <c r="D65" t="s">
        <v>94</v>
      </c>
      <c r="E65" s="19">
        <v>12</v>
      </c>
      <c r="F65" s="19">
        <v>767</v>
      </c>
      <c r="G65" s="19">
        <v>779</v>
      </c>
      <c r="H65" s="19">
        <v>7</v>
      </c>
      <c r="I65" s="19">
        <v>8</v>
      </c>
      <c r="J65" s="19">
        <v>0</v>
      </c>
      <c r="K65" s="19">
        <v>8</v>
      </c>
      <c r="L65" s="19">
        <v>-466</v>
      </c>
      <c r="M65" s="19">
        <v>0</v>
      </c>
      <c r="N65" s="19">
        <v>-12</v>
      </c>
      <c r="O65" s="19">
        <v>-478</v>
      </c>
      <c r="P65" s="19">
        <v>1274</v>
      </c>
      <c r="Q65" s="19">
        <v>0</v>
      </c>
      <c r="R65" s="19">
        <v>141</v>
      </c>
      <c r="S65" s="19">
        <v>378</v>
      </c>
      <c r="T65" s="19">
        <v>519</v>
      </c>
      <c r="U65" s="19">
        <v>0</v>
      </c>
      <c r="V65" s="19">
        <v>476</v>
      </c>
      <c r="W65" s="19">
        <v>0</v>
      </c>
      <c r="X65" s="19">
        <v>0</v>
      </c>
      <c r="Y65" s="19">
        <v>0</v>
      </c>
      <c r="Z65" s="19">
        <v>188</v>
      </c>
      <c r="AA65" s="19">
        <v>188</v>
      </c>
      <c r="AB65" s="19">
        <v>68</v>
      </c>
      <c r="AC65" s="19">
        <v>0</v>
      </c>
      <c r="AD65" s="19">
        <v>2841</v>
      </c>
      <c r="AE65" s="19">
        <v>2841</v>
      </c>
      <c r="AF65" s="19">
        <v>11364</v>
      </c>
      <c r="AG65" s="19">
        <v>11364</v>
      </c>
      <c r="AH65" s="19">
        <v>5226</v>
      </c>
      <c r="AI65" s="19">
        <v>29</v>
      </c>
      <c r="AJ65" s="19">
        <v>0</v>
      </c>
      <c r="AK65" s="19">
        <v>0</v>
      </c>
      <c r="AL65" s="19">
        <v>0</v>
      </c>
      <c r="AM65" s="19">
        <v>384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8480</v>
      </c>
      <c r="AX65" s="19">
        <v>8480</v>
      </c>
      <c r="AY65" s="19">
        <v>33920</v>
      </c>
      <c r="AZ65" s="19">
        <v>33920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</row>
    <row r="66" spans="1:58" ht="12.75">
      <c r="A66" t="s">
        <v>186</v>
      </c>
      <c r="B66" t="s">
        <v>187</v>
      </c>
      <c r="C66" t="s">
        <v>59</v>
      </c>
      <c r="D66" t="s">
        <v>94</v>
      </c>
      <c r="E66" s="19">
        <v>37</v>
      </c>
      <c r="F66" s="19">
        <v>839</v>
      </c>
      <c r="G66" s="19">
        <v>876</v>
      </c>
      <c r="H66" s="19">
        <v>17</v>
      </c>
      <c r="I66" s="19">
        <v>24</v>
      </c>
      <c r="J66" s="19">
        <v>0</v>
      </c>
      <c r="K66" s="19">
        <v>24</v>
      </c>
      <c r="L66" s="19">
        <v>-616</v>
      </c>
      <c r="M66" s="19">
        <v>0</v>
      </c>
      <c r="N66" s="19">
        <v>284</v>
      </c>
      <c r="O66" s="19">
        <v>-332</v>
      </c>
      <c r="P66" s="19">
        <v>1123</v>
      </c>
      <c r="Q66" s="19">
        <v>0</v>
      </c>
      <c r="R66" s="19">
        <v>133</v>
      </c>
      <c r="S66" s="19">
        <v>290</v>
      </c>
      <c r="T66" s="19">
        <v>423</v>
      </c>
      <c r="U66" s="19">
        <v>0</v>
      </c>
      <c r="V66" s="19">
        <v>683</v>
      </c>
      <c r="W66" s="19">
        <v>0</v>
      </c>
      <c r="X66" s="19">
        <v>0</v>
      </c>
      <c r="Y66" s="19">
        <v>0</v>
      </c>
      <c r="Z66" s="19">
        <v>337</v>
      </c>
      <c r="AA66" s="19">
        <v>337</v>
      </c>
      <c r="AB66" s="19">
        <v>155</v>
      </c>
      <c r="AC66" s="19">
        <v>225</v>
      </c>
      <c r="AD66" s="19">
        <v>3531</v>
      </c>
      <c r="AE66" s="19">
        <v>3531</v>
      </c>
      <c r="AF66" s="19">
        <v>15674</v>
      </c>
      <c r="AG66" s="19">
        <v>15674</v>
      </c>
      <c r="AH66" s="19">
        <v>7215</v>
      </c>
      <c r="AI66" s="19">
        <v>48</v>
      </c>
      <c r="AJ66" s="19">
        <v>0</v>
      </c>
      <c r="AK66" s="19">
        <v>0</v>
      </c>
      <c r="AL66" s="19">
        <v>0</v>
      </c>
      <c r="AM66" s="19">
        <v>556</v>
      </c>
      <c r="AN66" s="19">
        <v>0</v>
      </c>
      <c r="AO66" s="19">
        <v>0</v>
      </c>
      <c r="AP66" s="19">
        <v>0</v>
      </c>
      <c r="AQ66" s="19">
        <v>0</v>
      </c>
      <c r="AR66" s="19">
        <v>-46</v>
      </c>
      <c r="AS66" s="19">
        <v>523</v>
      </c>
      <c r="AT66" s="19">
        <v>0</v>
      </c>
      <c r="AU66" s="19">
        <v>0</v>
      </c>
      <c r="AV66" s="19">
        <v>0</v>
      </c>
      <c r="AW66" s="19">
        <v>11304</v>
      </c>
      <c r="AX66" s="19">
        <v>11304</v>
      </c>
      <c r="AY66" s="19">
        <v>50042</v>
      </c>
      <c r="AZ66" s="19">
        <v>50042</v>
      </c>
      <c r="BA66" s="19">
        <v>0</v>
      </c>
      <c r="BB66" s="19">
        <v>59</v>
      </c>
      <c r="BC66" s="19">
        <v>0</v>
      </c>
      <c r="BD66" s="19">
        <v>0</v>
      </c>
      <c r="BE66" s="19">
        <v>0</v>
      </c>
      <c r="BF66" s="19">
        <v>1</v>
      </c>
    </row>
    <row r="67" spans="1:58" ht="12.75">
      <c r="A67" t="s">
        <v>188</v>
      </c>
      <c r="B67" t="s">
        <v>189</v>
      </c>
      <c r="C67" t="s">
        <v>59</v>
      </c>
      <c r="D67" t="s">
        <v>94</v>
      </c>
      <c r="E67" s="19">
        <v>22</v>
      </c>
      <c r="F67" s="19">
        <v>521</v>
      </c>
      <c r="G67" s="19">
        <v>543</v>
      </c>
      <c r="H67" s="19">
        <v>4</v>
      </c>
      <c r="I67" s="19">
        <v>53</v>
      </c>
      <c r="J67" s="19">
        <v>0</v>
      </c>
      <c r="K67" s="19">
        <v>53</v>
      </c>
      <c r="L67" s="19">
        <v>-295</v>
      </c>
      <c r="M67" s="19">
        <v>0</v>
      </c>
      <c r="N67" s="19">
        <v>160</v>
      </c>
      <c r="O67" s="19">
        <v>-135</v>
      </c>
      <c r="P67" s="19">
        <v>800</v>
      </c>
      <c r="Q67" s="19">
        <v>0</v>
      </c>
      <c r="R67" s="19">
        <v>100</v>
      </c>
      <c r="S67" s="19">
        <v>242</v>
      </c>
      <c r="T67" s="19">
        <v>342</v>
      </c>
      <c r="U67" s="19">
        <v>0</v>
      </c>
      <c r="V67" s="19">
        <v>311</v>
      </c>
      <c r="W67" s="19">
        <v>0</v>
      </c>
      <c r="X67" s="19">
        <v>0</v>
      </c>
      <c r="Y67" s="19">
        <v>0</v>
      </c>
      <c r="Z67" s="19">
        <v>205</v>
      </c>
      <c r="AA67" s="19">
        <v>205</v>
      </c>
      <c r="AB67" s="19">
        <v>-11</v>
      </c>
      <c r="AC67" s="19">
        <v>0</v>
      </c>
      <c r="AD67" s="19">
        <v>2112</v>
      </c>
      <c r="AE67" s="19">
        <v>2112</v>
      </c>
      <c r="AF67" s="19">
        <v>9211</v>
      </c>
      <c r="AG67" s="19">
        <v>9211</v>
      </c>
      <c r="AH67" s="19">
        <v>4044</v>
      </c>
      <c r="AI67" s="19">
        <v>0</v>
      </c>
      <c r="AJ67" s="19">
        <v>0</v>
      </c>
      <c r="AK67" s="19">
        <v>0</v>
      </c>
      <c r="AL67" s="19">
        <v>0</v>
      </c>
      <c r="AM67" s="19">
        <v>433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6589</v>
      </c>
      <c r="AX67" s="19">
        <v>6589</v>
      </c>
      <c r="AY67" s="19">
        <v>27602</v>
      </c>
      <c r="AZ67" s="19">
        <v>27602</v>
      </c>
      <c r="BA67" s="19">
        <v>0</v>
      </c>
      <c r="BB67" s="19">
        <v>0</v>
      </c>
      <c r="BC67" s="19">
        <v>0</v>
      </c>
      <c r="BD67" s="19">
        <v>0</v>
      </c>
      <c r="BE67" s="19">
        <v>58</v>
      </c>
      <c r="BF67" s="19">
        <v>117</v>
      </c>
    </row>
    <row r="68" spans="1:58" ht="12.75">
      <c r="A68" t="s">
        <v>190</v>
      </c>
      <c r="B68" t="s">
        <v>191</v>
      </c>
      <c r="C68" t="s">
        <v>59</v>
      </c>
      <c r="D68" t="s">
        <v>94</v>
      </c>
      <c r="E68" s="19">
        <v>0</v>
      </c>
      <c r="F68" s="19">
        <v>452</v>
      </c>
      <c r="G68" s="19">
        <v>452</v>
      </c>
      <c r="H68" s="19">
        <v>0</v>
      </c>
      <c r="I68" s="19">
        <v>7</v>
      </c>
      <c r="J68" s="19">
        <v>0</v>
      </c>
      <c r="K68" s="19">
        <v>7</v>
      </c>
      <c r="L68" s="19">
        <v>-95</v>
      </c>
      <c r="M68" s="19">
        <v>0</v>
      </c>
      <c r="N68" s="19">
        <v>99</v>
      </c>
      <c r="O68" s="19">
        <v>4</v>
      </c>
      <c r="P68" s="19">
        <v>723</v>
      </c>
      <c r="Q68" s="19">
        <v>0</v>
      </c>
      <c r="R68" s="19">
        <v>61</v>
      </c>
      <c r="S68" s="19">
        <v>230</v>
      </c>
      <c r="T68" s="19">
        <v>291</v>
      </c>
      <c r="U68" s="19">
        <v>0</v>
      </c>
      <c r="V68" s="19">
        <v>182</v>
      </c>
      <c r="W68" s="19">
        <v>0</v>
      </c>
      <c r="X68" s="19">
        <v>0</v>
      </c>
      <c r="Y68" s="19">
        <v>0</v>
      </c>
      <c r="Z68" s="19">
        <v>125</v>
      </c>
      <c r="AA68" s="19">
        <v>125</v>
      </c>
      <c r="AB68" s="19">
        <v>245</v>
      </c>
      <c r="AC68" s="19">
        <v>0</v>
      </c>
      <c r="AD68" s="19">
        <v>2029</v>
      </c>
      <c r="AE68" s="19">
        <v>2029</v>
      </c>
      <c r="AF68" s="19">
        <v>6504</v>
      </c>
      <c r="AG68" s="19">
        <v>6504</v>
      </c>
      <c r="AH68" s="19">
        <v>3046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5075</v>
      </c>
      <c r="AX68" s="19">
        <v>5075</v>
      </c>
      <c r="AY68" s="19">
        <v>20236</v>
      </c>
      <c r="AZ68" s="19">
        <v>20236</v>
      </c>
      <c r="BA68" s="19">
        <v>0</v>
      </c>
      <c r="BB68" s="19">
        <v>0</v>
      </c>
      <c r="BC68" s="19">
        <v>0</v>
      </c>
      <c r="BD68" s="19">
        <v>0</v>
      </c>
      <c r="BE68" s="19">
        <v>24</v>
      </c>
      <c r="BF68" s="19">
        <v>95</v>
      </c>
    </row>
    <row r="69" spans="1:58" ht="12.75">
      <c r="A69" t="s">
        <v>192</v>
      </c>
      <c r="B69" t="s">
        <v>193</v>
      </c>
      <c r="C69" t="s">
        <v>59</v>
      </c>
      <c r="D69" t="s">
        <v>60</v>
      </c>
      <c r="E69" s="19">
        <v>-102</v>
      </c>
      <c r="F69" s="19">
        <v>1484</v>
      </c>
      <c r="G69" s="19">
        <v>1382</v>
      </c>
      <c r="H69" s="19">
        <v>44</v>
      </c>
      <c r="I69" s="19">
        <v>192</v>
      </c>
      <c r="J69" s="19">
        <v>63</v>
      </c>
      <c r="K69" s="19">
        <v>255</v>
      </c>
      <c r="L69" s="19">
        <v>1565</v>
      </c>
      <c r="M69" s="19">
        <v>0</v>
      </c>
      <c r="N69" s="19">
        <v>786</v>
      </c>
      <c r="O69" s="19">
        <v>2351</v>
      </c>
      <c r="P69" s="19">
        <v>2946</v>
      </c>
      <c r="Q69" s="19">
        <v>288</v>
      </c>
      <c r="R69" s="19">
        <v>172</v>
      </c>
      <c r="S69" s="19">
        <v>535</v>
      </c>
      <c r="T69" s="19">
        <v>995</v>
      </c>
      <c r="U69" s="19">
        <v>0</v>
      </c>
      <c r="V69" s="19">
        <v>1763</v>
      </c>
      <c r="W69" s="19">
        <v>18232</v>
      </c>
      <c r="X69" s="19">
        <v>4104.403454994767</v>
      </c>
      <c r="Y69" s="19">
        <v>13434</v>
      </c>
      <c r="Z69" s="19">
        <v>975</v>
      </c>
      <c r="AA69" s="19">
        <v>14409</v>
      </c>
      <c r="AB69" s="19">
        <v>536</v>
      </c>
      <c r="AC69" s="19">
        <v>-198</v>
      </c>
      <c r="AD69" s="19">
        <v>42715</v>
      </c>
      <c r="AE69" s="19">
        <v>46819.40345499477</v>
      </c>
      <c r="AF69" s="19">
        <v>170860</v>
      </c>
      <c r="AG69" s="19">
        <v>187512.37174469527</v>
      </c>
      <c r="AH69" s="19">
        <v>8985</v>
      </c>
      <c r="AI69" s="19">
        <v>129</v>
      </c>
      <c r="AJ69" s="19">
        <v>2761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54590</v>
      </c>
      <c r="AX69" s="19">
        <v>58694.40345499477</v>
      </c>
      <c r="AY69" s="19">
        <v>218360</v>
      </c>
      <c r="AZ69" s="19">
        <v>235012.37174469527</v>
      </c>
      <c r="BA69" s="19">
        <v>0</v>
      </c>
      <c r="BB69" s="19">
        <v>0</v>
      </c>
      <c r="BC69" s="19">
        <v>0</v>
      </c>
      <c r="BD69" s="19">
        <v>0</v>
      </c>
      <c r="BE69" s="19">
        <v>258</v>
      </c>
      <c r="BF69" s="19">
        <v>1030</v>
      </c>
    </row>
    <row r="70" spans="1:58" ht="12.75">
      <c r="A70" t="s">
        <v>194</v>
      </c>
      <c r="B70" t="s">
        <v>195</v>
      </c>
      <c r="C70" t="s">
        <v>59</v>
      </c>
      <c r="D70" t="s">
        <v>60</v>
      </c>
      <c r="E70" s="19">
        <v>-102</v>
      </c>
      <c r="F70" s="19">
        <v>3433</v>
      </c>
      <c r="G70" s="19">
        <v>3331</v>
      </c>
      <c r="H70" s="19">
        <v>36</v>
      </c>
      <c r="I70" s="19">
        <v>182</v>
      </c>
      <c r="J70" s="19">
        <v>10</v>
      </c>
      <c r="K70" s="19">
        <v>192</v>
      </c>
      <c r="L70" s="19">
        <v>1822</v>
      </c>
      <c r="M70" s="19">
        <v>0</v>
      </c>
      <c r="N70" s="19">
        <v>850</v>
      </c>
      <c r="O70" s="19">
        <v>2672</v>
      </c>
      <c r="P70" s="19">
        <v>3751</v>
      </c>
      <c r="Q70" s="19">
        <v>388</v>
      </c>
      <c r="R70" s="19">
        <v>299</v>
      </c>
      <c r="S70" s="19">
        <v>1044</v>
      </c>
      <c r="T70" s="19">
        <v>1731</v>
      </c>
      <c r="U70" s="19">
        <v>0</v>
      </c>
      <c r="V70" s="19">
        <v>1398</v>
      </c>
      <c r="W70" s="19">
        <v>22713</v>
      </c>
      <c r="X70" s="19">
        <v>4904.28221670384</v>
      </c>
      <c r="Y70" s="19">
        <v>20365</v>
      </c>
      <c r="Z70" s="19">
        <v>1960</v>
      </c>
      <c r="AA70" s="19">
        <v>22325</v>
      </c>
      <c r="AB70" s="19">
        <v>193.5</v>
      </c>
      <c r="AC70" s="19">
        <v>0</v>
      </c>
      <c r="AD70" s="19">
        <v>58342.5</v>
      </c>
      <c r="AE70" s="19">
        <v>63246.78221670384</v>
      </c>
      <c r="AF70" s="19">
        <v>230769</v>
      </c>
      <c r="AG70" s="19">
        <v>250666.6371375154</v>
      </c>
      <c r="AH70" s="19">
        <v>17784</v>
      </c>
      <c r="AI70" s="19">
        <v>226</v>
      </c>
      <c r="AJ70" s="19">
        <v>3011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7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79370.5</v>
      </c>
      <c r="AX70" s="19">
        <v>84274.78221670384</v>
      </c>
      <c r="AY70" s="19">
        <v>314879.546</v>
      </c>
      <c r="AZ70" s="19">
        <v>334777.1831375154</v>
      </c>
      <c r="BA70" s="19">
        <v>0</v>
      </c>
      <c r="BB70" s="19">
        <v>0</v>
      </c>
      <c r="BC70" s="19">
        <v>0</v>
      </c>
      <c r="BD70" s="19">
        <v>0</v>
      </c>
      <c r="BE70" s="19">
        <v>346</v>
      </c>
      <c r="BF70" s="19">
        <v>0</v>
      </c>
    </row>
    <row r="71" spans="1:58" ht="12.75">
      <c r="A71" t="s">
        <v>196</v>
      </c>
      <c r="B71" t="s">
        <v>197</v>
      </c>
      <c r="C71" t="s">
        <v>59</v>
      </c>
      <c r="D71" t="s">
        <v>91</v>
      </c>
      <c r="E71" s="19">
        <v>80</v>
      </c>
      <c r="F71" s="19">
        <v>1548</v>
      </c>
      <c r="G71" s="19">
        <v>1628</v>
      </c>
      <c r="H71" s="19">
        <v>69</v>
      </c>
      <c r="I71" s="19">
        <v>62</v>
      </c>
      <c r="J71" s="19">
        <v>189</v>
      </c>
      <c r="K71" s="19">
        <v>251</v>
      </c>
      <c r="L71" s="19">
        <v>3399</v>
      </c>
      <c r="M71" s="19">
        <v>0</v>
      </c>
      <c r="N71" s="19">
        <v>445</v>
      </c>
      <c r="O71" s="19">
        <v>3844</v>
      </c>
      <c r="P71" s="19">
        <v>5284</v>
      </c>
      <c r="Q71" s="19">
        <v>1564</v>
      </c>
      <c r="R71" s="19">
        <v>67</v>
      </c>
      <c r="S71" s="19">
        <v>624</v>
      </c>
      <c r="T71" s="19">
        <v>2255</v>
      </c>
      <c r="U71" s="19">
        <v>0</v>
      </c>
      <c r="V71" s="19">
        <v>2082</v>
      </c>
      <c r="W71" s="19">
        <v>64156</v>
      </c>
      <c r="X71" s="19">
        <v>11847.54645942032</v>
      </c>
      <c r="Y71" s="19">
        <v>42675</v>
      </c>
      <c r="Z71" s="19">
        <v>0</v>
      </c>
      <c r="AA71" s="19">
        <v>42675</v>
      </c>
      <c r="AB71" s="19">
        <v>383</v>
      </c>
      <c r="AC71" s="19">
        <v>0</v>
      </c>
      <c r="AD71" s="19">
        <v>122627</v>
      </c>
      <c r="AE71" s="19">
        <v>134474.54645942032</v>
      </c>
      <c r="AF71" s="19">
        <v>494222</v>
      </c>
      <c r="AG71" s="19">
        <v>542289.825219455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150</v>
      </c>
      <c r="AR71" s="19">
        <v>0</v>
      </c>
      <c r="AS71" s="19">
        <v>0</v>
      </c>
      <c r="AT71" s="19">
        <v>363</v>
      </c>
      <c r="AU71" s="19">
        <v>0</v>
      </c>
      <c r="AV71" s="19">
        <v>0</v>
      </c>
      <c r="AW71" s="19">
        <v>123140</v>
      </c>
      <c r="AX71" s="19">
        <v>134987.54645942032</v>
      </c>
      <c r="AY71" s="19">
        <v>495636</v>
      </c>
      <c r="AZ71" s="19">
        <v>543703.825219455</v>
      </c>
      <c r="BA71" s="19">
        <v>0</v>
      </c>
      <c r="BB71" s="19">
        <v>0</v>
      </c>
      <c r="BC71" s="19">
        <v>-135</v>
      </c>
      <c r="BD71" s="19">
        <v>0</v>
      </c>
      <c r="BE71" s="19">
        <v>1562</v>
      </c>
      <c r="BF71" s="19">
        <v>7079</v>
      </c>
    </row>
    <row r="72" spans="1:58" ht="12.75">
      <c r="A72" t="s">
        <v>198</v>
      </c>
      <c r="B72" t="s">
        <v>199</v>
      </c>
      <c r="C72" t="s">
        <v>59</v>
      </c>
      <c r="D72" t="s">
        <v>94</v>
      </c>
      <c r="E72" s="19">
        <v>20</v>
      </c>
      <c r="F72" s="19">
        <v>706</v>
      </c>
      <c r="G72" s="19">
        <v>726</v>
      </c>
      <c r="H72" s="19">
        <v>7</v>
      </c>
      <c r="I72" s="19">
        <v>106</v>
      </c>
      <c r="J72" s="19">
        <v>0</v>
      </c>
      <c r="K72" s="19">
        <v>106</v>
      </c>
      <c r="L72" s="19">
        <v>-563</v>
      </c>
      <c r="M72" s="19">
        <v>0</v>
      </c>
      <c r="N72" s="19">
        <v>247</v>
      </c>
      <c r="O72" s="19">
        <v>-316</v>
      </c>
      <c r="P72" s="19">
        <v>373</v>
      </c>
      <c r="Q72" s="19">
        <v>2</v>
      </c>
      <c r="R72" s="19">
        <v>239</v>
      </c>
      <c r="S72" s="19">
        <v>190</v>
      </c>
      <c r="T72" s="19">
        <v>431</v>
      </c>
      <c r="U72" s="19">
        <v>0</v>
      </c>
      <c r="V72" s="19">
        <v>446</v>
      </c>
      <c r="W72" s="19">
        <v>0</v>
      </c>
      <c r="X72" s="19">
        <v>0</v>
      </c>
      <c r="Y72" s="19">
        <v>0</v>
      </c>
      <c r="Z72" s="19">
        <v>53</v>
      </c>
      <c r="AA72" s="19">
        <v>53</v>
      </c>
      <c r="AB72" s="19">
        <v>47</v>
      </c>
      <c r="AC72" s="19">
        <v>0</v>
      </c>
      <c r="AD72" s="19">
        <v>1873</v>
      </c>
      <c r="AE72" s="19">
        <v>1873</v>
      </c>
      <c r="AF72" s="19">
        <v>7817</v>
      </c>
      <c r="AG72" s="19">
        <v>7817</v>
      </c>
      <c r="AH72" s="19">
        <v>3343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-72</v>
      </c>
      <c r="AS72" s="19">
        <v>-1020</v>
      </c>
      <c r="AT72" s="19">
        <v>0</v>
      </c>
      <c r="AU72" s="19">
        <v>0</v>
      </c>
      <c r="AV72" s="19">
        <v>0</v>
      </c>
      <c r="AW72" s="19">
        <v>5144</v>
      </c>
      <c r="AX72" s="19">
        <v>5144</v>
      </c>
      <c r="AY72" s="19">
        <v>21918</v>
      </c>
      <c r="AZ72" s="19">
        <v>21918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</row>
    <row r="73" spans="1:58" ht="12.75">
      <c r="A73" t="s">
        <v>200</v>
      </c>
      <c r="B73" t="s">
        <v>201</v>
      </c>
      <c r="C73" t="s">
        <v>59</v>
      </c>
      <c r="D73" t="s">
        <v>94</v>
      </c>
      <c r="E73" s="19">
        <v>28</v>
      </c>
      <c r="F73" s="19">
        <v>609</v>
      </c>
      <c r="G73" s="19">
        <v>637</v>
      </c>
      <c r="H73" s="19">
        <v>0</v>
      </c>
      <c r="I73" s="19">
        <v>18</v>
      </c>
      <c r="J73" s="19">
        <v>0</v>
      </c>
      <c r="K73" s="19">
        <v>18</v>
      </c>
      <c r="L73" s="19">
        <v>-10</v>
      </c>
      <c r="M73" s="19">
        <v>0</v>
      </c>
      <c r="N73" s="19">
        <v>228</v>
      </c>
      <c r="O73" s="19">
        <v>218</v>
      </c>
      <c r="P73" s="19">
        <v>406</v>
      </c>
      <c r="Q73" s="19">
        <v>0</v>
      </c>
      <c r="R73" s="19">
        <v>46</v>
      </c>
      <c r="S73" s="19">
        <v>335</v>
      </c>
      <c r="T73" s="19">
        <v>381</v>
      </c>
      <c r="U73" s="19">
        <v>0</v>
      </c>
      <c r="V73" s="19">
        <v>345</v>
      </c>
      <c r="W73" s="19">
        <v>0</v>
      </c>
      <c r="X73" s="19">
        <v>0</v>
      </c>
      <c r="Y73" s="19">
        <v>0</v>
      </c>
      <c r="Z73" s="19">
        <v>244</v>
      </c>
      <c r="AA73" s="19">
        <v>244</v>
      </c>
      <c r="AB73" s="19">
        <v>29</v>
      </c>
      <c r="AC73" s="19">
        <v>0</v>
      </c>
      <c r="AD73" s="19">
        <v>2278</v>
      </c>
      <c r="AE73" s="19">
        <v>2278</v>
      </c>
      <c r="AF73" s="19">
        <v>10173</v>
      </c>
      <c r="AG73" s="19">
        <v>10173</v>
      </c>
      <c r="AH73" s="19">
        <v>4064</v>
      </c>
      <c r="AI73" s="19">
        <v>78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6420</v>
      </c>
      <c r="AX73" s="19">
        <v>6420</v>
      </c>
      <c r="AY73" s="19">
        <v>33799</v>
      </c>
      <c r="AZ73" s="19">
        <v>33799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</row>
    <row r="74" spans="1:58" ht="12.75">
      <c r="A74" t="s">
        <v>202</v>
      </c>
      <c r="B74" t="s">
        <v>203</v>
      </c>
      <c r="C74" t="s">
        <v>59</v>
      </c>
      <c r="D74" t="s">
        <v>94</v>
      </c>
      <c r="E74" s="19">
        <v>4</v>
      </c>
      <c r="F74" s="19">
        <v>651</v>
      </c>
      <c r="G74" s="19">
        <v>655</v>
      </c>
      <c r="H74" s="19">
        <v>14</v>
      </c>
      <c r="I74" s="19">
        <v>23</v>
      </c>
      <c r="J74" s="19">
        <v>0</v>
      </c>
      <c r="K74" s="19">
        <v>23</v>
      </c>
      <c r="L74" s="19">
        <v>-84</v>
      </c>
      <c r="M74" s="19">
        <v>0</v>
      </c>
      <c r="N74" s="19">
        <v>111</v>
      </c>
      <c r="O74" s="19">
        <v>27</v>
      </c>
      <c r="P74" s="19">
        <v>416</v>
      </c>
      <c r="Q74" s="19">
        <v>0</v>
      </c>
      <c r="R74" s="19">
        <v>129</v>
      </c>
      <c r="S74" s="19">
        <v>408</v>
      </c>
      <c r="T74" s="19">
        <v>537</v>
      </c>
      <c r="U74" s="19">
        <v>0</v>
      </c>
      <c r="V74" s="19">
        <v>47</v>
      </c>
      <c r="W74" s="19">
        <v>0</v>
      </c>
      <c r="X74" s="19">
        <v>0</v>
      </c>
      <c r="Y74" s="19">
        <v>0</v>
      </c>
      <c r="Z74" s="19">
        <v>140</v>
      </c>
      <c r="AA74" s="19">
        <v>140</v>
      </c>
      <c r="AB74" s="19">
        <v>0</v>
      </c>
      <c r="AC74" s="19">
        <v>29</v>
      </c>
      <c r="AD74" s="19">
        <v>1888</v>
      </c>
      <c r="AE74" s="19">
        <v>1888</v>
      </c>
      <c r="AF74" s="19">
        <v>7786</v>
      </c>
      <c r="AG74" s="19">
        <v>7786</v>
      </c>
      <c r="AH74" s="19">
        <v>4352</v>
      </c>
      <c r="AI74" s="19">
        <v>0</v>
      </c>
      <c r="AJ74" s="19">
        <v>0</v>
      </c>
      <c r="AK74" s="19">
        <v>0</v>
      </c>
      <c r="AL74" s="19">
        <v>0</v>
      </c>
      <c r="AM74" s="19">
        <v>504</v>
      </c>
      <c r="AN74" s="19">
        <v>0</v>
      </c>
      <c r="AO74" s="19">
        <v>0</v>
      </c>
      <c r="AP74" s="19">
        <v>0</v>
      </c>
      <c r="AQ74" s="19">
        <v>0</v>
      </c>
      <c r="AR74" s="19">
        <v>-30</v>
      </c>
      <c r="AS74" s="19">
        <v>-62</v>
      </c>
      <c r="AT74" s="19">
        <v>0</v>
      </c>
      <c r="AU74" s="19">
        <v>0</v>
      </c>
      <c r="AV74" s="19">
        <v>0</v>
      </c>
      <c r="AW74" s="19">
        <v>6714</v>
      </c>
      <c r="AX74" s="19">
        <v>6714</v>
      </c>
      <c r="AY74" s="19">
        <v>24152</v>
      </c>
      <c r="AZ74" s="19">
        <v>24152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</row>
    <row r="75" spans="1:58" ht="12.75">
      <c r="A75" t="s">
        <v>204</v>
      </c>
      <c r="B75" t="s">
        <v>205</v>
      </c>
      <c r="C75" t="s">
        <v>59</v>
      </c>
      <c r="D75" t="s">
        <v>94</v>
      </c>
      <c r="E75" s="19">
        <v>2</v>
      </c>
      <c r="F75" s="19">
        <v>365</v>
      </c>
      <c r="G75" s="19">
        <v>367</v>
      </c>
      <c r="H75" s="19">
        <v>6</v>
      </c>
      <c r="I75" s="19">
        <v>33</v>
      </c>
      <c r="J75" s="19">
        <v>0</v>
      </c>
      <c r="K75" s="19">
        <v>33</v>
      </c>
      <c r="L75" s="19">
        <v>-66</v>
      </c>
      <c r="M75" s="19">
        <v>0</v>
      </c>
      <c r="N75" s="19">
        <v>167</v>
      </c>
      <c r="O75" s="19">
        <v>101</v>
      </c>
      <c r="P75" s="19">
        <v>550</v>
      </c>
      <c r="Q75" s="19">
        <v>0</v>
      </c>
      <c r="R75" s="19">
        <v>104</v>
      </c>
      <c r="S75" s="19">
        <v>146</v>
      </c>
      <c r="T75" s="19">
        <v>250</v>
      </c>
      <c r="U75" s="19">
        <v>0</v>
      </c>
      <c r="V75" s="19">
        <v>72</v>
      </c>
      <c r="W75" s="19">
        <v>0</v>
      </c>
      <c r="X75" s="19">
        <v>0</v>
      </c>
      <c r="Y75" s="19">
        <v>0</v>
      </c>
      <c r="Z75" s="19">
        <v>14</v>
      </c>
      <c r="AA75" s="19">
        <v>14</v>
      </c>
      <c r="AB75" s="19">
        <v>19</v>
      </c>
      <c r="AC75" s="19">
        <v>230</v>
      </c>
      <c r="AD75" s="19">
        <v>1642</v>
      </c>
      <c r="AE75" s="19">
        <v>1642</v>
      </c>
      <c r="AF75" s="19">
        <v>6621</v>
      </c>
      <c r="AG75" s="19">
        <v>6621</v>
      </c>
      <c r="AH75" s="19">
        <v>2971</v>
      </c>
      <c r="AI75" s="19">
        <v>0</v>
      </c>
      <c r="AJ75" s="19">
        <v>0</v>
      </c>
      <c r="AK75" s="19">
        <v>0</v>
      </c>
      <c r="AL75" s="19">
        <v>0</v>
      </c>
      <c r="AM75" s="19">
        <v>556</v>
      </c>
      <c r="AN75" s="19">
        <v>0</v>
      </c>
      <c r="AO75" s="19">
        <v>0</v>
      </c>
      <c r="AP75" s="19">
        <v>0</v>
      </c>
      <c r="AQ75" s="19">
        <v>0</v>
      </c>
      <c r="AR75" s="19">
        <v>-33</v>
      </c>
      <c r="AS75" s="19">
        <v>-86</v>
      </c>
      <c r="AT75" s="19">
        <v>0</v>
      </c>
      <c r="AU75" s="19">
        <v>0</v>
      </c>
      <c r="AV75" s="19">
        <v>0</v>
      </c>
      <c r="AW75" s="19">
        <v>5136</v>
      </c>
      <c r="AX75" s="19">
        <v>5136</v>
      </c>
      <c r="AY75" s="19">
        <v>20811</v>
      </c>
      <c r="AZ75" s="19">
        <v>20811</v>
      </c>
      <c r="BA75" s="19">
        <v>0</v>
      </c>
      <c r="BB75" s="19">
        <v>22</v>
      </c>
      <c r="BC75" s="19">
        <v>0</v>
      </c>
      <c r="BD75" s="19">
        <v>0</v>
      </c>
      <c r="BE75" s="19">
        <v>0</v>
      </c>
      <c r="BF75" s="19">
        <v>0</v>
      </c>
    </row>
    <row r="76" spans="1:58" ht="12.75">
      <c r="A76" t="s">
        <v>206</v>
      </c>
      <c r="B76" t="s">
        <v>207</v>
      </c>
      <c r="C76" t="s">
        <v>59</v>
      </c>
      <c r="D76" t="s">
        <v>94</v>
      </c>
      <c r="E76" s="19">
        <v>9</v>
      </c>
      <c r="F76" s="19">
        <v>2871</v>
      </c>
      <c r="G76" s="19">
        <v>2880</v>
      </c>
      <c r="H76" s="19">
        <v>21</v>
      </c>
      <c r="I76" s="19">
        <v>0</v>
      </c>
      <c r="J76" s="19">
        <v>0</v>
      </c>
      <c r="K76" s="19">
        <v>0</v>
      </c>
      <c r="L76" s="19">
        <v>-652</v>
      </c>
      <c r="M76" s="19">
        <v>0</v>
      </c>
      <c r="N76" s="19">
        <v>454</v>
      </c>
      <c r="O76" s="19">
        <v>-198</v>
      </c>
      <c r="P76" s="19">
        <v>1258</v>
      </c>
      <c r="Q76" s="19">
        <v>0</v>
      </c>
      <c r="R76" s="19">
        <v>105</v>
      </c>
      <c r="S76" s="19">
        <v>371</v>
      </c>
      <c r="T76" s="19">
        <v>476</v>
      </c>
      <c r="U76" s="19">
        <v>0</v>
      </c>
      <c r="V76" s="19">
        <v>42</v>
      </c>
      <c r="W76" s="19">
        <v>0</v>
      </c>
      <c r="X76" s="19">
        <v>0</v>
      </c>
      <c r="Y76" s="19">
        <v>0</v>
      </c>
      <c r="Z76" s="19">
        <v>160</v>
      </c>
      <c r="AA76" s="19">
        <v>160</v>
      </c>
      <c r="AB76" s="19">
        <v>50</v>
      </c>
      <c r="AC76" s="19">
        <v>0</v>
      </c>
      <c r="AD76" s="19">
        <v>4689</v>
      </c>
      <c r="AE76" s="19">
        <v>4689</v>
      </c>
      <c r="AF76" s="19">
        <v>13306</v>
      </c>
      <c r="AG76" s="19">
        <v>13306</v>
      </c>
      <c r="AH76" s="19">
        <v>8264</v>
      </c>
      <c r="AI76" s="19">
        <v>0</v>
      </c>
      <c r="AJ76" s="19">
        <v>0</v>
      </c>
      <c r="AK76" s="19">
        <v>0</v>
      </c>
      <c r="AL76" s="19">
        <v>0</v>
      </c>
      <c r="AM76" s="19">
        <v>1420</v>
      </c>
      <c r="AN76" s="19">
        <v>0</v>
      </c>
      <c r="AO76" s="19">
        <v>0</v>
      </c>
      <c r="AP76" s="19">
        <v>0</v>
      </c>
      <c r="AQ76" s="19">
        <v>0</v>
      </c>
      <c r="AR76" s="19">
        <v>-126</v>
      </c>
      <c r="AS76" s="19">
        <v>0</v>
      </c>
      <c r="AT76" s="19">
        <v>0</v>
      </c>
      <c r="AU76" s="19">
        <v>0</v>
      </c>
      <c r="AV76" s="19">
        <v>0</v>
      </c>
      <c r="AW76" s="19">
        <v>14247</v>
      </c>
      <c r="AX76" s="19">
        <v>14247</v>
      </c>
      <c r="AY76" s="19">
        <v>40225</v>
      </c>
      <c r="AZ76" s="19">
        <v>40225</v>
      </c>
      <c r="BA76" s="19">
        <v>0</v>
      </c>
      <c r="BB76" s="19">
        <v>0</v>
      </c>
      <c r="BC76" s="19">
        <v>0</v>
      </c>
      <c r="BD76" s="19">
        <v>0</v>
      </c>
      <c r="BE76" s="19">
        <v>107</v>
      </c>
      <c r="BF76" s="19">
        <v>889</v>
      </c>
    </row>
    <row r="77" spans="1:58" ht="12.75">
      <c r="A77" t="s">
        <v>208</v>
      </c>
      <c r="B77" t="s">
        <v>209</v>
      </c>
      <c r="C77" t="s">
        <v>59</v>
      </c>
      <c r="D77" t="s">
        <v>94</v>
      </c>
      <c r="E77" s="19" t="s">
        <v>1044</v>
      </c>
      <c r="F77" s="19" t="s">
        <v>1044</v>
      </c>
      <c r="G77" s="19" t="s">
        <v>1044</v>
      </c>
      <c r="H77" s="19" t="s">
        <v>1044</v>
      </c>
      <c r="I77" s="19" t="s">
        <v>1044</v>
      </c>
      <c r="J77" s="19" t="s">
        <v>1044</v>
      </c>
      <c r="K77" s="19" t="s">
        <v>1044</v>
      </c>
      <c r="L77" s="19" t="s">
        <v>1044</v>
      </c>
      <c r="M77" s="19" t="s">
        <v>1044</v>
      </c>
      <c r="N77" s="19" t="s">
        <v>1044</v>
      </c>
      <c r="O77" s="19" t="s">
        <v>1044</v>
      </c>
      <c r="P77" s="19" t="s">
        <v>1044</v>
      </c>
      <c r="Q77" s="19" t="s">
        <v>1044</v>
      </c>
      <c r="R77" s="19" t="s">
        <v>1044</v>
      </c>
      <c r="S77" s="19" t="s">
        <v>1044</v>
      </c>
      <c r="T77" s="19" t="s">
        <v>1044</v>
      </c>
      <c r="U77" s="19" t="s">
        <v>1044</v>
      </c>
      <c r="V77" s="19" t="s">
        <v>1044</v>
      </c>
      <c r="W77" s="19" t="s">
        <v>1044</v>
      </c>
      <c r="X77" s="19" t="s">
        <v>1044</v>
      </c>
      <c r="Y77" s="19" t="s">
        <v>1044</v>
      </c>
      <c r="Z77" s="19" t="s">
        <v>1044</v>
      </c>
      <c r="AA77" s="19" t="s">
        <v>1044</v>
      </c>
      <c r="AB77" s="19" t="s">
        <v>1044</v>
      </c>
      <c r="AC77" s="19" t="s">
        <v>1044</v>
      </c>
      <c r="AD77" s="19" t="s">
        <v>1044</v>
      </c>
      <c r="AE77" s="19" t="s">
        <v>1044</v>
      </c>
      <c r="AF77" s="19" t="s">
        <v>1044</v>
      </c>
      <c r="AG77" s="19" t="s">
        <v>1044</v>
      </c>
      <c r="AH77" s="19" t="s">
        <v>1044</v>
      </c>
      <c r="AI77" s="19" t="s">
        <v>1044</v>
      </c>
      <c r="AJ77" s="19" t="s">
        <v>1044</v>
      </c>
      <c r="AK77" s="19" t="s">
        <v>1044</v>
      </c>
      <c r="AL77" s="19" t="s">
        <v>1044</v>
      </c>
      <c r="AM77" s="19" t="s">
        <v>1044</v>
      </c>
      <c r="AN77" s="19" t="s">
        <v>1044</v>
      </c>
      <c r="AO77" s="19" t="s">
        <v>1044</v>
      </c>
      <c r="AP77" s="19" t="s">
        <v>1044</v>
      </c>
      <c r="AQ77" s="19" t="s">
        <v>1044</v>
      </c>
      <c r="AR77" s="19" t="s">
        <v>1044</v>
      </c>
      <c r="AS77" s="19" t="s">
        <v>1044</v>
      </c>
      <c r="AT77" s="19" t="s">
        <v>1044</v>
      </c>
      <c r="AU77" s="19" t="s">
        <v>1044</v>
      </c>
      <c r="AV77" s="19" t="s">
        <v>1044</v>
      </c>
      <c r="AW77" s="19" t="s">
        <v>1044</v>
      </c>
      <c r="AX77" s="19" t="s">
        <v>1044</v>
      </c>
      <c r="AY77" s="19" t="s">
        <v>1044</v>
      </c>
      <c r="AZ77" s="19" t="s">
        <v>1044</v>
      </c>
      <c r="BA77" s="19" t="s">
        <v>1044</v>
      </c>
      <c r="BB77" s="19" t="s">
        <v>1044</v>
      </c>
      <c r="BC77" s="19" t="s">
        <v>1044</v>
      </c>
      <c r="BD77" s="19" t="s">
        <v>1044</v>
      </c>
      <c r="BE77" s="19" t="s">
        <v>1044</v>
      </c>
      <c r="BF77" s="19" t="s">
        <v>1044</v>
      </c>
    </row>
    <row r="78" spans="1:58" ht="12.75">
      <c r="A78" t="s">
        <v>210</v>
      </c>
      <c r="B78" t="s">
        <v>211</v>
      </c>
      <c r="C78" t="s">
        <v>126</v>
      </c>
      <c r="D78" t="s">
        <v>60</v>
      </c>
      <c r="E78" s="19">
        <v>-125</v>
      </c>
      <c r="F78" s="19">
        <v>1499</v>
      </c>
      <c r="G78" s="19">
        <v>1374</v>
      </c>
      <c r="H78" s="19">
        <v>44</v>
      </c>
      <c r="I78" s="19">
        <v>159</v>
      </c>
      <c r="J78" s="19">
        <v>57</v>
      </c>
      <c r="K78" s="19">
        <v>216</v>
      </c>
      <c r="L78" s="19">
        <v>1584</v>
      </c>
      <c r="M78" s="19">
        <v>0</v>
      </c>
      <c r="N78" s="19">
        <v>466</v>
      </c>
      <c r="O78" s="19">
        <v>2050</v>
      </c>
      <c r="P78" s="19">
        <v>1991</v>
      </c>
      <c r="Q78" s="19">
        <v>324</v>
      </c>
      <c r="R78" s="19">
        <v>57</v>
      </c>
      <c r="S78" s="19">
        <v>480</v>
      </c>
      <c r="T78" s="19">
        <v>861</v>
      </c>
      <c r="U78" s="19">
        <v>0</v>
      </c>
      <c r="V78" s="19">
        <v>1857</v>
      </c>
      <c r="W78" s="19">
        <v>14016</v>
      </c>
      <c r="X78" s="19">
        <v>3773.693167350274</v>
      </c>
      <c r="Y78" s="19">
        <v>10510</v>
      </c>
      <c r="Z78" s="19">
        <v>1208</v>
      </c>
      <c r="AA78" s="19">
        <v>11718</v>
      </c>
      <c r="AB78" s="19">
        <v>0</v>
      </c>
      <c r="AC78" s="19">
        <v>82</v>
      </c>
      <c r="AD78" s="19">
        <v>34209</v>
      </c>
      <c r="AE78" s="19">
        <v>37982.69316735028</v>
      </c>
      <c r="AF78" s="19">
        <v>140219</v>
      </c>
      <c r="AG78" s="19">
        <v>155529.61508991284</v>
      </c>
      <c r="AH78" s="19">
        <v>5751</v>
      </c>
      <c r="AI78" s="19">
        <v>29</v>
      </c>
      <c r="AJ78" s="19">
        <v>3064</v>
      </c>
      <c r="AK78" s="19">
        <v>0</v>
      </c>
      <c r="AL78" s="19">
        <v>53</v>
      </c>
      <c r="AM78" s="19">
        <v>19</v>
      </c>
      <c r="AN78" s="19">
        <v>0</v>
      </c>
      <c r="AO78" s="19">
        <v>0</v>
      </c>
      <c r="AP78" s="19">
        <v>0</v>
      </c>
      <c r="AQ78" s="19">
        <v>21</v>
      </c>
      <c r="AR78" s="19">
        <v>20</v>
      </c>
      <c r="AS78" s="19">
        <v>81</v>
      </c>
      <c r="AT78" s="19">
        <v>-313</v>
      </c>
      <c r="AU78" s="19">
        <v>-1128</v>
      </c>
      <c r="AV78" s="19">
        <v>0</v>
      </c>
      <c r="AW78" s="19">
        <v>42853</v>
      </c>
      <c r="AX78" s="19">
        <v>46626.69316735028</v>
      </c>
      <c r="AY78" s="19">
        <v>174792</v>
      </c>
      <c r="AZ78" s="19">
        <v>190102.61508991284</v>
      </c>
      <c r="BA78" s="19">
        <v>0</v>
      </c>
      <c r="BB78" s="19">
        <v>0</v>
      </c>
      <c r="BC78" s="19">
        <v>-20</v>
      </c>
      <c r="BD78" s="19">
        <v>-75</v>
      </c>
      <c r="BE78" s="19">
        <v>599</v>
      </c>
      <c r="BF78" s="19">
        <v>2397</v>
      </c>
    </row>
    <row r="79" spans="1:58" ht="12.75">
      <c r="A79" t="s">
        <v>212</v>
      </c>
      <c r="B79" t="s">
        <v>213</v>
      </c>
      <c r="C79" t="s">
        <v>126</v>
      </c>
      <c r="D79" t="s">
        <v>60</v>
      </c>
      <c r="E79" s="19">
        <v>267</v>
      </c>
      <c r="F79" s="19">
        <v>3265</v>
      </c>
      <c r="G79" s="19">
        <v>3532</v>
      </c>
      <c r="H79" s="19">
        <v>134</v>
      </c>
      <c r="I79" s="19">
        <v>1292</v>
      </c>
      <c r="J79" s="19">
        <v>255</v>
      </c>
      <c r="K79" s="19">
        <v>1547</v>
      </c>
      <c r="L79" s="19">
        <v>1343</v>
      </c>
      <c r="M79" s="19">
        <v>0</v>
      </c>
      <c r="N79" s="19">
        <v>2652</v>
      </c>
      <c r="O79" s="19">
        <v>3995</v>
      </c>
      <c r="P79" s="19">
        <v>9948</v>
      </c>
      <c r="Q79" s="19">
        <v>0</v>
      </c>
      <c r="R79" s="19">
        <v>2289</v>
      </c>
      <c r="S79" s="19">
        <v>4569</v>
      </c>
      <c r="T79" s="19">
        <v>6858</v>
      </c>
      <c r="U79" s="19">
        <v>0</v>
      </c>
      <c r="V79" s="19">
        <v>8024</v>
      </c>
      <c r="W79" s="19">
        <v>88658</v>
      </c>
      <c r="X79" s="19">
        <v>15581.32041887033</v>
      </c>
      <c r="Y79" s="19">
        <v>44529</v>
      </c>
      <c r="Z79" s="19">
        <v>6016</v>
      </c>
      <c r="AA79" s="19">
        <v>50545</v>
      </c>
      <c r="AB79" s="19">
        <v>350</v>
      </c>
      <c r="AC79" s="19">
        <v>0</v>
      </c>
      <c r="AD79" s="19">
        <v>173591</v>
      </c>
      <c r="AE79" s="19">
        <v>189172.32041887034</v>
      </c>
      <c r="AF79" s="19">
        <v>753952</v>
      </c>
      <c r="AG79" s="19">
        <v>817168.48023478</v>
      </c>
      <c r="AH79" s="19">
        <v>13383</v>
      </c>
      <c r="AI79" s="19">
        <v>0</v>
      </c>
      <c r="AJ79" s="19">
        <v>3984</v>
      </c>
      <c r="AK79" s="19">
        <v>0</v>
      </c>
      <c r="AL79" s="19">
        <v>0</v>
      </c>
      <c r="AM79" s="19">
        <v>5087</v>
      </c>
      <c r="AN79" s="19">
        <v>0</v>
      </c>
      <c r="AO79" s="19">
        <v>0</v>
      </c>
      <c r="AP79" s="19">
        <v>0</v>
      </c>
      <c r="AQ79" s="19">
        <v>0</v>
      </c>
      <c r="AR79" s="19">
        <v>104</v>
      </c>
      <c r="AS79" s="19">
        <v>200</v>
      </c>
      <c r="AT79" s="19">
        <v>-5985</v>
      </c>
      <c r="AU79" s="19">
        <v>-1832</v>
      </c>
      <c r="AV79" s="19">
        <v>0</v>
      </c>
      <c r="AW79" s="19">
        <v>190164</v>
      </c>
      <c r="AX79" s="19">
        <v>205745.32041887034</v>
      </c>
      <c r="AY79" s="19">
        <v>931757</v>
      </c>
      <c r="AZ79" s="19">
        <v>994973.48023478</v>
      </c>
      <c r="BA79" s="19">
        <v>0</v>
      </c>
      <c r="BB79" s="19">
        <v>399</v>
      </c>
      <c r="BC79" s="19">
        <v>0</v>
      </c>
      <c r="BD79" s="19">
        <v>2296</v>
      </c>
      <c r="BE79" s="19">
        <v>0</v>
      </c>
      <c r="BF79" s="19">
        <v>0</v>
      </c>
    </row>
    <row r="80" spans="1:58" ht="12.75">
      <c r="A80" t="s">
        <v>214</v>
      </c>
      <c r="B80" t="s">
        <v>215</v>
      </c>
      <c r="C80" t="s">
        <v>76</v>
      </c>
      <c r="D80" t="s">
        <v>60</v>
      </c>
      <c r="E80" s="19">
        <v>388</v>
      </c>
      <c r="F80" s="19">
        <v>1032</v>
      </c>
      <c r="G80" s="19">
        <v>1420</v>
      </c>
      <c r="H80" s="19">
        <v>38</v>
      </c>
      <c r="I80" s="19">
        <v>706</v>
      </c>
      <c r="J80" s="19">
        <v>117</v>
      </c>
      <c r="K80" s="19">
        <v>823</v>
      </c>
      <c r="L80" s="19">
        <v>1784</v>
      </c>
      <c r="M80" s="19">
        <v>0</v>
      </c>
      <c r="N80" s="19">
        <v>1510</v>
      </c>
      <c r="O80" s="19">
        <v>3294</v>
      </c>
      <c r="P80" s="19">
        <v>6815</v>
      </c>
      <c r="Q80" s="19">
        <v>725</v>
      </c>
      <c r="R80" s="19">
        <v>949</v>
      </c>
      <c r="S80" s="19">
        <v>948</v>
      </c>
      <c r="T80" s="19">
        <v>2622</v>
      </c>
      <c r="U80" s="19">
        <v>0</v>
      </c>
      <c r="V80" s="19">
        <v>6381</v>
      </c>
      <c r="W80" s="19">
        <v>37566</v>
      </c>
      <c r="X80" s="19">
        <v>9015.347051389575</v>
      </c>
      <c r="Y80" s="19">
        <v>26763</v>
      </c>
      <c r="Z80" s="19">
        <v>4450</v>
      </c>
      <c r="AA80" s="19">
        <v>31213</v>
      </c>
      <c r="AB80" s="19">
        <v>154</v>
      </c>
      <c r="AC80" s="19">
        <v>93</v>
      </c>
      <c r="AD80" s="19">
        <v>90419</v>
      </c>
      <c r="AE80" s="19">
        <v>99434.34705138957</v>
      </c>
      <c r="AF80" s="19">
        <v>361676</v>
      </c>
      <c r="AG80" s="19">
        <v>398253.0354092475</v>
      </c>
      <c r="AH80" s="19">
        <v>24966</v>
      </c>
      <c r="AI80" s="19">
        <v>1935</v>
      </c>
      <c r="AJ80" s="19">
        <v>7472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49</v>
      </c>
      <c r="AR80" s="19">
        <v>-1254</v>
      </c>
      <c r="AS80" s="19">
        <v>-5016</v>
      </c>
      <c r="AT80" s="19">
        <v>0</v>
      </c>
      <c r="AU80" s="19">
        <v>0</v>
      </c>
      <c r="AV80" s="19">
        <v>0</v>
      </c>
      <c r="AW80" s="19">
        <v>123587</v>
      </c>
      <c r="AX80" s="19">
        <v>132602.34705138957</v>
      </c>
      <c r="AY80" s="19">
        <v>494345</v>
      </c>
      <c r="AZ80" s="19">
        <v>530922.0354092475</v>
      </c>
      <c r="BA80" s="19">
        <v>0</v>
      </c>
      <c r="BB80" s="19">
        <v>0</v>
      </c>
      <c r="BC80" s="19">
        <v>0</v>
      </c>
      <c r="BD80" s="19">
        <v>0</v>
      </c>
      <c r="BE80" s="19">
        <v>1427</v>
      </c>
      <c r="BF80" s="19">
        <v>5710</v>
      </c>
    </row>
    <row r="81" spans="1:58" ht="12.75">
      <c r="A81" t="s">
        <v>216</v>
      </c>
      <c r="B81" t="s">
        <v>217</v>
      </c>
      <c r="C81" t="s">
        <v>76</v>
      </c>
      <c r="D81" t="s">
        <v>91</v>
      </c>
      <c r="E81" s="19">
        <v>292</v>
      </c>
      <c r="F81" s="19">
        <v>590</v>
      </c>
      <c r="G81" s="19">
        <v>882</v>
      </c>
      <c r="H81" s="19">
        <v>28.269548202290338</v>
      </c>
      <c r="I81" s="19">
        <v>247</v>
      </c>
      <c r="J81" s="19">
        <v>345</v>
      </c>
      <c r="K81" s="19">
        <v>592</v>
      </c>
      <c r="L81" s="19">
        <v>8472</v>
      </c>
      <c r="M81" s="19">
        <v>0</v>
      </c>
      <c r="N81" s="19">
        <v>663</v>
      </c>
      <c r="O81" s="19">
        <v>9135</v>
      </c>
      <c r="P81" s="19">
        <v>3911</v>
      </c>
      <c r="Q81" s="19">
        <v>742</v>
      </c>
      <c r="R81" s="19">
        <v>78</v>
      </c>
      <c r="S81" s="19">
        <v>362</v>
      </c>
      <c r="T81" s="19">
        <v>1182</v>
      </c>
      <c r="U81" s="19">
        <v>0</v>
      </c>
      <c r="V81" s="19">
        <v>2341</v>
      </c>
      <c r="W81" s="19">
        <v>59282</v>
      </c>
      <c r="X81" s="19">
        <v>17572.74118928492</v>
      </c>
      <c r="Y81" s="19">
        <v>50375</v>
      </c>
      <c r="Z81" s="19">
        <v>0</v>
      </c>
      <c r="AA81" s="19">
        <v>50375</v>
      </c>
      <c r="AB81" s="19">
        <v>1658</v>
      </c>
      <c r="AC81" s="19">
        <v>0</v>
      </c>
      <c r="AD81" s="19">
        <v>129386.26954820228</v>
      </c>
      <c r="AE81" s="19">
        <v>146959.0107374872</v>
      </c>
      <c r="AF81" s="19">
        <v>587510.284</v>
      </c>
      <c r="AG81" s="19">
        <v>658806.349814676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91</v>
      </c>
      <c r="AU81" s="19">
        <v>-135.8</v>
      </c>
      <c r="AV81" s="19">
        <v>0</v>
      </c>
      <c r="AW81" s="19">
        <v>129477.26954820228</v>
      </c>
      <c r="AX81" s="19">
        <v>147050.0107374872</v>
      </c>
      <c r="AY81" s="19">
        <v>587678.4839999999</v>
      </c>
      <c r="AZ81" s="19">
        <v>658974.5498146759</v>
      </c>
      <c r="BA81" s="19">
        <v>0</v>
      </c>
      <c r="BB81" s="19">
        <v>0</v>
      </c>
      <c r="BC81" s="19">
        <v>0</v>
      </c>
      <c r="BD81" s="19">
        <v>0</v>
      </c>
      <c r="BE81" s="19">
        <v>4309</v>
      </c>
      <c r="BF81" s="19">
        <v>12900</v>
      </c>
    </row>
    <row r="82" spans="1:58" ht="12.75">
      <c r="A82" t="s">
        <v>218</v>
      </c>
      <c r="B82" t="s">
        <v>219</v>
      </c>
      <c r="C82" t="s">
        <v>76</v>
      </c>
      <c r="D82" t="s">
        <v>94</v>
      </c>
      <c r="E82" s="19" t="s">
        <v>1044</v>
      </c>
      <c r="F82" s="19" t="s">
        <v>1044</v>
      </c>
      <c r="G82" s="19" t="s">
        <v>1044</v>
      </c>
      <c r="H82" s="19" t="s">
        <v>1044</v>
      </c>
      <c r="I82" s="19" t="s">
        <v>1044</v>
      </c>
      <c r="J82" s="19" t="s">
        <v>1044</v>
      </c>
      <c r="K82" s="19" t="s">
        <v>1044</v>
      </c>
      <c r="L82" s="19" t="s">
        <v>1044</v>
      </c>
      <c r="M82" s="19" t="s">
        <v>1044</v>
      </c>
      <c r="N82" s="19" t="s">
        <v>1044</v>
      </c>
      <c r="O82" s="19" t="s">
        <v>1044</v>
      </c>
      <c r="P82" s="19" t="s">
        <v>1044</v>
      </c>
      <c r="Q82" s="19" t="s">
        <v>1044</v>
      </c>
      <c r="R82" s="19" t="s">
        <v>1044</v>
      </c>
      <c r="S82" s="19" t="s">
        <v>1044</v>
      </c>
      <c r="T82" s="19" t="s">
        <v>1044</v>
      </c>
      <c r="U82" s="19" t="s">
        <v>1044</v>
      </c>
      <c r="V82" s="19" t="s">
        <v>1044</v>
      </c>
      <c r="W82" s="19" t="s">
        <v>1044</v>
      </c>
      <c r="X82" s="19" t="s">
        <v>1044</v>
      </c>
      <c r="Y82" s="19" t="s">
        <v>1044</v>
      </c>
      <c r="Z82" s="19" t="s">
        <v>1044</v>
      </c>
      <c r="AA82" s="19" t="s">
        <v>1044</v>
      </c>
      <c r="AB82" s="19" t="s">
        <v>1044</v>
      </c>
      <c r="AC82" s="19" t="s">
        <v>1044</v>
      </c>
      <c r="AD82" s="19" t="s">
        <v>1044</v>
      </c>
      <c r="AE82" s="19" t="s">
        <v>1044</v>
      </c>
      <c r="AF82" s="19" t="s">
        <v>1044</v>
      </c>
      <c r="AG82" s="19" t="s">
        <v>1044</v>
      </c>
      <c r="AH82" s="19" t="s">
        <v>1044</v>
      </c>
      <c r="AI82" s="19" t="s">
        <v>1044</v>
      </c>
      <c r="AJ82" s="19" t="s">
        <v>1044</v>
      </c>
      <c r="AK82" s="19" t="s">
        <v>1044</v>
      </c>
      <c r="AL82" s="19" t="s">
        <v>1044</v>
      </c>
      <c r="AM82" s="19" t="s">
        <v>1044</v>
      </c>
      <c r="AN82" s="19" t="s">
        <v>1044</v>
      </c>
      <c r="AO82" s="19" t="s">
        <v>1044</v>
      </c>
      <c r="AP82" s="19" t="s">
        <v>1044</v>
      </c>
      <c r="AQ82" s="19" t="s">
        <v>1044</v>
      </c>
      <c r="AR82" s="19" t="s">
        <v>1044</v>
      </c>
      <c r="AS82" s="19" t="s">
        <v>1044</v>
      </c>
      <c r="AT82" s="19" t="s">
        <v>1044</v>
      </c>
      <c r="AU82" s="19" t="s">
        <v>1044</v>
      </c>
      <c r="AV82" s="19" t="s">
        <v>1044</v>
      </c>
      <c r="AW82" s="19" t="s">
        <v>1044</v>
      </c>
      <c r="AX82" s="19" t="s">
        <v>1044</v>
      </c>
      <c r="AY82" s="19" t="s">
        <v>1044</v>
      </c>
      <c r="AZ82" s="19" t="s">
        <v>1044</v>
      </c>
      <c r="BA82" s="19" t="s">
        <v>1044</v>
      </c>
      <c r="BB82" s="19" t="s">
        <v>1044</v>
      </c>
      <c r="BC82" s="19" t="s">
        <v>1044</v>
      </c>
      <c r="BD82" s="19" t="s">
        <v>1044</v>
      </c>
      <c r="BE82" s="19" t="s">
        <v>1044</v>
      </c>
      <c r="BF82" s="19" t="s">
        <v>1044</v>
      </c>
    </row>
    <row r="83" spans="1:58" ht="12.75">
      <c r="A83" t="s">
        <v>220</v>
      </c>
      <c r="B83" t="s">
        <v>221</v>
      </c>
      <c r="C83" t="s">
        <v>76</v>
      </c>
      <c r="D83" t="s">
        <v>94</v>
      </c>
      <c r="E83" s="19" t="s">
        <v>1044</v>
      </c>
      <c r="F83" s="19" t="s">
        <v>1044</v>
      </c>
      <c r="G83" s="19" t="s">
        <v>1044</v>
      </c>
      <c r="H83" s="19" t="s">
        <v>1044</v>
      </c>
      <c r="I83" s="19" t="s">
        <v>1044</v>
      </c>
      <c r="J83" s="19" t="s">
        <v>1044</v>
      </c>
      <c r="K83" s="19" t="s">
        <v>1044</v>
      </c>
      <c r="L83" s="19" t="s">
        <v>1044</v>
      </c>
      <c r="M83" s="19" t="s">
        <v>1044</v>
      </c>
      <c r="N83" s="19" t="s">
        <v>1044</v>
      </c>
      <c r="O83" s="19" t="s">
        <v>1044</v>
      </c>
      <c r="P83" s="19" t="s">
        <v>1044</v>
      </c>
      <c r="Q83" s="19" t="s">
        <v>1044</v>
      </c>
      <c r="R83" s="19" t="s">
        <v>1044</v>
      </c>
      <c r="S83" s="19" t="s">
        <v>1044</v>
      </c>
      <c r="T83" s="19" t="s">
        <v>1044</v>
      </c>
      <c r="U83" s="19" t="s">
        <v>1044</v>
      </c>
      <c r="V83" s="19" t="s">
        <v>1044</v>
      </c>
      <c r="W83" s="19" t="s">
        <v>1044</v>
      </c>
      <c r="X83" s="19" t="s">
        <v>1044</v>
      </c>
      <c r="Y83" s="19" t="s">
        <v>1044</v>
      </c>
      <c r="Z83" s="19" t="s">
        <v>1044</v>
      </c>
      <c r="AA83" s="19" t="s">
        <v>1044</v>
      </c>
      <c r="AB83" s="19" t="s">
        <v>1044</v>
      </c>
      <c r="AC83" s="19" t="s">
        <v>1044</v>
      </c>
      <c r="AD83" s="19" t="s">
        <v>1044</v>
      </c>
      <c r="AE83" s="19" t="s">
        <v>1044</v>
      </c>
      <c r="AF83" s="19" t="s">
        <v>1044</v>
      </c>
      <c r="AG83" s="19" t="s">
        <v>1044</v>
      </c>
      <c r="AH83" s="19" t="s">
        <v>1044</v>
      </c>
      <c r="AI83" s="19" t="s">
        <v>1044</v>
      </c>
      <c r="AJ83" s="19" t="s">
        <v>1044</v>
      </c>
      <c r="AK83" s="19" t="s">
        <v>1044</v>
      </c>
      <c r="AL83" s="19" t="s">
        <v>1044</v>
      </c>
      <c r="AM83" s="19" t="s">
        <v>1044</v>
      </c>
      <c r="AN83" s="19" t="s">
        <v>1044</v>
      </c>
      <c r="AO83" s="19" t="s">
        <v>1044</v>
      </c>
      <c r="AP83" s="19" t="s">
        <v>1044</v>
      </c>
      <c r="AQ83" s="19" t="s">
        <v>1044</v>
      </c>
      <c r="AR83" s="19" t="s">
        <v>1044</v>
      </c>
      <c r="AS83" s="19" t="s">
        <v>1044</v>
      </c>
      <c r="AT83" s="19" t="s">
        <v>1044</v>
      </c>
      <c r="AU83" s="19" t="s">
        <v>1044</v>
      </c>
      <c r="AV83" s="19" t="s">
        <v>1044</v>
      </c>
      <c r="AW83" s="19" t="s">
        <v>1044</v>
      </c>
      <c r="AX83" s="19" t="s">
        <v>1044</v>
      </c>
      <c r="AY83" s="19" t="s">
        <v>1044</v>
      </c>
      <c r="AZ83" s="19" t="s">
        <v>1044</v>
      </c>
      <c r="BA83" s="19" t="s">
        <v>1044</v>
      </c>
      <c r="BB83" s="19" t="s">
        <v>1044</v>
      </c>
      <c r="BC83" s="19" t="s">
        <v>1044</v>
      </c>
      <c r="BD83" s="19" t="s">
        <v>1044</v>
      </c>
      <c r="BE83" s="19" t="s">
        <v>1044</v>
      </c>
      <c r="BF83" s="19" t="s">
        <v>1044</v>
      </c>
    </row>
    <row r="84" spans="1:58" ht="12.75">
      <c r="A84" t="s">
        <v>222</v>
      </c>
      <c r="B84" t="s">
        <v>223</v>
      </c>
      <c r="C84" t="s">
        <v>76</v>
      </c>
      <c r="D84" t="s">
        <v>94</v>
      </c>
      <c r="E84" s="19">
        <v>28</v>
      </c>
      <c r="F84" s="19">
        <v>645</v>
      </c>
      <c r="G84" s="19">
        <v>673</v>
      </c>
      <c r="H84" s="19">
        <v>21</v>
      </c>
      <c r="I84" s="19">
        <v>-14</v>
      </c>
      <c r="J84" s="19">
        <v>0</v>
      </c>
      <c r="K84" s="19">
        <v>-14</v>
      </c>
      <c r="L84" s="19">
        <v>50</v>
      </c>
      <c r="M84" s="19">
        <v>0</v>
      </c>
      <c r="N84" s="19">
        <v>266</v>
      </c>
      <c r="O84" s="19">
        <v>316</v>
      </c>
      <c r="P84" s="19">
        <v>1198</v>
      </c>
      <c r="Q84" s="19">
        <v>0</v>
      </c>
      <c r="R84" s="19">
        <v>172</v>
      </c>
      <c r="S84" s="19">
        <v>273</v>
      </c>
      <c r="T84" s="19">
        <v>445</v>
      </c>
      <c r="U84" s="19">
        <v>0</v>
      </c>
      <c r="V84" s="19">
        <v>590</v>
      </c>
      <c r="W84" s="19">
        <v>0</v>
      </c>
      <c r="X84" s="19">
        <v>0</v>
      </c>
      <c r="Y84" s="19">
        <v>0</v>
      </c>
      <c r="Z84" s="19">
        <v>193</v>
      </c>
      <c r="AA84" s="19">
        <v>193</v>
      </c>
      <c r="AB84" s="19">
        <v>0</v>
      </c>
      <c r="AC84" s="19">
        <v>0</v>
      </c>
      <c r="AD84" s="19">
        <v>3422</v>
      </c>
      <c r="AE84" s="19">
        <v>3422</v>
      </c>
      <c r="AF84" s="19">
        <v>13189</v>
      </c>
      <c r="AG84" s="19">
        <v>13189</v>
      </c>
      <c r="AH84" s="19">
        <v>5270</v>
      </c>
      <c r="AI84" s="19">
        <v>5</v>
      </c>
      <c r="AJ84" s="19">
        <v>1792</v>
      </c>
      <c r="AK84" s="19">
        <v>0</v>
      </c>
      <c r="AL84" s="19">
        <v>33</v>
      </c>
      <c r="AM84" s="19">
        <v>1382</v>
      </c>
      <c r="AN84" s="19">
        <v>0</v>
      </c>
      <c r="AO84" s="19">
        <v>0</v>
      </c>
      <c r="AP84" s="19">
        <v>0</v>
      </c>
      <c r="AQ84" s="19">
        <v>0</v>
      </c>
      <c r="AR84" s="19">
        <v>-169</v>
      </c>
      <c r="AS84" s="19">
        <v>-602</v>
      </c>
      <c r="AT84" s="19">
        <v>93</v>
      </c>
      <c r="AU84" s="19">
        <v>0</v>
      </c>
      <c r="AV84" s="19">
        <v>0</v>
      </c>
      <c r="AW84" s="19">
        <v>11828</v>
      </c>
      <c r="AX84" s="19">
        <v>11828</v>
      </c>
      <c r="AY84" s="19">
        <v>47134</v>
      </c>
      <c r="AZ84" s="19">
        <v>47134</v>
      </c>
      <c r="BA84" s="19">
        <v>0</v>
      </c>
      <c r="BB84" s="19">
        <v>0</v>
      </c>
      <c r="BC84" s="19">
        <v>0</v>
      </c>
      <c r="BD84" s="19">
        <v>0</v>
      </c>
      <c r="BE84" s="19">
        <v>20</v>
      </c>
      <c r="BF84" s="19">
        <v>268</v>
      </c>
    </row>
    <row r="85" spans="1:58" ht="12.75">
      <c r="A85" t="s">
        <v>224</v>
      </c>
      <c r="B85" t="s">
        <v>225</v>
      </c>
      <c r="C85" t="s">
        <v>76</v>
      </c>
      <c r="D85" t="s">
        <v>94</v>
      </c>
      <c r="E85" s="19">
        <v>37</v>
      </c>
      <c r="F85" s="19">
        <v>877</v>
      </c>
      <c r="G85" s="19">
        <v>914</v>
      </c>
      <c r="H85" s="19">
        <v>20</v>
      </c>
      <c r="I85" s="19">
        <v>31</v>
      </c>
      <c r="J85" s="19">
        <v>0</v>
      </c>
      <c r="K85" s="19">
        <v>31</v>
      </c>
      <c r="L85" s="19">
        <v>-151</v>
      </c>
      <c r="M85" s="19">
        <v>0</v>
      </c>
      <c r="N85" s="19">
        <v>307</v>
      </c>
      <c r="O85" s="19">
        <v>156</v>
      </c>
      <c r="P85" s="19">
        <v>1035</v>
      </c>
      <c r="Q85" s="19">
        <v>0</v>
      </c>
      <c r="R85" s="19">
        <v>179</v>
      </c>
      <c r="S85" s="19">
        <v>490</v>
      </c>
      <c r="T85" s="19">
        <v>669</v>
      </c>
      <c r="U85" s="19">
        <v>0</v>
      </c>
      <c r="V85" s="19">
        <v>709</v>
      </c>
      <c r="W85" s="19">
        <v>0</v>
      </c>
      <c r="X85" s="19">
        <v>0</v>
      </c>
      <c r="Y85" s="19">
        <v>0</v>
      </c>
      <c r="Z85" s="19">
        <v>364</v>
      </c>
      <c r="AA85" s="19">
        <v>364</v>
      </c>
      <c r="AB85" s="19">
        <v>0</v>
      </c>
      <c r="AC85" s="19">
        <v>162</v>
      </c>
      <c r="AD85" s="19">
        <v>4060</v>
      </c>
      <c r="AE85" s="19">
        <v>4060</v>
      </c>
      <c r="AF85" s="19">
        <v>16240</v>
      </c>
      <c r="AG85" s="19">
        <v>16240</v>
      </c>
      <c r="AH85" s="19">
        <v>6534</v>
      </c>
      <c r="AI85" s="19">
        <v>0</v>
      </c>
      <c r="AJ85" s="19">
        <v>0</v>
      </c>
      <c r="AK85" s="19">
        <v>0</v>
      </c>
      <c r="AL85" s="19">
        <v>0</v>
      </c>
      <c r="AM85" s="19">
        <v>257</v>
      </c>
      <c r="AN85" s="19">
        <v>0</v>
      </c>
      <c r="AO85" s="19">
        <v>0</v>
      </c>
      <c r="AP85" s="19">
        <v>0</v>
      </c>
      <c r="AQ85" s="19">
        <v>0</v>
      </c>
      <c r="AR85" s="19">
        <v>-103</v>
      </c>
      <c r="AS85" s="19">
        <v>0</v>
      </c>
      <c r="AT85" s="19">
        <v>0</v>
      </c>
      <c r="AU85" s="19">
        <v>0</v>
      </c>
      <c r="AV85" s="19">
        <v>0</v>
      </c>
      <c r="AW85" s="19">
        <v>10748</v>
      </c>
      <c r="AX85" s="19">
        <v>10748</v>
      </c>
      <c r="AY85" s="19">
        <v>42991</v>
      </c>
      <c r="AZ85" s="19">
        <v>42991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</row>
    <row r="86" spans="1:58" ht="12.75">
      <c r="A86" t="s">
        <v>226</v>
      </c>
      <c r="B86" t="s">
        <v>227</v>
      </c>
      <c r="C86" t="s">
        <v>76</v>
      </c>
      <c r="D86" t="s">
        <v>94</v>
      </c>
      <c r="E86" s="19">
        <v>54</v>
      </c>
      <c r="F86" s="19">
        <v>1048</v>
      </c>
      <c r="G86" s="19">
        <v>1102</v>
      </c>
      <c r="H86" s="19">
        <v>13</v>
      </c>
      <c r="I86" s="19">
        <v>7</v>
      </c>
      <c r="J86" s="19">
        <v>0</v>
      </c>
      <c r="K86" s="19">
        <v>7</v>
      </c>
      <c r="L86" s="19">
        <v>82</v>
      </c>
      <c r="M86" s="19">
        <v>0</v>
      </c>
      <c r="N86" s="19">
        <v>288</v>
      </c>
      <c r="O86" s="19">
        <v>370</v>
      </c>
      <c r="P86" s="19">
        <v>1315</v>
      </c>
      <c r="Q86" s="19">
        <v>0</v>
      </c>
      <c r="R86" s="19">
        <v>243</v>
      </c>
      <c r="S86" s="19">
        <v>603</v>
      </c>
      <c r="T86" s="19">
        <v>846</v>
      </c>
      <c r="U86" s="19">
        <v>0</v>
      </c>
      <c r="V86" s="19">
        <v>306</v>
      </c>
      <c r="W86" s="19">
        <v>0</v>
      </c>
      <c r="X86" s="19">
        <v>0</v>
      </c>
      <c r="Y86" s="19">
        <v>0</v>
      </c>
      <c r="Z86" s="19">
        <v>312</v>
      </c>
      <c r="AA86" s="19">
        <v>312</v>
      </c>
      <c r="AB86" s="19">
        <v>204</v>
      </c>
      <c r="AC86" s="19">
        <v>0</v>
      </c>
      <c r="AD86" s="19">
        <v>4475</v>
      </c>
      <c r="AE86" s="19">
        <v>4475</v>
      </c>
      <c r="AF86" s="19">
        <v>17900</v>
      </c>
      <c r="AG86" s="19">
        <v>17900</v>
      </c>
      <c r="AH86" s="19">
        <v>5274</v>
      </c>
      <c r="AI86" s="19">
        <v>21</v>
      </c>
      <c r="AJ86" s="19">
        <v>1888</v>
      </c>
      <c r="AK86" s="19">
        <v>0</v>
      </c>
      <c r="AL86" s="19">
        <v>0</v>
      </c>
      <c r="AM86" s="19">
        <v>1236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-2</v>
      </c>
      <c r="AT86" s="19">
        <v>0</v>
      </c>
      <c r="AU86" s="19">
        <v>-1</v>
      </c>
      <c r="AV86" s="19">
        <v>0</v>
      </c>
      <c r="AW86" s="19">
        <v>12894</v>
      </c>
      <c r="AX86" s="19">
        <v>12894</v>
      </c>
      <c r="AY86" s="19">
        <v>51400</v>
      </c>
      <c r="AZ86" s="19">
        <v>51400</v>
      </c>
      <c r="BA86" s="19">
        <v>-1</v>
      </c>
      <c r="BB86" s="19">
        <v>-5</v>
      </c>
      <c r="BC86" s="19">
        <v>0</v>
      </c>
      <c r="BD86" s="19">
        <v>0</v>
      </c>
      <c r="BE86" s="19">
        <v>89</v>
      </c>
      <c r="BF86" s="19">
        <v>362</v>
      </c>
    </row>
    <row r="87" spans="1:58" ht="12.75">
      <c r="A87" t="s">
        <v>228</v>
      </c>
      <c r="B87" t="s">
        <v>229</v>
      </c>
      <c r="C87" t="s">
        <v>69</v>
      </c>
      <c r="D87" t="s">
        <v>60</v>
      </c>
      <c r="E87" s="19">
        <v>-112</v>
      </c>
      <c r="F87" s="19">
        <v>994</v>
      </c>
      <c r="G87" s="19">
        <v>882</v>
      </c>
      <c r="H87" s="19">
        <v>37</v>
      </c>
      <c r="I87" s="19">
        <v>238</v>
      </c>
      <c r="J87" s="19">
        <v>94</v>
      </c>
      <c r="K87" s="19">
        <v>332</v>
      </c>
      <c r="L87" s="19">
        <v>1407</v>
      </c>
      <c r="M87" s="19">
        <v>0</v>
      </c>
      <c r="N87" s="19">
        <v>1417</v>
      </c>
      <c r="O87" s="19">
        <v>2824</v>
      </c>
      <c r="P87" s="19">
        <v>3374</v>
      </c>
      <c r="Q87" s="19">
        <v>222</v>
      </c>
      <c r="R87" s="19">
        <v>222</v>
      </c>
      <c r="S87" s="19">
        <v>386</v>
      </c>
      <c r="T87" s="19">
        <v>830</v>
      </c>
      <c r="U87" s="19">
        <v>0</v>
      </c>
      <c r="V87" s="19">
        <v>2225</v>
      </c>
      <c r="W87" s="19">
        <v>28481</v>
      </c>
      <c r="X87" s="19">
        <v>7125.019196866073</v>
      </c>
      <c r="Y87" s="19">
        <v>19199</v>
      </c>
      <c r="Z87" s="19">
        <v>1838</v>
      </c>
      <c r="AA87" s="19">
        <v>21037</v>
      </c>
      <c r="AB87" s="19">
        <v>202</v>
      </c>
      <c r="AC87" s="19">
        <v>0</v>
      </c>
      <c r="AD87" s="19">
        <v>60224</v>
      </c>
      <c r="AE87" s="19">
        <v>67349.01919686608</v>
      </c>
      <c r="AF87" s="19">
        <v>234054</v>
      </c>
      <c r="AG87" s="19">
        <v>262961.6036640397</v>
      </c>
      <c r="AH87" s="19">
        <v>20747</v>
      </c>
      <c r="AI87" s="19">
        <v>0</v>
      </c>
      <c r="AJ87" s="19">
        <v>4255</v>
      </c>
      <c r="AK87" s="19">
        <v>0</v>
      </c>
      <c r="AL87" s="19">
        <v>0</v>
      </c>
      <c r="AM87" s="19">
        <v>50</v>
      </c>
      <c r="AN87" s="19">
        <v>0</v>
      </c>
      <c r="AO87" s="19">
        <v>0</v>
      </c>
      <c r="AP87" s="19">
        <v>0</v>
      </c>
      <c r="AQ87" s="19">
        <v>5</v>
      </c>
      <c r="AR87" s="19">
        <v>-68</v>
      </c>
      <c r="AS87" s="19">
        <v>-666</v>
      </c>
      <c r="AT87" s="19">
        <v>97</v>
      </c>
      <c r="AU87" s="19">
        <v>445</v>
      </c>
      <c r="AV87" s="19">
        <v>0</v>
      </c>
      <c r="AW87" s="19">
        <v>85310</v>
      </c>
      <c r="AX87" s="19">
        <v>92435.01919686608</v>
      </c>
      <c r="AY87" s="19">
        <v>318326</v>
      </c>
      <c r="AZ87" s="19">
        <v>347233.6036640397</v>
      </c>
      <c r="BA87" s="19">
        <v>-27</v>
      </c>
      <c r="BB87" s="19">
        <v>-105</v>
      </c>
      <c r="BC87" s="19">
        <v>0</v>
      </c>
      <c r="BD87" s="19">
        <v>0</v>
      </c>
      <c r="BE87" s="19">
        <v>2133</v>
      </c>
      <c r="BF87" s="19">
        <v>9791</v>
      </c>
    </row>
    <row r="88" spans="1:58" ht="12.75">
      <c r="A88" t="s">
        <v>230</v>
      </c>
      <c r="B88" t="s">
        <v>231</v>
      </c>
      <c r="C88" t="s">
        <v>69</v>
      </c>
      <c r="D88" t="s">
        <v>60</v>
      </c>
      <c r="E88" s="19" t="s">
        <v>1044</v>
      </c>
      <c r="F88" s="19" t="s">
        <v>1044</v>
      </c>
      <c r="G88" s="19" t="s">
        <v>1044</v>
      </c>
      <c r="H88" s="19" t="s">
        <v>1044</v>
      </c>
      <c r="I88" s="19" t="s">
        <v>1044</v>
      </c>
      <c r="J88" s="19" t="s">
        <v>1044</v>
      </c>
      <c r="K88" s="19" t="s">
        <v>1044</v>
      </c>
      <c r="L88" s="19" t="s">
        <v>1044</v>
      </c>
      <c r="M88" s="19" t="s">
        <v>1044</v>
      </c>
      <c r="N88" s="19" t="s">
        <v>1044</v>
      </c>
      <c r="O88" s="19" t="s">
        <v>1044</v>
      </c>
      <c r="P88" s="19" t="s">
        <v>1044</v>
      </c>
      <c r="Q88" s="19" t="s">
        <v>1044</v>
      </c>
      <c r="R88" s="19" t="s">
        <v>1044</v>
      </c>
      <c r="S88" s="19" t="s">
        <v>1044</v>
      </c>
      <c r="T88" s="19" t="s">
        <v>1044</v>
      </c>
      <c r="U88" s="19" t="s">
        <v>1044</v>
      </c>
      <c r="V88" s="19" t="s">
        <v>1044</v>
      </c>
      <c r="W88" s="19" t="s">
        <v>1044</v>
      </c>
      <c r="X88" s="19" t="s">
        <v>1044</v>
      </c>
      <c r="Y88" s="19" t="s">
        <v>1044</v>
      </c>
      <c r="Z88" s="19" t="s">
        <v>1044</v>
      </c>
      <c r="AA88" s="19" t="s">
        <v>1044</v>
      </c>
      <c r="AB88" s="19" t="s">
        <v>1044</v>
      </c>
      <c r="AC88" s="19" t="s">
        <v>1044</v>
      </c>
      <c r="AD88" s="19" t="s">
        <v>1044</v>
      </c>
      <c r="AE88" s="19" t="s">
        <v>1044</v>
      </c>
      <c r="AF88" s="19" t="s">
        <v>1044</v>
      </c>
      <c r="AG88" s="19" t="s">
        <v>1044</v>
      </c>
      <c r="AH88" s="19" t="s">
        <v>1044</v>
      </c>
      <c r="AI88" s="19" t="s">
        <v>1044</v>
      </c>
      <c r="AJ88" s="19" t="s">
        <v>1044</v>
      </c>
      <c r="AK88" s="19" t="s">
        <v>1044</v>
      </c>
      <c r="AL88" s="19" t="s">
        <v>1044</v>
      </c>
      <c r="AM88" s="19" t="s">
        <v>1044</v>
      </c>
      <c r="AN88" s="19" t="s">
        <v>1044</v>
      </c>
      <c r="AO88" s="19" t="s">
        <v>1044</v>
      </c>
      <c r="AP88" s="19" t="s">
        <v>1044</v>
      </c>
      <c r="AQ88" s="19" t="s">
        <v>1044</v>
      </c>
      <c r="AR88" s="19" t="s">
        <v>1044</v>
      </c>
      <c r="AS88" s="19" t="s">
        <v>1044</v>
      </c>
      <c r="AT88" s="19" t="s">
        <v>1044</v>
      </c>
      <c r="AU88" s="19" t="s">
        <v>1044</v>
      </c>
      <c r="AV88" s="19" t="s">
        <v>1044</v>
      </c>
      <c r="AW88" s="19" t="s">
        <v>1044</v>
      </c>
      <c r="AX88" s="19" t="s">
        <v>1044</v>
      </c>
      <c r="AY88" s="19" t="s">
        <v>1044</v>
      </c>
      <c r="AZ88" s="19" t="s">
        <v>1044</v>
      </c>
      <c r="BA88" s="19" t="s">
        <v>1044</v>
      </c>
      <c r="BB88" s="19" t="s">
        <v>1044</v>
      </c>
      <c r="BC88" s="19" t="s">
        <v>1044</v>
      </c>
      <c r="BD88" s="19" t="s">
        <v>1044</v>
      </c>
      <c r="BE88" s="19" t="s">
        <v>1044</v>
      </c>
      <c r="BF88" s="19" t="s">
        <v>1044</v>
      </c>
    </row>
    <row r="89" spans="1:58" ht="12.75">
      <c r="A89" t="s">
        <v>232</v>
      </c>
      <c r="B89" t="s">
        <v>233</v>
      </c>
      <c r="C89" t="s">
        <v>69</v>
      </c>
      <c r="D89" t="s">
        <v>91</v>
      </c>
      <c r="E89" s="19">
        <v>368</v>
      </c>
      <c r="F89" s="19">
        <v>2571</v>
      </c>
      <c r="G89" s="19">
        <v>2939</v>
      </c>
      <c r="H89" s="19">
        <v>208</v>
      </c>
      <c r="I89" s="19">
        <v>632</v>
      </c>
      <c r="J89" s="19">
        <v>481</v>
      </c>
      <c r="K89" s="19">
        <v>1113</v>
      </c>
      <c r="L89" s="19">
        <v>27989</v>
      </c>
      <c r="M89" s="19">
        <v>0</v>
      </c>
      <c r="N89" s="19">
        <v>741</v>
      </c>
      <c r="O89" s="19">
        <v>28730</v>
      </c>
      <c r="P89" s="19">
        <v>21689</v>
      </c>
      <c r="Q89" s="19">
        <v>3302</v>
      </c>
      <c r="R89" s="19">
        <v>169</v>
      </c>
      <c r="S89" s="19">
        <v>3616</v>
      </c>
      <c r="T89" s="19">
        <v>7087</v>
      </c>
      <c r="U89" s="19">
        <v>0</v>
      </c>
      <c r="V89" s="19">
        <v>3979</v>
      </c>
      <c r="W89" s="19">
        <v>191088.6539174</v>
      </c>
      <c r="X89" s="19">
        <v>50078.63121833509</v>
      </c>
      <c r="Y89" s="19">
        <v>143966</v>
      </c>
      <c r="Z89" s="19">
        <v>0</v>
      </c>
      <c r="AA89" s="19">
        <v>143966</v>
      </c>
      <c r="AB89" s="19">
        <v>0</v>
      </c>
      <c r="AC89" s="19">
        <v>44</v>
      </c>
      <c r="AD89" s="19">
        <v>400843.6539174</v>
      </c>
      <c r="AE89" s="19">
        <v>450922.28513573506</v>
      </c>
      <c r="AF89" s="19">
        <v>1706393</v>
      </c>
      <c r="AG89" s="19">
        <v>1909571.8523368447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1042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401885.6539174</v>
      </c>
      <c r="AX89" s="19">
        <v>451964.28513573506</v>
      </c>
      <c r="AY89" s="19">
        <v>1709839</v>
      </c>
      <c r="AZ89" s="19">
        <v>1913017.8523368447</v>
      </c>
      <c r="BA89" s="19">
        <v>0</v>
      </c>
      <c r="BB89" s="19">
        <v>0</v>
      </c>
      <c r="BC89" s="19">
        <v>0</v>
      </c>
      <c r="BD89" s="19">
        <v>0</v>
      </c>
      <c r="BE89" s="19">
        <v>3922</v>
      </c>
      <c r="BF89" s="19">
        <v>18693</v>
      </c>
    </row>
    <row r="90" spans="1:58" ht="12.75">
      <c r="A90" t="s">
        <v>234</v>
      </c>
      <c r="B90" t="s">
        <v>235</v>
      </c>
      <c r="C90" t="s">
        <v>69</v>
      </c>
      <c r="D90" t="s">
        <v>94</v>
      </c>
      <c r="E90" s="19">
        <v>90</v>
      </c>
      <c r="F90" s="19">
        <v>3759</v>
      </c>
      <c r="G90" s="19">
        <v>3849</v>
      </c>
      <c r="H90" s="19">
        <v>35</v>
      </c>
      <c r="I90" s="19">
        <v>51</v>
      </c>
      <c r="J90" s="19">
        <v>0</v>
      </c>
      <c r="K90" s="19">
        <v>51</v>
      </c>
      <c r="L90" s="19">
        <v>84</v>
      </c>
      <c r="M90" s="19">
        <v>0</v>
      </c>
      <c r="N90" s="19">
        <v>330</v>
      </c>
      <c r="O90" s="19">
        <v>414</v>
      </c>
      <c r="P90" s="19">
        <v>886</v>
      </c>
      <c r="Q90" s="19">
        <v>1</v>
      </c>
      <c r="R90" s="19">
        <v>196</v>
      </c>
      <c r="S90" s="19">
        <v>530</v>
      </c>
      <c r="T90" s="19">
        <v>727</v>
      </c>
      <c r="U90" s="19">
        <v>0</v>
      </c>
      <c r="V90" s="19">
        <v>1519</v>
      </c>
      <c r="W90" s="19">
        <v>0</v>
      </c>
      <c r="X90" s="19">
        <v>0</v>
      </c>
      <c r="Y90" s="19">
        <v>516</v>
      </c>
      <c r="Z90" s="19">
        <v>280</v>
      </c>
      <c r="AA90" s="19">
        <v>796</v>
      </c>
      <c r="AB90" s="19">
        <v>3</v>
      </c>
      <c r="AC90" s="19">
        <v>0</v>
      </c>
      <c r="AD90" s="19">
        <v>8280</v>
      </c>
      <c r="AE90" s="19">
        <v>8280</v>
      </c>
      <c r="AF90" s="19">
        <v>27800</v>
      </c>
      <c r="AG90" s="19">
        <v>27800</v>
      </c>
      <c r="AH90" s="19">
        <v>8948</v>
      </c>
      <c r="AI90" s="19">
        <v>0</v>
      </c>
      <c r="AJ90" s="19">
        <v>6589</v>
      </c>
      <c r="AK90" s="19">
        <v>0</v>
      </c>
      <c r="AL90" s="19">
        <v>0</v>
      </c>
      <c r="AM90" s="19">
        <v>180</v>
      </c>
      <c r="AN90" s="19">
        <v>0</v>
      </c>
      <c r="AO90" s="19">
        <v>0</v>
      </c>
      <c r="AP90" s="19">
        <v>0</v>
      </c>
      <c r="AQ90" s="19">
        <v>0</v>
      </c>
      <c r="AR90" s="19">
        <v>-196</v>
      </c>
      <c r="AS90" s="19">
        <v>-1266</v>
      </c>
      <c r="AT90" s="19">
        <v>1218</v>
      </c>
      <c r="AU90" s="19">
        <v>0</v>
      </c>
      <c r="AV90" s="19">
        <v>0</v>
      </c>
      <c r="AW90" s="19">
        <v>25019</v>
      </c>
      <c r="AX90" s="19">
        <v>25019</v>
      </c>
      <c r="AY90" s="19">
        <v>93584</v>
      </c>
      <c r="AZ90" s="19">
        <v>93584</v>
      </c>
      <c r="BA90" s="19">
        <v>0</v>
      </c>
      <c r="BB90" s="19">
        <v>0</v>
      </c>
      <c r="BC90" s="19">
        <v>0</v>
      </c>
      <c r="BD90" s="19">
        <v>0</v>
      </c>
      <c r="BE90" s="19">
        <v>2503</v>
      </c>
      <c r="BF90" s="19">
        <v>9281</v>
      </c>
    </row>
    <row r="91" spans="1:58" ht="12.75">
      <c r="A91" t="s">
        <v>236</v>
      </c>
      <c r="B91" t="s">
        <v>237</v>
      </c>
      <c r="C91" t="s">
        <v>69</v>
      </c>
      <c r="D91" t="s">
        <v>94</v>
      </c>
      <c r="E91" s="19">
        <v>68</v>
      </c>
      <c r="F91" s="19">
        <v>1083</v>
      </c>
      <c r="G91" s="19">
        <v>1151</v>
      </c>
      <c r="H91" s="19">
        <v>17</v>
      </c>
      <c r="I91" s="19">
        <v>93</v>
      </c>
      <c r="J91" s="19">
        <v>0</v>
      </c>
      <c r="K91" s="19">
        <v>93</v>
      </c>
      <c r="L91" s="19">
        <v>-94</v>
      </c>
      <c r="M91" s="19">
        <v>0</v>
      </c>
      <c r="N91" s="19">
        <v>145</v>
      </c>
      <c r="O91" s="19">
        <v>51</v>
      </c>
      <c r="P91" s="19">
        <v>1228</v>
      </c>
      <c r="Q91" s="19">
        <v>5</v>
      </c>
      <c r="R91" s="19">
        <v>309</v>
      </c>
      <c r="S91" s="19">
        <v>364</v>
      </c>
      <c r="T91" s="19">
        <v>678</v>
      </c>
      <c r="U91" s="19">
        <v>0</v>
      </c>
      <c r="V91" s="19">
        <v>849</v>
      </c>
      <c r="W91" s="19">
        <v>0</v>
      </c>
      <c r="X91" s="19">
        <v>0</v>
      </c>
      <c r="Y91" s="19">
        <v>0</v>
      </c>
      <c r="Z91" s="19">
        <v>266</v>
      </c>
      <c r="AA91" s="19">
        <v>266</v>
      </c>
      <c r="AB91" s="19">
        <v>482</v>
      </c>
      <c r="AC91" s="19">
        <v>4</v>
      </c>
      <c r="AD91" s="19">
        <v>4819</v>
      </c>
      <c r="AE91" s="19">
        <v>4819</v>
      </c>
      <c r="AF91" s="19">
        <v>19285</v>
      </c>
      <c r="AG91" s="19">
        <v>19285</v>
      </c>
      <c r="AH91" s="19">
        <v>10157</v>
      </c>
      <c r="AI91" s="19">
        <v>0</v>
      </c>
      <c r="AJ91" s="19">
        <v>0</v>
      </c>
      <c r="AK91" s="19">
        <v>0</v>
      </c>
      <c r="AL91" s="19">
        <v>0</v>
      </c>
      <c r="AM91" s="19">
        <v>428</v>
      </c>
      <c r="AN91" s="19">
        <v>0</v>
      </c>
      <c r="AO91" s="19">
        <v>0</v>
      </c>
      <c r="AP91" s="19">
        <v>0</v>
      </c>
      <c r="AQ91" s="19">
        <v>0</v>
      </c>
      <c r="AR91" s="19">
        <v>-15</v>
      </c>
      <c r="AS91" s="19">
        <v>-59</v>
      </c>
      <c r="AT91" s="19">
        <v>0</v>
      </c>
      <c r="AU91" s="19">
        <v>0</v>
      </c>
      <c r="AV91" s="19">
        <v>0</v>
      </c>
      <c r="AW91" s="19">
        <v>15389</v>
      </c>
      <c r="AX91" s="19">
        <v>15389</v>
      </c>
      <c r="AY91" s="19">
        <v>61560</v>
      </c>
      <c r="AZ91" s="19">
        <v>61560</v>
      </c>
      <c r="BA91" s="19">
        <v>114</v>
      </c>
      <c r="BB91" s="19">
        <v>455</v>
      </c>
      <c r="BC91" s="19">
        <v>0</v>
      </c>
      <c r="BD91" s="19">
        <v>0</v>
      </c>
      <c r="BE91" s="19">
        <v>71</v>
      </c>
      <c r="BF91" s="19">
        <v>282</v>
      </c>
    </row>
    <row r="92" spans="1:58" ht="12.75">
      <c r="A92" t="s">
        <v>238</v>
      </c>
      <c r="B92" t="s">
        <v>239</v>
      </c>
      <c r="C92" t="s">
        <v>69</v>
      </c>
      <c r="D92" t="s">
        <v>94</v>
      </c>
      <c r="E92" s="19" t="s">
        <v>1044</v>
      </c>
      <c r="F92" s="19" t="s">
        <v>1044</v>
      </c>
      <c r="G92" s="19" t="s">
        <v>1044</v>
      </c>
      <c r="H92" s="19" t="s">
        <v>1044</v>
      </c>
      <c r="I92" s="19" t="s">
        <v>1044</v>
      </c>
      <c r="J92" s="19" t="s">
        <v>1044</v>
      </c>
      <c r="K92" s="19" t="s">
        <v>1044</v>
      </c>
      <c r="L92" s="19" t="s">
        <v>1044</v>
      </c>
      <c r="M92" s="19" t="s">
        <v>1044</v>
      </c>
      <c r="N92" s="19" t="s">
        <v>1044</v>
      </c>
      <c r="O92" s="19" t="s">
        <v>1044</v>
      </c>
      <c r="P92" s="19" t="s">
        <v>1044</v>
      </c>
      <c r="Q92" s="19" t="s">
        <v>1044</v>
      </c>
      <c r="R92" s="19" t="s">
        <v>1044</v>
      </c>
      <c r="S92" s="19" t="s">
        <v>1044</v>
      </c>
      <c r="T92" s="19" t="s">
        <v>1044</v>
      </c>
      <c r="U92" s="19" t="s">
        <v>1044</v>
      </c>
      <c r="V92" s="19" t="s">
        <v>1044</v>
      </c>
      <c r="W92" s="19" t="s">
        <v>1044</v>
      </c>
      <c r="X92" s="19" t="s">
        <v>1044</v>
      </c>
      <c r="Y92" s="19" t="s">
        <v>1044</v>
      </c>
      <c r="Z92" s="19" t="s">
        <v>1044</v>
      </c>
      <c r="AA92" s="19" t="s">
        <v>1044</v>
      </c>
      <c r="AB92" s="19" t="s">
        <v>1044</v>
      </c>
      <c r="AC92" s="19" t="s">
        <v>1044</v>
      </c>
      <c r="AD92" s="19" t="s">
        <v>1044</v>
      </c>
      <c r="AE92" s="19" t="s">
        <v>1044</v>
      </c>
      <c r="AF92" s="19" t="s">
        <v>1044</v>
      </c>
      <c r="AG92" s="19" t="s">
        <v>1044</v>
      </c>
      <c r="AH92" s="19" t="s">
        <v>1044</v>
      </c>
      <c r="AI92" s="19" t="s">
        <v>1044</v>
      </c>
      <c r="AJ92" s="19" t="s">
        <v>1044</v>
      </c>
      <c r="AK92" s="19" t="s">
        <v>1044</v>
      </c>
      <c r="AL92" s="19" t="s">
        <v>1044</v>
      </c>
      <c r="AM92" s="19" t="s">
        <v>1044</v>
      </c>
      <c r="AN92" s="19" t="s">
        <v>1044</v>
      </c>
      <c r="AO92" s="19" t="s">
        <v>1044</v>
      </c>
      <c r="AP92" s="19" t="s">
        <v>1044</v>
      </c>
      <c r="AQ92" s="19" t="s">
        <v>1044</v>
      </c>
      <c r="AR92" s="19" t="s">
        <v>1044</v>
      </c>
      <c r="AS92" s="19" t="s">
        <v>1044</v>
      </c>
      <c r="AT92" s="19" t="s">
        <v>1044</v>
      </c>
      <c r="AU92" s="19" t="s">
        <v>1044</v>
      </c>
      <c r="AV92" s="19" t="s">
        <v>1044</v>
      </c>
      <c r="AW92" s="19" t="s">
        <v>1044</v>
      </c>
      <c r="AX92" s="19" t="s">
        <v>1044</v>
      </c>
      <c r="AY92" s="19" t="s">
        <v>1044</v>
      </c>
      <c r="AZ92" s="19" t="s">
        <v>1044</v>
      </c>
      <c r="BA92" s="19" t="s">
        <v>1044</v>
      </c>
      <c r="BB92" s="19" t="s">
        <v>1044</v>
      </c>
      <c r="BC92" s="19" t="s">
        <v>1044</v>
      </c>
      <c r="BD92" s="19" t="s">
        <v>1044</v>
      </c>
      <c r="BE92" s="19" t="s">
        <v>1044</v>
      </c>
      <c r="BF92" s="19" t="s">
        <v>1044</v>
      </c>
    </row>
    <row r="93" spans="1:58" ht="12.75">
      <c r="A93" t="s">
        <v>240</v>
      </c>
      <c r="B93" t="s">
        <v>241</v>
      </c>
      <c r="C93" t="s">
        <v>69</v>
      </c>
      <c r="D93" t="s">
        <v>94</v>
      </c>
      <c r="E93" s="19">
        <v>58</v>
      </c>
      <c r="F93" s="19">
        <v>7</v>
      </c>
      <c r="G93" s="19">
        <v>65</v>
      </c>
      <c r="H93" s="19">
        <v>10</v>
      </c>
      <c r="I93" s="19">
        <v>31</v>
      </c>
      <c r="J93" s="19">
        <v>0</v>
      </c>
      <c r="K93" s="19">
        <v>31</v>
      </c>
      <c r="L93" s="19">
        <v>114</v>
      </c>
      <c r="M93" s="19">
        <v>0</v>
      </c>
      <c r="N93" s="19">
        <v>149</v>
      </c>
      <c r="O93" s="19">
        <v>263</v>
      </c>
      <c r="P93" s="19">
        <v>725</v>
      </c>
      <c r="Q93" s="19">
        <v>0</v>
      </c>
      <c r="R93" s="19">
        <v>1</v>
      </c>
      <c r="S93" s="19">
        <v>256</v>
      </c>
      <c r="T93" s="19">
        <v>257</v>
      </c>
      <c r="U93" s="19">
        <v>0</v>
      </c>
      <c r="V93" s="19">
        <v>369</v>
      </c>
      <c r="W93" s="19">
        <v>0</v>
      </c>
      <c r="X93" s="19">
        <v>0</v>
      </c>
      <c r="Y93" s="19">
        <v>0</v>
      </c>
      <c r="Z93" s="19">
        <v>391</v>
      </c>
      <c r="AA93" s="19">
        <v>391</v>
      </c>
      <c r="AB93" s="19">
        <v>276</v>
      </c>
      <c r="AC93" s="19">
        <v>10</v>
      </c>
      <c r="AD93" s="19">
        <v>2397</v>
      </c>
      <c r="AE93" s="19">
        <v>2397</v>
      </c>
      <c r="AF93" s="19">
        <v>15141</v>
      </c>
      <c r="AG93" s="19">
        <v>15141</v>
      </c>
      <c r="AH93" s="19">
        <v>3881</v>
      </c>
      <c r="AI93" s="19">
        <v>156</v>
      </c>
      <c r="AJ93" s="19">
        <v>937</v>
      </c>
      <c r="AK93" s="19">
        <v>0</v>
      </c>
      <c r="AL93" s="19">
        <v>0</v>
      </c>
      <c r="AM93" s="19">
        <v>66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7437</v>
      </c>
      <c r="AX93" s="19">
        <v>7437</v>
      </c>
      <c r="AY93" s="19">
        <v>36727</v>
      </c>
      <c r="AZ93" s="19">
        <v>36727</v>
      </c>
      <c r="BA93" s="19">
        <v>0</v>
      </c>
      <c r="BB93" s="19">
        <v>0</v>
      </c>
      <c r="BC93" s="19">
        <v>0</v>
      </c>
      <c r="BD93" s="19">
        <v>0</v>
      </c>
      <c r="BE93" s="19">
        <v>112</v>
      </c>
      <c r="BF93" s="19">
        <v>430</v>
      </c>
    </row>
    <row r="94" spans="1:58" ht="12.75">
      <c r="A94" t="s">
        <v>242</v>
      </c>
      <c r="B94" t="s">
        <v>243</v>
      </c>
      <c r="C94" t="s">
        <v>69</v>
      </c>
      <c r="D94" t="s">
        <v>94</v>
      </c>
      <c r="E94" s="19">
        <v>-158</v>
      </c>
      <c r="F94" s="19">
        <v>1693</v>
      </c>
      <c r="G94" s="19">
        <v>1535</v>
      </c>
      <c r="H94" s="19">
        <v>52</v>
      </c>
      <c r="I94" s="19">
        <v>161</v>
      </c>
      <c r="J94" s="19">
        <v>0</v>
      </c>
      <c r="K94" s="19">
        <v>161</v>
      </c>
      <c r="L94" s="19">
        <v>-693</v>
      </c>
      <c r="M94" s="19">
        <v>0</v>
      </c>
      <c r="N94" s="19">
        <v>181</v>
      </c>
      <c r="O94" s="19">
        <v>-512</v>
      </c>
      <c r="P94" s="19">
        <v>1043</v>
      </c>
      <c r="Q94" s="19">
        <v>3</v>
      </c>
      <c r="R94" s="19">
        <v>176</v>
      </c>
      <c r="S94" s="19">
        <v>492</v>
      </c>
      <c r="T94" s="19">
        <v>671</v>
      </c>
      <c r="U94" s="19">
        <v>0</v>
      </c>
      <c r="V94" s="19">
        <v>1503</v>
      </c>
      <c r="W94" s="19">
        <v>0</v>
      </c>
      <c r="X94" s="19">
        <v>0</v>
      </c>
      <c r="Y94" s="19">
        <v>0</v>
      </c>
      <c r="Z94" s="19">
        <v>738</v>
      </c>
      <c r="AA94" s="19">
        <v>738</v>
      </c>
      <c r="AB94" s="19">
        <v>660</v>
      </c>
      <c r="AC94" s="19">
        <v>1</v>
      </c>
      <c r="AD94" s="19">
        <v>5852</v>
      </c>
      <c r="AE94" s="19">
        <v>5852</v>
      </c>
      <c r="AF94" s="19">
        <v>24664</v>
      </c>
      <c r="AG94" s="19">
        <v>24664</v>
      </c>
      <c r="AH94" s="19">
        <v>9729</v>
      </c>
      <c r="AI94" s="19">
        <v>129</v>
      </c>
      <c r="AJ94" s="19">
        <v>0</v>
      </c>
      <c r="AK94" s="19">
        <v>0</v>
      </c>
      <c r="AL94" s="19">
        <v>0</v>
      </c>
      <c r="AM94" s="19">
        <v>530</v>
      </c>
      <c r="AN94" s="19">
        <v>0</v>
      </c>
      <c r="AO94" s="19">
        <v>0</v>
      </c>
      <c r="AP94" s="19">
        <v>0</v>
      </c>
      <c r="AQ94" s="19">
        <v>0</v>
      </c>
      <c r="AR94" s="19">
        <v>-562</v>
      </c>
      <c r="AS94" s="19">
        <v>-2613</v>
      </c>
      <c r="AT94" s="19">
        <v>-175</v>
      </c>
      <c r="AU94" s="19">
        <v>142</v>
      </c>
      <c r="AV94" s="19">
        <v>0</v>
      </c>
      <c r="AW94" s="19">
        <v>15503</v>
      </c>
      <c r="AX94" s="19">
        <v>15503</v>
      </c>
      <c r="AY94" s="19">
        <v>63760</v>
      </c>
      <c r="AZ94" s="19">
        <v>63760</v>
      </c>
      <c r="BA94" s="19">
        <v>0</v>
      </c>
      <c r="BB94" s="19">
        <v>34</v>
      </c>
      <c r="BC94" s="19">
        <v>0</v>
      </c>
      <c r="BD94" s="19">
        <v>139</v>
      </c>
      <c r="BE94" s="19">
        <v>0</v>
      </c>
      <c r="BF94" s="19">
        <v>0</v>
      </c>
    </row>
    <row r="95" spans="1:58" ht="12.75">
      <c r="A95" t="s">
        <v>244</v>
      </c>
      <c r="B95" t="s">
        <v>245</v>
      </c>
      <c r="C95" t="s">
        <v>69</v>
      </c>
      <c r="D95" t="s">
        <v>94</v>
      </c>
      <c r="E95" s="19">
        <v>124</v>
      </c>
      <c r="F95" s="19">
        <v>2365</v>
      </c>
      <c r="G95" s="19">
        <v>2489</v>
      </c>
      <c r="H95" s="19">
        <v>16</v>
      </c>
      <c r="I95" s="19">
        <v>227</v>
      </c>
      <c r="J95" s="19">
        <v>0</v>
      </c>
      <c r="K95" s="19">
        <v>227</v>
      </c>
      <c r="L95" s="19">
        <v>309</v>
      </c>
      <c r="M95" s="19">
        <v>0</v>
      </c>
      <c r="N95" s="19">
        <v>429</v>
      </c>
      <c r="O95" s="19">
        <v>738</v>
      </c>
      <c r="P95" s="19">
        <v>1223</v>
      </c>
      <c r="Q95" s="19">
        <v>3</v>
      </c>
      <c r="R95" s="19">
        <v>377</v>
      </c>
      <c r="S95" s="19">
        <v>632</v>
      </c>
      <c r="T95" s="19">
        <v>1012</v>
      </c>
      <c r="U95" s="19">
        <v>0</v>
      </c>
      <c r="V95" s="19">
        <v>2133</v>
      </c>
      <c r="W95" s="19">
        <v>0</v>
      </c>
      <c r="X95" s="19">
        <v>0</v>
      </c>
      <c r="Y95" s="19">
        <v>7</v>
      </c>
      <c r="Z95" s="19">
        <v>688</v>
      </c>
      <c r="AA95" s="19">
        <v>695</v>
      </c>
      <c r="AB95" s="19">
        <v>899</v>
      </c>
      <c r="AC95" s="19">
        <v>0</v>
      </c>
      <c r="AD95" s="19">
        <v>9432</v>
      </c>
      <c r="AE95" s="19">
        <v>9432</v>
      </c>
      <c r="AF95" s="19">
        <v>22547</v>
      </c>
      <c r="AG95" s="19">
        <v>22547</v>
      </c>
      <c r="AH95" s="19">
        <v>8960</v>
      </c>
      <c r="AI95" s="19">
        <v>0</v>
      </c>
      <c r="AJ95" s="19">
        <v>4086</v>
      </c>
      <c r="AK95" s="19">
        <v>0</v>
      </c>
      <c r="AL95" s="19">
        <v>0</v>
      </c>
      <c r="AM95" s="19">
        <v>517</v>
      </c>
      <c r="AN95" s="19">
        <v>0</v>
      </c>
      <c r="AO95" s="19">
        <v>0</v>
      </c>
      <c r="AP95" s="19">
        <v>0</v>
      </c>
      <c r="AQ95" s="19">
        <v>0</v>
      </c>
      <c r="AR95" s="19">
        <v>-266</v>
      </c>
      <c r="AS95" s="19">
        <v>0</v>
      </c>
      <c r="AT95" s="19">
        <v>-796</v>
      </c>
      <c r="AU95" s="19">
        <v>0</v>
      </c>
      <c r="AV95" s="19">
        <v>0</v>
      </c>
      <c r="AW95" s="19">
        <v>21933</v>
      </c>
      <c r="AX95" s="19">
        <v>21933</v>
      </c>
      <c r="AY95" s="19">
        <v>72759</v>
      </c>
      <c r="AZ95" s="19">
        <v>72759</v>
      </c>
      <c r="BA95" s="19">
        <v>0</v>
      </c>
      <c r="BB95" s="19">
        <v>850</v>
      </c>
      <c r="BC95" s="19">
        <v>0</v>
      </c>
      <c r="BD95" s="19">
        <v>0</v>
      </c>
      <c r="BE95" s="19">
        <v>695</v>
      </c>
      <c r="BF95" s="19">
        <v>3878</v>
      </c>
    </row>
    <row r="96" spans="1:58" ht="12.75">
      <c r="A96" t="s">
        <v>246</v>
      </c>
      <c r="B96" t="s">
        <v>247</v>
      </c>
      <c r="C96" t="s">
        <v>69</v>
      </c>
      <c r="D96" t="s">
        <v>94</v>
      </c>
      <c r="E96" s="19" t="s">
        <v>1044</v>
      </c>
      <c r="F96" s="19" t="s">
        <v>1044</v>
      </c>
      <c r="G96" s="19" t="s">
        <v>1044</v>
      </c>
      <c r="H96" s="19" t="s">
        <v>1044</v>
      </c>
      <c r="I96" s="19" t="s">
        <v>1044</v>
      </c>
      <c r="J96" s="19" t="s">
        <v>1044</v>
      </c>
      <c r="K96" s="19" t="s">
        <v>1044</v>
      </c>
      <c r="L96" s="19" t="s">
        <v>1044</v>
      </c>
      <c r="M96" s="19" t="s">
        <v>1044</v>
      </c>
      <c r="N96" s="19" t="s">
        <v>1044</v>
      </c>
      <c r="O96" s="19" t="s">
        <v>1044</v>
      </c>
      <c r="P96" s="19" t="s">
        <v>1044</v>
      </c>
      <c r="Q96" s="19" t="s">
        <v>1044</v>
      </c>
      <c r="R96" s="19" t="s">
        <v>1044</v>
      </c>
      <c r="S96" s="19" t="s">
        <v>1044</v>
      </c>
      <c r="T96" s="19" t="s">
        <v>1044</v>
      </c>
      <c r="U96" s="19" t="s">
        <v>1044</v>
      </c>
      <c r="V96" s="19" t="s">
        <v>1044</v>
      </c>
      <c r="W96" s="19" t="s">
        <v>1044</v>
      </c>
      <c r="X96" s="19" t="s">
        <v>1044</v>
      </c>
      <c r="Y96" s="19" t="s">
        <v>1044</v>
      </c>
      <c r="Z96" s="19" t="s">
        <v>1044</v>
      </c>
      <c r="AA96" s="19" t="s">
        <v>1044</v>
      </c>
      <c r="AB96" s="19" t="s">
        <v>1044</v>
      </c>
      <c r="AC96" s="19" t="s">
        <v>1044</v>
      </c>
      <c r="AD96" s="19" t="s">
        <v>1044</v>
      </c>
      <c r="AE96" s="19" t="s">
        <v>1044</v>
      </c>
      <c r="AF96" s="19" t="s">
        <v>1044</v>
      </c>
      <c r="AG96" s="19" t="s">
        <v>1044</v>
      </c>
      <c r="AH96" s="19" t="s">
        <v>1044</v>
      </c>
      <c r="AI96" s="19" t="s">
        <v>1044</v>
      </c>
      <c r="AJ96" s="19" t="s">
        <v>1044</v>
      </c>
      <c r="AK96" s="19" t="s">
        <v>1044</v>
      </c>
      <c r="AL96" s="19" t="s">
        <v>1044</v>
      </c>
      <c r="AM96" s="19" t="s">
        <v>1044</v>
      </c>
      <c r="AN96" s="19" t="s">
        <v>1044</v>
      </c>
      <c r="AO96" s="19" t="s">
        <v>1044</v>
      </c>
      <c r="AP96" s="19" t="s">
        <v>1044</v>
      </c>
      <c r="AQ96" s="19" t="s">
        <v>1044</v>
      </c>
      <c r="AR96" s="19" t="s">
        <v>1044</v>
      </c>
      <c r="AS96" s="19" t="s">
        <v>1044</v>
      </c>
      <c r="AT96" s="19" t="s">
        <v>1044</v>
      </c>
      <c r="AU96" s="19" t="s">
        <v>1044</v>
      </c>
      <c r="AV96" s="19" t="s">
        <v>1044</v>
      </c>
      <c r="AW96" s="19" t="s">
        <v>1044</v>
      </c>
      <c r="AX96" s="19" t="s">
        <v>1044</v>
      </c>
      <c r="AY96" s="19" t="s">
        <v>1044</v>
      </c>
      <c r="AZ96" s="19" t="s">
        <v>1044</v>
      </c>
      <c r="BA96" s="19" t="s">
        <v>1044</v>
      </c>
      <c r="BB96" s="19" t="s">
        <v>1044</v>
      </c>
      <c r="BC96" s="19" t="s">
        <v>1044</v>
      </c>
      <c r="BD96" s="19" t="s">
        <v>1044</v>
      </c>
      <c r="BE96" s="19" t="s">
        <v>1044</v>
      </c>
      <c r="BF96" s="19" t="s">
        <v>1044</v>
      </c>
    </row>
    <row r="97" spans="1:58" ht="12.75">
      <c r="A97" t="s">
        <v>248</v>
      </c>
      <c r="B97" t="s">
        <v>249</v>
      </c>
      <c r="C97" t="s">
        <v>69</v>
      </c>
      <c r="D97" t="s">
        <v>94</v>
      </c>
      <c r="E97" s="19">
        <v>-57</v>
      </c>
      <c r="F97" s="19">
        <v>1033</v>
      </c>
      <c r="G97" s="19">
        <v>976</v>
      </c>
      <c r="H97" s="19">
        <v>19</v>
      </c>
      <c r="I97" s="19">
        <v>130</v>
      </c>
      <c r="J97" s="19">
        <v>0</v>
      </c>
      <c r="K97" s="19">
        <v>130</v>
      </c>
      <c r="L97" s="19">
        <v>-30</v>
      </c>
      <c r="M97" s="19">
        <v>0</v>
      </c>
      <c r="N97" s="19">
        <v>-148</v>
      </c>
      <c r="O97" s="19">
        <v>-178</v>
      </c>
      <c r="P97" s="19">
        <v>698</v>
      </c>
      <c r="Q97" s="19">
        <v>0</v>
      </c>
      <c r="R97" s="19">
        <v>-25</v>
      </c>
      <c r="S97" s="19">
        <v>292</v>
      </c>
      <c r="T97" s="19">
        <v>267</v>
      </c>
      <c r="U97" s="19">
        <v>0</v>
      </c>
      <c r="V97" s="19">
        <v>772</v>
      </c>
      <c r="W97" s="19">
        <v>0</v>
      </c>
      <c r="X97" s="19">
        <v>0</v>
      </c>
      <c r="Y97" s="19">
        <v>39</v>
      </c>
      <c r="Z97" s="19">
        <v>396</v>
      </c>
      <c r="AA97" s="19">
        <v>435</v>
      </c>
      <c r="AB97" s="19">
        <v>550</v>
      </c>
      <c r="AC97" s="19">
        <v>-228</v>
      </c>
      <c r="AD97" s="19">
        <v>3441</v>
      </c>
      <c r="AE97" s="19">
        <v>3441</v>
      </c>
      <c r="AF97" s="19">
        <v>13276</v>
      </c>
      <c r="AG97" s="19">
        <v>13276</v>
      </c>
      <c r="AH97" s="19">
        <v>3502</v>
      </c>
      <c r="AI97" s="19">
        <v>0</v>
      </c>
      <c r="AJ97" s="19">
        <v>5419</v>
      </c>
      <c r="AK97" s="19">
        <v>0</v>
      </c>
      <c r="AL97" s="19">
        <v>147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-1</v>
      </c>
      <c r="AS97" s="19">
        <v>13</v>
      </c>
      <c r="AT97" s="19">
        <v>0</v>
      </c>
      <c r="AU97" s="19">
        <v>0</v>
      </c>
      <c r="AV97" s="19">
        <v>0</v>
      </c>
      <c r="AW97" s="19">
        <v>12508</v>
      </c>
      <c r="AX97" s="19">
        <v>12508</v>
      </c>
      <c r="AY97" s="19">
        <v>49556</v>
      </c>
      <c r="AZ97" s="19">
        <v>49556</v>
      </c>
      <c r="BA97" s="19">
        <v>0</v>
      </c>
      <c r="BB97" s="19">
        <v>0</v>
      </c>
      <c r="BC97" s="19">
        <v>0</v>
      </c>
      <c r="BD97" s="19">
        <v>0</v>
      </c>
      <c r="BE97" s="19">
        <v>111</v>
      </c>
      <c r="BF97" s="19">
        <v>442</v>
      </c>
    </row>
    <row r="98" spans="1:58" ht="12.75">
      <c r="A98" t="s">
        <v>250</v>
      </c>
      <c r="B98" t="s">
        <v>251</v>
      </c>
      <c r="C98" t="s">
        <v>69</v>
      </c>
      <c r="D98" t="s">
        <v>94</v>
      </c>
      <c r="E98" s="19">
        <v>41</v>
      </c>
      <c r="F98" s="19">
        <v>433</v>
      </c>
      <c r="G98" s="19">
        <v>474</v>
      </c>
      <c r="H98" s="19">
        <v>13</v>
      </c>
      <c r="I98" s="19">
        <v>51</v>
      </c>
      <c r="J98" s="19">
        <v>0</v>
      </c>
      <c r="K98" s="19">
        <v>51</v>
      </c>
      <c r="L98" s="19">
        <v>-56</v>
      </c>
      <c r="M98" s="19">
        <v>0</v>
      </c>
      <c r="N98" s="19">
        <v>137</v>
      </c>
      <c r="O98" s="19">
        <v>81</v>
      </c>
      <c r="P98" s="19">
        <v>584</v>
      </c>
      <c r="Q98" s="19">
        <v>0</v>
      </c>
      <c r="R98" s="19">
        <v>90</v>
      </c>
      <c r="S98" s="19">
        <v>245</v>
      </c>
      <c r="T98" s="19">
        <v>335</v>
      </c>
      <c r="U98" s="19">
        <v>0</v>
      </c>
      <c r="V98" s="19">
        <v>148</v>
      </c>
      <c r="W98" s="19">
        <v>0</v>
      </c>
      <c r="X98" s="19">
        <v>0</v>
      </c>
      <c r="Y98" s="19">
        <v>0</v>
      </c>
      <c r="Z98" s="19">
        <v>144</v>
      </c>
      <c r="AA98" s="19">
        <v>144</v>
      </c>
      <c r="AB98" s="19">
        <v>0</v>
      </c>
      <c r="AC98" s="19">
        <v>10</v>
      </c>
      <c r="AD98" s="19">
        <v>1840</v>
      </c>
      <c r="AE98" s="19">
        <v>1840</v>
      </c>
      <c r="AF98" s="19">
        <v>8093</v>
      </c>
      <c r="AG98" s="19">
        <v>8093</v>
      </c>
      <c r="AH98" s="19">
        <v>3673</v>
      </c>
      <c r="AI98" s="19">
        <v>-1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8</v>
      </c>
      <c r="AS98" s="19">
        <v>0</v>
      </c>
      <c r="AT98" s="19">
        <v>-4</v>
      </c>
      <c r="AU98" s="19">
        <v>0</v>
      </c>
      <c r="AV98" s="19">
        <v>0</v>
      </c>
      <c r="AW98" s="19">
        <v>5516</v>
      </c>
      <c r="AX98" s="19">
        <v>5516</v>
      </c>
      <c r="AY98" s="19">
        <v>23782</v>
      </c>
      <c r="AZ98" s="19">
        <v>23782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</row>
    <row r="99" spans="1:58" ht="12.75">
      <c r="A99" t="s">
        <v>252</v>
      </c>
      <c r="B99" t="s">
        <v>253</v>
      </c>
      <c r="C99" t="s">
        <v>69</v>
      </c>
      <c r="D99" t="s">
        <v>94</v>
      </c>
      <c r="E99" s="19">
        <v>-27</v>
      </c>
      <c r="F99" s="19">
        <v>1343</v>
      </c>
      <c r="G99" s="19">
        <v>1316</v>
      </c>
      <c r="H99" s="19">
        <v>11</v>
      </c>
      <c r="I99" s="19">
        <v>0</v>
      </c>
      <c r="J99" s="19">
        <v>0</v>
      </c>
      <c r="K99" s="19">
        <v>0</v>
      </c>
      <c r="L99" s="19">
        <v>-216</v>
      </c>
      <c r="M99" s="19">
        <v>0</v>
      </c>
      <c r="N99" s="19">
        <v>25</v>
      </c>
      <c r="O99" s="19">
        <v>-191</v>
      </c>
      <c r="P99" s="19">
        <v>609</v>
      </c>
      <c r="Q99" s="19">
        <v>0</v>
      </c>
      <c r="R99" s="19">
        <v>63</v>
      </c>
      <c r="S99" s="19">
        <v>111</v>
      </c>
      <c r="T99" s="19">
        <v>174</v>
      </c>
      <c r="U99" s="19">
        <v>0</v>
      </c>
      <c r="V99" s="19">
        <v>95</v>
      </c>
      <c r="W99" s="19">
        <v>0</v>
      </c>
      <c r="X99" s="19">
        <v>0</v>
      </c>
      <c r="Y99" s="19">
        <v>0</v>
      </c>
      <c r="Z99" s="19">
        <v>137</v>
      </c>
      <c r="AA99" s="19">
        <v>137</v>
      </c>
      <c r="AB99" s="19">
        <v>0</v>
      </c>
      <c r="AC99" s="19">
        <v>0</v>
      </c>
      <c r="AD99" s="19">
        <v>2151</v>
      </c>
      <c r="AE99" s="19">
        <v>2151</v>
      </c>
      <c r="AF99" s="19">
        <v>12220</v>
      </c>
      <c r="AG99" s="19">
        <v>12220</v>
      </c>
      <c r="AH99" s="19">
        <v>3862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6013</v>
      </c>
      <c r="AX99" s="19">
        <v>6013</v>
      </c>
      <c r="AY99" s="19">
        <v>27948</v>
      </c>
      <c r="AZ99" s="19">
        <v>27948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</row>
    <row r="100" spans="1:58" ht="12.75">
      <c r="A100" t="s">
        <v>254</v>
      </c>
      <c r="B100" t="s">
        <v>255</v>
      </c>
      <c r="C100" t="s">
        <v>69</v>
      </c>
      <c r="D100" t="s">
        <v>94</v>
      </c>
      <c r="E100" s="19">
        <v>-139</v>
      </c>
      <c r="F100" s="19">
        <v>1393</v>
      </c>
      <c r="G100" s="19">
        <v>1254</v>
      </c>
      <c r="H100" s="19">
        <v>22</v>
      </c>
      <c r="I100" s="19">
        <v>54</v>
      </c>
      <c r="J100" s="19">
        <v>0</v>
      </c>
      <c r="K100" s="19">
        <v>54</v>
      </c>
      <c r="L100" s="19">
        <v>-117</v>
      </c>
      <c r="M100" s="19">
        <v>0</v>
      </c>
      <c r="N100" s="19">
        <v>453</v>
      </c>
      <c r="O100" s="19">
        <v>336</v>
      </c>
      <c r="P100" s="19">
        <v>1131</v>
      </c>
      <c r="Q100" s="19">
        <v>2</v>
      </c>
      <c r="R100" s="19">
        <v>84</v>
      </c>
      <c r="S100" s="19">
        <v>662</v>
      </c>
      <c r="T100" s="19">
        <v>748</v>
      </c>
      <c r="U100" s="19">
        <v>0</v>
      </c>
      <c r="V100" s="19">
        <v>512</v>
      </c>
      <c r="W100" s="19">
        <v>0</v>
      </c>
      <c r="X100" s="19">
        <v>0</v>
      </c>
      <c r="Y100" s="19">
        <v>-3</v>
      </c>
      <c r="Z100" s="19">
        <v>472</v>
      </c>
      <c r="AA100" s="19">
        <v>469</v>
      </c>
      <c r="AB100" s="19">
        <v>605</v>
      </c>
      <c r="AC100" s="19">
        <v>71</v>
      </c>
      <c r="AD100" s="19">
        <v>5202</v>
      </c>
      <c r="AE100" s="19">
        <v>5202</v>
      </c>
      <c r="AF100" s="19">
        <v>26425</v>
      </c>
      <c r="AG100" s="19">
        <v>26425</v>
      </c>
      <c r="AH100" s="19">
        <v>12021</v>
      </c>
      <c r="AI100" s="19">
        <v>0</v>
      </c>
      <c r="AJ100" s="19">
        <v>1889</v>
      </c>
      <c r="AK100" s="19">
        <v>0</v>
      </c>
      <c r="AL100" s="19">
        <v>8</v>
      </c>
      <c r="AM100" s="19">
        <v>712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19832</v>
      </c>
      <c r="AX100" s="19">
        <v>19832</v>
      </c>
      <c r="AY100" s="19">
        <v>83172</v>
      </c>
      <c r="AZ100" s="19">
        <v>83172</v>
      </c>
      <c r="BA100" s="19">
        <v>0</v>
      </c>
      <c r="BB100" s="19">
        <v>0</v>
      </c>
      <c r="BC100" s="19">
        <v>0</v>
      </c>
      <c r="BD100" s="19">
        <v>0</v>
      </c>
      <c r="BE100" s="19">
        <v>655</v>
      </c>
      <c r="BF100" s="19">
        <v>1098</v>
      </c>
    </row>
    <row r="101" spans="1:58" ht="12.75">
      <c r="A101" t="s">
        <v>256</v>
      </c>
      <c r="B101" t="s">
        <v>257</v>
      </c>
      <c r="C101" t="s">
        <v>69</v>
      </c>
      <c r="D101" t="s">
        <v>94</v>
      </c>
      <c r="E101" s="19" t="s">
        <v>1044</v>
      </c>
      <c r="F101" s="19" t="s">
        <v>1044</v>
      </c>
      <c r="G101" s="19" t="s">
        <v>1044</v>
      </c>
      <c r="H101" s="19" t="s">
        <v>1044</v>
      </c>
      <c r="I101" s="19" t="s">
        <v>1044</v>
      </c>
      <c r="J101" s="19" t="s">
        <v>1044</v>
      </c>
      <c r="K101" s="19" t="s">
        <v>1044</v>
      </c>
      <c r="L101" s="19" t="s">
        <v>1044</v>
      </c>
      <c r="M101" s="19" t="s">
        <v>1044</v>
      </c>
      <c r="N101" s="19" t="s">
        <v>1044</v>
      </c>
      <c r="O101" s="19" t="s">
        <v>1044</v>
      </c>
      <c r="P101" s="19" t="s">
        <v>1044</v>
      </c>
      <c r="Q101" s="19" t="s">
        <v>1044</v>
      </c>
      <c r="R101" s="19" t="s">
        <v>1044</v>
      </c>
      <c r="S101" s="19" t="s">
        <v>1044</v>
      </c>
      <c r="T101" s="19" t="s">
        <v>1044</v>
      </c>
      <c r="U101" s="19" t="s">
        <v>1044</v>
      </c>
      <c r="V101" s="19" t="s">
        <v>1044</v>
      </c>
      <c r="W101" s="19" t="s">
        <v>1044</v>
      </c>
      <c r="X101" s="19" t="s">
        <v>1044</v>
      </c>
      <c r="Y101" s="19" t="s">
        <v>1044</v>
      </c>
      <c r="Z101" s="19" t="s">
        <v>1044</v>
      </c>
      <c r="AA101" s="19" t="s">
        <v>1044</v>
      </c>
      <c r="AB101" s="19" t="s">
        <v>1044</v>
      </c>
      <c r="AC101" s="19" t="s">
        <v>1044</v>
      </c>
      <c r="AD101" s="19" t="s">
        <v>1044</v>
      </c>
      <c r="AE101" s="19" t="s">
        <v>1044</v>
      </c>
      <c r="AF101" s="19" t="s">
        <v>1044</v>
      </c>
      <c r="AG101" s="19" t="s">
        <v>1044</v>
      </c>
      <c r="AH101" s="19" t="s">
        <v>1044</v>
      </c>
      <c r="AI101" s="19" t="s">
        <v>1044</v>
      </c>
      <c r="AJ101" s="19" t="s">
        <v>1044</v>
      </c>
      <c r="AK101" s="19" t="s">
        <v>1044</v>
      </c>
      <c r="AL101" s="19" t="s">
        <v>1044</v>
      </c>
      <c r="AM101" s="19" t="s">
        <v>1044</v>
      </c>
      <c r="AN101" s="19" t="s">
        <v>1044</v>
      </c>
      <c r="AO101" s="19" t="s">
        <v>1044</v>
      </c>
      <c r="AP101" s="19" t="s">
        <v>1044</v>
      </c>
      <c r="AQ101" s="19" t="s">
        <v>1044</v>
      </c>
      <c r="AR101" s="19" t="s">
        <v>1044</v>
      </c>
      <c r="AS101" s="19" t="s">
        <v>1044</v>
      </c>
      <c r="AT101" s="19" t="s">
        <v>1044</v>
      </c>
      <c r="AU101" s="19" t="s">
        <v>1044</v>
      </c>
      <c r="AV101" s="19" t="s">
        <v>1044</v>
      </c>
      <c r="AW101" s="19" t="s">
        <v>1044</v>
      </c>
      <c r="AX101" s="19" t="s">
        <v>1044</v>
      </c>
      <c r="AY101" s="19" t="s">
        <v>1044</v>
      </c>
      <c r="AZ101" s="19" t="s">
        <v>1044</v>
      </c>
      <c r="BA101" s="19" t="s">
        <v>1044</v>
      </c>
      <c r="BB101" s="19" t="s">
        <v>1044</v>
      </c>
      <c r="BC101" s="19" t="s">
        <v>1044</v>
      </c>
      <c r="BD101" s="19" t="s">
        <v>1044</v>
      </c>
      <c r="BE101" s="19" t="s">
        <v>1044</v>
      </c>
      <c r="BF101" s="19" t="s">
        <v>1044</v>
      </c>
    </row>
    <row r="102" spans="1:58" ht="12.75">
      <c r="A102" t="s">
        <v>258</v>
      </c>
      <c r="B102" t="s">
        <v>259</v>
      </c>
      <c r="C102" t="s">
        <v>59</v>
      </c>
      <c r="D102" t="s">
        <v>91</v>
      </c>
      <c r="E102" s="19">
        <v>187</v>
      </c>
      <c r="F102" s="19">
        <v>1493</v>
      </c>
      <c r="G102" s="19">
        <v>1680</v>
      </c>
      <c r="H102" s="19">
        <v>68</v>
      </c>
      <c r="I102" s="19">
        <v>983</v>
      </c>
      <c r="J102" s="19">
        <v>5530</v>
      </c>
      <c r="K102" s="19">
        <v>6513</v>
      </c>
      <c r="L102" s="19">
        <v>9721</v>
      </c>
      <c r="M102" s="19">
        <v>0</v>
      </c>
      <c r="N102" s="19">
        <v>627</v>
      </c>
      <c r="O102" s="19">
        <v>10348</v>
      </c>
      <c r="P102" s="19">
        <v>5533</v>
      </c>
      <c r="Q102" s="19">
        <v>569</v>
      </c>
      <c r="R102" s="19">
        <v>32</v>
      </c>
      <c r="S102" s="19">
        <v>1230</v>
      </c>
      <c r="T102" s="19">
        <v>1831</v>
      </c>
      <c r="U102" s="19">
        <v>0</v>
      </c>
      <c r="V102" s="19">
        <v>2070</v>
      </c>
      <c r="W102" s="19">
        <v>76887</v>
      </c>
      <c r="X102" s="19">
        <v>17621.174281560554</v>
      </c>
      <c r="Y102" s="19">
        <v>56463</v>
      </c>
      <c r="Z102" s="19">
        <v>0</v>
      </c>
      <c r="AA102" s="19">
        <v>56463</v>
      </c>
      <c r="AB102" s="19">
        <v>2</v>
      </c>
      <c r="AC102" s="19">
        <v>0</v>
      </c>
      <c r="AD102" s="19">
        <v>161395</v>
      </c>
      <c r="AE102" s="19">
        <v>179016.17428156055</v>
      </c>
      <c r="AF102" s="19">
        <v>654762</v>
      </c>
      <c r="AG102" s="19">
        <v>726254.5683920085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161395</v>
      </c>
      <c r="AX102" s="19">
        <v>179016.17428156055</v>
      </c>
      <c r="AY102" s="19">
        <v>654762</v>
      </c>
      <c r="AZ102" s="19">
        <v>726254.5683920085</v>
      </c>
      <c r="BA102" s="19">
        <v>0</v>
      </c>
      <c r="BB102" s="19">
        <v>0</v>
      </c>
      <c r="BC102" s="19">
        <v>0</v>
      </c>
      <c r="BD102" s="19">
        <v>0</v>
      </c>
      <c r="BE102" s="19">
        <v>5249</v>
      </c>
      <c r="BF102" s="19">
        <v>17220</v>
      </c>
    </row>
    <row r="103" spans="1:58" ht="12.75">
      <c r="A103" t="s">
        <v>260</v>
      </c>
      <c r="B103" t="s">
        <v>261</v>
      </c>
      <c r="C103" t="s">
        <v>59</v>
      </c>
      <c r="D103" t="s">
        <v>94</v>
      </c>
      <c r="E103" s="19">
        <v>-158</v>
      </c>
      <c r="F103" s="19">
        <v>1122</v>
      </c>
      <c r="G103" s="19">
        <v>964</v>
      </c>
      <c r="H103" s="19">
        <v>57</v>
      </c>
      <c r="I103" s="19">
        <v>102</v>
      </c>
      <c r="J103" s="19">
        <v>0</v>
      </c>
      <c r="K103" s="19">
        <v>102</v>
      </c>
      <c r="L103" s="19">
        <v>-513</v>
      </c>
      <c r="M103" s="19">
        <v>0</v>
      </c>
      <c r="N103" s="19">
        <v>205</v>
      </c>
      <c r="O103" s="19">
        <v>-308</v>
      </c>
      <c r="P103" s="19">
        <v>761</v>
      </c>
      <c r="Q103" s="19">
        <v>0</v>
      </c>
      <c r="R103" s="19">
        <v>338</v>
      </c>
      <c r="S103" s="19">
        <v>489</v>
      </c>
      <c r="T103" s="19">
        <v>827</v>
      </c>
      <c r="U103" s="19">
        <v>0</v>
      </c>
      <c r="V103" s="19">
        <v>1715</v>
      </c>
      <c r="W103" s="19">
        <v>0</v>
      </c>
      <c r="X103" s="19">
        <v>0</v>
      </c>
      <c r="Y103" s="19">
        <v>0</v>
      </c>
      <c r="Z103" s="19">
        <v>-44</v>
      </c>
      <c r="AA103" s="19">
        <v>-44</v>
      </c>
      <c r="AB103" s="19">
        <v>333</v>
      </c>
      <c r="AC103" s="19">
        <v>26</v>
      </c>
      <c r="AD103" s="19">
        <v>4433</v>
      </c>
      <c r="AE103" s="19">
        <v>4433</v>
      </c>
      <c r="AF103" s="19">
        <v>17513</v>
      </c>
      <c r="AG103" s="19">
        <v>17513</v>
      </c>
      <c r="AH103" s="19">
        <v>4966</v>
      </c>
      <c r="AI103" s="19">
        <v>0</v>
      </c>
      <c r="AJ103" s="19">
        <v>2639</v>
      </c>
      <c r="AK103" s="19">
        <v>21</v>
      </c>
      <c r="AL103" s="19">
        <v>0</v>
      </c>
      <c r="AM103" s="19">
        <v>-41</v>
      </c>
      <c r="AN103" s="19">
        <v>0</v>
      </c>
      <c r="AO103" s="19">
        <v>0</v>
      </c>
      <c r="AP103" s="19">
        <v>0</v>
      </c>
      <c r="AQ103" s="19">
        <v>0</v>
      </c>
      <c r="AR103" s="19">
        <v>-103</v>
      </c>
      <c r="AS103" s="19">
        <v>-412</v>
      </c>
      <c r="AT103" s="19">
        <v>1</v>
      </c>
      <c r="AU103" s="19">
        <v>3</v>
      </c>
      <c r="AV103" s="19">
        <v>0</v>
      </c>
      <c r="AW103" s="19">
        <v>11916</v>
      </c>
      <c r="AX103" s="19">
        <v>11916</v>
      </c>
      <c r="AY103" s="19">
        <v>47442</v>
      </c>
      <c r="AZ103" s="19">
        <v>47442</v>
      </c>
      <c r="BA103" s="19">
        <v>0</v>
      </c>
      <c r="BB103" s="19">
        <v>0</v>
      </c>
      <c r="BC103" s="19">
        <v>0</v>
      </c>
      <c r="BD103" s="19">
        <v>0</v>
      </c>
      <c r="BE103" s="19">
        <v>494</v>
      </c>
      <c r="BF103" s="19">
        <v>1213</v>
      </c>
    </row>
    <row r="104" spans="1:58" ht="12.75">
      <c r="A104" t="s">
        <v>262</v>
      </c>
      <c r="B104" t="s">
        <v>263</v>
      </c>
      <c r="C104" t="s">
        <v>59</v>
      </c>
      <c r="D104" t="s">
        <v>94</v>
      </c>
      <c r="E104" s="19">
        <v>36</v>
      </c>
      <c r="F104" s="19">
        <v>240</v>
      </c>
      <c r="G104" s="19">
        <v>276</v>
      </c>
      <c r="H104" s="19">
        <v>15</v>
      </c>
      <c r="I104" s="19">
        <v>42</v>
      </c>
      <c r="J104" s="19">
        <v>0</v>
      </c>
      <c r="K104" s="19">
        <v>42</v>
      </c>
      <c r="L104" s="19">
        <v>-515</v>
      </c>
      <c r="M104" s="19">
        <v>0</v>
      </c>
      <c r="N104" s="19">
        <v>226</v>
      </c>
      <c r="O104" s="19">
        <v>-289</v>
      </c>
      <c r="P104" s="19">
        <v>1304</v>
      </c>
      <c r="Q104" s="19">
        <v>0</v>
      </c>
      <c r="R104" s="19">
        <v>137</v>
      </c>
      <c r="S104" s="19">
        <v>622</v>
      </c>
      <c r="T104" s="19">
        <v>759</v>
      </c>
      <c r="U104" s="19">
        <v>0</v>
      </c>
      <c r="V104" s="19">
        <v>310</v>
      </c>
      <c r="W104" s="19">
        <v>0</v>
      </c>
      <c r="X104" s="19">
        <v>0</v>
      </c>
      <c r="Y104" s="19">
        <v>0</v>
      </c>
      <c r="Z104" s="19">
        <v>98</v>
      </c>
      <c r="AA104" s="19">
        <v>98</v>
      </c>
      <c r="AB104" s="19">
        <v>29</v>
      </c>
      <c r="AC104" s="19">
        <v>27</v>
      </c>
      <c r="AD104" s="19">
        <v>2571</v>
      </c>
      <c r="AE104" s="19">
        <v>2571</v>
      </c>
      <c r="AF104" s="19">
        <v>11715</v>
      </c>
      <c r="AG104" s="19">
        <v>11715</v>
      </c>
      <c r="AH104" s="19">
        <v>4733</v>
      </c>
      <c r="AI104" s="19">
        <v>0</v>
      </c>
      <c r="AJ104" s="19">
        <v>0</v>
      </c>
      <c r="AK104" s="19">
        <v>0</v>
      </c>
      <c r="AL104" s="19">
        <v>0</v>
      </c>
      <c r="AM104" s="19">
        <v>507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7811</v>
      </c>
      <c r="AX104" s="19">
        <v>7811</v>
      </c>
      <c r="AY104" s="19">
        <v>33356</v>
      </c>
      <c r="AZ104" s="19">
        <v>33356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</row>
    <row r="105" spans="1:58" ht="12.75">
      <c r="A105" t="s">
        <v>264</v>
      </c>
      <c r="B105" t="s">
        <v>265</v>
      </c>
      <c r="C105" t="s">
        <v>59</v>
      </c>
      <c r="D105" t="s">
        <v>94</v>
      </c>
      <c r="E105" s="19">
        <v>6</v>
      </c>
      <c r="F105" s="19">
        <v>506</v>
      </c>
      <c r="G105" s="19">
        <v>512</v>
      </c>
      <c r="H105" s="19">
        <v>10</v>
      </c>
      <c r="I105" s="19">
        <v>89</v>
      </c>
      <c r="J105" s="19">
        <v>0</v>
      </c>
      <c r="K105" s="19">
        <v>89</v>
      </c>
      <c r="L105" s="19">
        <v>9</v>
      </c>
      <c r="M105" s="19">
        <v>0</v>
      </c>
      <c r="N105" s="19">
        <v>62</v>
      </c>
      <c r="O105" s="19">
        <v>71</v>
      </c>
      <c r="P105" s="19">
        <v>639</v>
      </c>
      <c r="Q105" s="19">
        <v>0</v>
      </c>
      <c r="R105" s="19">
        <v>164</v>
      </c>
      <c r="S105" s="19">
        <v>367</v>
      </c>
      <c r="T105" s="19">
        <v>531</v>
      </c>
      <c r="U105" s="19">
        <v>0</v>
      </c>
      <c r="V105" s="19">
        <v>163</v>
      </c>
      <c r="W105" s="19">
        <v>0</v>
      </c>
      <c r="X105" s="19">
        <v>0</v>
      </c>
      <c r="Y105" s="19">
        <v>0</v>
      </c>
      <c r="Z105" s="19">
        <v>352</v>
      </c>
      <c r="AA105" s="19">
        <v>352</v>
      </c>
      <c r="AB105" s="19">
        <v>168</v>
      </c>
      <c r="AC105" s="19">
        <v>-69</v>
      </c>
      <c r="AD105" s="19">
        <v>2466</v>
      </c>
      <c r="AE105" s="19">
        <v>2466</v>
      </c>
      <c r="AF105" s="19">
        <v>12195</v>
      </c>
      <c r="AG105" s="19">
        <v>12195</v>
      </c>
      <c r="AH105" s="19">
        <v>4785</v>
      </c>
      <c r="AI105" s="19">
        <v>0</v>
      </c>
      <c r="AJ105" s="19">
        <v>0</v>
      </c>
      <c r="AK105" s="19">
        <v>0</v>
      </c>
      <c r="AL105" s="19">
        <v>0</v>
      </c>
      <c r="AM105" s="19">
        <v>716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7967</v>
      </c>
      <c r="AX105" s="19">
        <v>7967</v>
      </c>
      <c r="AY105" s="19">
        <v>33619</v>
      </c>
      <c r="AZ105" s="19">
        <v>33619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13</v>
      </c>
    </row>
    <row r="106" spans="1:58" ht="12.75">
      <c r="A106" t="s">
        <v>266</v>
      </c>
      <c r="B106" t="s">
        <v>267</v>
      </c>
      <c r="C106" t="s">
        <v>59</v>
      </c>
      <c r="D106" t="s">
        <v>94</v>
      </c>
      <c r="E106" s="19">
        <v>-114</v>
      </c>
      <c r="F106" s="19">
        <v>934</v>
      </c>
      <c r="G106" s="19">
        <v>820</v>
      </c>
      <c r="H106" s="19">
        <v>0</v>
      </c>
      <c r="I106" s="19">
        <v>47</v>
      </c>
      <c r="J106" s="19">
        <v>0</v>
      </c>
      <c r="K106" s="19">
        <v>47</v>
      </c>
      <c r="L106" s="19">
        <v>-1</v>
      </c>
      <c r="M106" s="19">
        <v>0</v>
      </c>
      <c r="N106" s="19">
        <v>287</v>
      </c>
      <c r="O106" s="19">
        <v>286</v>
      </c>
      <c r="P106" s="19">
        <v>1855</v>
      </c>
      <c r="Q106" s="19">
        <v>1</v>
      </c>
      <c r="R106" s="19">
        <v>268</v>
      </c>
      <c r="S106" s="19">
        <v>222</v>
      </c>
      <c r="T106" s="19">
        <v>491</v>
      </c>
      <c r="U106" s="19">
        <v>0</v>
      </c>
      <c r="V106" s="19">
        <v>359</v>
      </c>
      <c r="W106" s="19">
        <v>0</v>
      </c>
      <c r="X106" s="19">
        <v>0</v>
      </c>
      <c r="Y106" s="19">
        <v>0</v>
      </c>
      <c r="Z106" s="19">
        <v>202</v>
      </c>
      <c r="AA106" s="19">
        <v>202</v>
      </c>
      <c r="AB106" s="19">
        <v>0</v>
      </c>
      <c r="AC106" s="19">
        <v>2</v>
      </c>
      <c r="AD106" s="19">
        <v>4062</v>
      </c>
      <c r="AE106" s="19">
        <v>4062</v>
      </c>
      <c r="AF106" s="19">
        <v>17434</v>
      </c>
      <c r="AG106" s="19">
        <v>17434</v>
      </c>
      <c r="AH106" s="19">
        <v>7192</v>
      </c>
      <c r="AI106" s="19">
        <v>0</v>
      </c>
      <c r="AJ106" s="19">
        <v>2635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-287</v>
      </c>
      <c r="AS106" s="19">
        <v>-1024</v>
      </c>
      <c r="AT106" s="19">
        <v>0</v>
      </c>
      <c r="AU106" s="19">
        <v>0</v>
      </c>
      <c r="AV106" s="19">
        <v>0</v>
      </c>
      <c r="AW106" s="19">
        <v>13602</v>
      </c>
      <c r="AX106" s="19">
        <v>13602</v>
      </c>
      <c r="AY106" s="19">
        <v>56003</v>
      </c>
      <c r="AZ106" s="19">
        <v>56003</v>
      </c>
      <c r="BA106" s="19">
        <v>5</v>
      </c>
      <c r="BB106" s="19">
        <v>46</v>
      </c>
      <c r="BC106" s="19">
        <v>0</v>
      </c>
      <c r="BD106" s="19">
        <v>0</v>
      </c>
      <c r="BE106" s="19">
        <v>498</v>
      </c>
      <c r="BF106" s="19">
        <v>2669</v>
      </c>
    </row>
    <row r="107" spans="1:58" ht="12.75">
      <c r="A107" t="s">
        <v>268</v>
      </c>
      <c r="B107" t="s">
        <v>269</v>
      </c>
      <c r="C107" t="s">
        <v>59</v>
      </c>
      <c r="D107" t="s">
        <v>94</v>
      </c>
      <c r="E107" s="19">
        <v>66</v>
      </c>
      <c r="F107" s="19">
        <v>-723</v>
      </c>
      <c r="G107" s="19">
        <v>-657</v>
      </c>
      <c r="H107" s="19">
        <v>24</v>
      </c>
      <c r="I107" s="19">
        <v>142</v>
      </c>
      <c r="J107" s="19">
        <v>0</v>
      </c>
      <c r="K107" s="19">
        <v>142</v>
      </c>
      <c r="L107" s="19">
        <v>38</v>
      </c>
      <c r="M107" s="19">
        <v>0</v>
      </c>
      <c r="N107" s="19">
        <v>296</v>
      </c>
      <c r="O107" s="19">
        <v>334</v>
      </c>
      <c r="P107" s="19">
        <v>1270</v>
      </c>
      <c r="Q107" s="19">
        <v>0</v>
      </c>
      <c r="R107" s="19">
        <v>157</v>
      </c>
      <c r="S107" s="19">
        <v>460</v>
      </c>
      <c r="T107" s="19">
        <v>617</v>
      </c>
      <c r="U107" s="19">
        <v>0</v>
      </c>
      <c r="V107" s="19">
        <v>1019</v>
      </c>
      <c r="W107" s="19">
        <v>0</v>
      </c>
      <c r="X107" s="19">
        <v>0</v>
      </c>
      <c r="Y107" s="19">
        <v>0</v>
      </c>
      <c r="Z107" s="19">
        <v>348</v>
      </c>
      <c r="AA107" s="19">
        <v>348</v>
      </c>
      <c r="AB107" s="19">
        <v>0</v>
      </c>
      <c r="AC107" s="19">
        <v>0</v>
      </c>
      <c r="AD107" s="19">
        <v>3097</v>
      </c>
      <c r="AE107" s="19">
        <v>3097</v>
      </c>
      <c r="AF107" s="19">
        <v>14638</v>
      </c>
      <c r="AG107" s="19">
        <v>14638</v>
      </c>
      <c r="AH107" s="19">
        <v>3217</v>
      </c>
      <c r="AI107" s="19">
        <v>0</v>
      </c>
      <c r="AJ107" s="19">
        <v>0</v>
      </c>
      <c r="AK107" s="19">
        <v>0</v>
      </c>
      <c r="AL107" s="19">
        <v>0</v>
      </c>
      <c r="AM107" s="19">
        <v>1259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7573</v>
      </c>
      <c r="AX107" s="19">
        <v>7573</v>
      </c>
      <c r="AY107" s="19">
        <v>40711</v>
      </c>
      <c r="AZ107" s="19">
        <v>40711</v>
      </c>
      <c r="BA107" s="19">
        <v>0</v>
      </c>
      <c r="BB107" s="19">
        <v>0</v>
      </c>
      <c r="BC107" s="19">
        <v>0</v>
      </c>
      <c r="BD107" s="19">
        <v>0</v>
      </c>
      <c r="BE107" s="19">
        <v>-29</v>
      </c>
      <c r="BF107" s="19">
        <v>-144</v>
      </c>
    </row>
    <row r="108" spans="1:58" ht="12.75">
      <c r="A108" t="s">
        <v>270</v>
      </c>
      <c r="B108" t="s">
        <v>271</v>
      </c>
      <c r="C108" t="s">
        <v>59</v>
      </c>
      <c r="D108" t="s">
        <v>94</v>
      </c>
      <c r="E108" s="19">
        <v>5</v>
      </c>
      <c r="F108" s="19">
        <v>847</v>
      </c>
      <c r="G108" s="19">
        <v>852</v>
      </c>
      <c r="H108" s="19">
        <v>5</v>
      </c>
      <c r="I108" s="19">
        <v>27</v>
      </c>
      <c r="J108" s="19">
        <v>0</v>
      </c>
      <c r="K108" s="19">
        <v>27</v>
      </c>
      <c r="L108" s="19">
        <v>-123</v>
      </c>
      <c r="M108" s="19">
        <v>0</v>
      </c>
      <c r="N108" s="19">
        <v>111</v>
      </c>
      <c r="O108" s="19">
        <v>-12</v>
      </c>
      <c r="P108" s="19">
        <v>684</v>
      </c>
      <c r="Q108" s="19">
        <v>0</v>
      </c>
      <c r="R108" s="19">
        <v>106</v>
      </c>
      <c r="S108" s="19">
        <v>363</v>
      </c>
      <c r="T108" s="19">
        <v>469</v>
      </c>
      <c r="U108" s="19">
        <v>0</v>
      </c>
      <c r="V108" s="19">
        <v>217</v>
      </c>
      <c r="W108" s="19">
        <v>0</v>
      </c>
      <c r="X108" s="19">
        <v>0</v>
      </c>
      <c r="Y108" s="19">
        <v>0</v>
      </c>
      <c r="Z108" s="19">
        <v>169</v>
      </c>
      <c r="AA108" s="19">
        <v>169</v>
      </c>
      <c r="AB108" s="19">
        <v>19</v>
      </c>
      <c r="AC108" s="19">
        <v>0</v>
      </c>
      <c r="AD108" s="19">
        <v>2430</v>
      </c>
      <c r="AE108" s="19">
        <v>2430</v>
      </c>
      <c r="AF108" s="19">
        <v>9720</v>
      </c>
      <c r="AG108" s="19">
        <v>9720</v>
      </c>
      <c r="AH108" s="19">
        <v>5446</v>
      </c>
      <c r="AI108" s="19">
        <v>0</v>
      </c>
      <c r="AJ108" s="19">
        <v>0</v>
      </c>
      <c r="AK108" s="19">
        <v>0</v>
      </c>
      <c r="AL108" s="19">
        <v>0</v>
      </c>
      <c r="AM108" s="19">
        <v>626</v>
      </c>
      <c r="AN108" s="19">
        <v>0</v>
      </c>
      <c r="AO108" s="19">
        <v>0</v>
      </c>
      <c r="AP108" s="19">
        <v>0</v>
      </c>
      <c r="AQ108" s="19">
        <v>0</v>
      </c>
      <c r="AR108" s="19">
        <v>-37</v>
      </c>
      <c r="AS108" s="19">
        <v>-130</v>
      </c>
      <c r="AT108" s="19">
        <v>0</v>
      </c>
      <c r="AU108" s="19">
        <v>0</v>
      </c>
      <c r="AV108" s="19">
        <v>0</v>
      </c>
      <c r="AW108" s="19">
        <v>8465</v>
      </c>
      <c r="AX108" s="19">
        <v>8465</v>
      </c>
      <c r="AY108" s="19">
        <v>27923</v>
      </c>
      <c r="AZ108" s="19">
        <v>27923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</row>
    <row r="109" spans="1:58" ht="12.75">
      <c r="A109" t="s">
        <v>272</v>
      </c>
      <c r="B109" t="s">
        <v>273</v>
      </c>
      <c r="C109" t="s">
        <v>76</v>
      </c>
      <c r="D109" t="s">
        <v>60</v>
      </c>
      <c r="E109" s="19" t="s">
        <v>1044</v>
      </c>
      <c r="F109" s="19" t="s">
        <v>1044</v>
      </c>
      <c r="G109" s="19" t="s">
        <v>1044</v>
      </c>
      <c r="H109" s="19" t="s">
        <v>1044</v>
      </c>
      <c r="I109" s="19" t="s">
        <v>1044</v>
      </c>
      <c r="J109" s="19" t="s">
        <v>1044</v>
      </c>
      <c r="K109" s="19" t="s">
        <v>1044</v>
      </c>
      <c r="L109" s="19" t="s">
        <v>1044</v>
      </c>
      <c r="M109" s="19" t="s">
        <v>1044</v>
      </c>
      <c r="N109" s="19" t="s">
        <v>1044</v>
      </c>
      <c r="O109" s="19" t="s">
        <v>1044</v>
      </c>
      <c r="P109" s="19" t="s">
        <v>1044</v>
      </c>
      <c r="Q109" s="19" t="s">
        <v>1044</v>
      </c>
      <c r="R109" s="19" t="s">
        <v>1044</v>
      </c>
      <c r="S109" s="19" t="s">
        <v>1044</v>
      </c>
      <c r="T109" s="19" t="s">
        <v>1044</v>
      </c>
      <c r="U109" s="19" t="s">
        <v>1044</v>
      </c>
      <c r="V109" s="19" t="s">
        <v>1044</v>
      </c>
      <c r="W109" s="19" t="s">
        <v>1044</v>
      </c>
      <c r="X109" s="19" t="s">
        <v>1044</v>
      </c>
      <c r="Y109" s="19" t="s">
        <v>1044</v>
      </c>
      <c r="Z109" s="19" t="s">
        <v>1044</v>
      </c>
      <c r="AA109" s="19" t="s">
        <v>1044</v>
      </c>
      <c r="AB109" s="19" t="s">
        <v>1044</v>
      </c>
      <c r="AC109" s="19" t="s">
        <v>1044</v>
      </c>
      <c r="AD109" s="19" t="s">
        <v>1044</v>
      </c>
      <c r="AE109" s="19" t="s">
        <v>1044</v>
      </c>
      <c r="AF109" s="19" t="s">
        <v>1044</v>
      </c>
      <c r="AG109" s="19" t="s">
        <v>1044</v>
      </c>
      <c r="AH109" s="19" t="s">
        <v>1044</v>
      </c>
      <c r="AI109" s="19" t="s">
        <v>1044</v>
      </c>
      <c r="AJ109" s="19" t="s">
        <v>1044</v>
      </c>
      <c r="AK109" s="19" t="s">
        <v>1044</v>
      </c>
      <c r="AL109" s="19" t="s">
        <v>1044</v>
      </c>
      <c r="AM109" s="19" t="s">
        <v>1044</v>
      </c>
      <c r="AN109" s="19" t="s">
        <v>1044</v>
      </c>
      <c r="AO109" s="19" t="s">
        <v>1044</v>
      </c>
      <c r="AP109" s="19" t="s">
        <v>1044</v>
      </c>
      <c r="AQ109" s="19" t="s">
        <v>1044</v>
      </c>
      <c r="AR109" s="19" t="s">
        <v>1044</v>
      </c>
      <c r="AS109" s="19" t="s">
        <v>1044</v>
      </c>
      <c r="AT109" s="19" t="s">
        <v>1044</v>
      </c>
      <c r="AU109" s="19" t="s">
        <v>1044</v>
      </c>
      <c r="AV109" s="19" t="s">
        <v>1044</v>
      </c>
      <c r="AW109" s="19" t="s">
        <v>1044</v>
      </c>
      <c r="AX109" s="19" t="s">
        <v>1044</v>
      </c>
      <c r="AY109" s="19" t="s">
        <v>1044</v>
      </c>
      <c r="AZ109" s="19" t="s">
        <v>1044</v>
      </c>
      <c r="BA109" s="19" t="s">
        <v>1044</v>
      </c>
      <c r="BB109" s="19" t="s">
        <v>1044</v>
      </c>
      <c r="BC109" s="19" t="s">
        <v>1044</v>
      </c>
      <c r="BD109" s="19" t="s">
        <v>1044</v>
      </c>
      <c r="BE109" s="19" t="s">
        <v>1044</v>
      </c>
      <c r="BF109" s="19" t="s">
        <v>1044</v>
      </c>
    </row>
    <row r="110" spans="1:58" ht="12.75">
      <c r="A110" t="s">
        <v>274</v>
      </c>
      <c r="B110" t="s">
        <v>275</v>
      </c>
      <c r="C110" t="s">
        <v>76</v>
      </c>
      <c r="D110" t="s">
        <v>60</v>
      </c>
      <c r="E110" s="19">
        <v>-4</v>
      </c>
      <c r="F110" s="19">
        <v>2891</v>
      </c>
      <c r="G110" s="19">
        <v>2887</v>
      </c>
      <c r="H110" s="19">
        <v>48</v>
      </c>
      <c r="I110" s="19">
        <v>623</v>
      </c>
      <c r="J110" s="19">
        <v>125</v>
      </c>
      <c r="K110" s="19">
        <v>748</v>
      </c>
      <c r="L110" s="19">
        <v>3553</v>
      </c>
      <c r="M110" s="19">
        <v>0</v>
      </c>
      <c r="N110" s="19">
        <v>806</v>
      </c>
      <c r="O110" s="19">
        <v>4359</v>
      </c>
      <c r="P110" s="19">
        <v>4071</v>
      </c>
      <c r="Q110" s="19">
        <v>528</v>
      </c>
      <c r="R110" s="19">
        <v>402</v>
      </c>
      <c r="S110" s="19">
        <v>998</v>
      </c>
      <c r="T110" s="19">
        <v>1928</v>
      </c>
      <c r="U110" s="19">
        <v>0</v>
      </c>
      <c r="V110" s="19">
        <v>3575</v>
      </c>
      <c r="W110" s="19">
        <v>28565</v>
      </c>
      <c r="X110" s="19">
        <v>5300.215954760353</v>
      </c>
      <c r="Y110" s="19">
        <v>25323</v>
      </c>
      <c r="Z110" s="19">
        <v>3306</v>
      </c>
      <c r="AA110" s="19">
        <v>28629</v>
      </c>
      <c r="AB110" s="19">
        <v>1640</v>
      </c>
      <c r="AC110" s="19">
        <v>-137</v>
      </c>
      <c r="AD110" s="19">
        <v>76313</v>
      </c>
      <c r="AE110" s="19">
        <v>81613.21595476035</v>
      </c>
      <c r="AF110" s="19">
        <v>305980</v>
      </c>
      <c r="AG110" s="19">
        <v>327484.0181535825</v>
      </c>
      <c r="AH110" s="19">
        <v>13919</v>
      </c>
      <c r="AI110" s="19">
        <v>1</v>
      </c>
      <c r="AJ110" s="19">
        <v>8453</v>
      </c>
      <c r="AK110" s="19">
        <v>0</v>
      </c>
      <c r="AL110" s="19">
        <v>46</v>
      </c>
      <c r="AM110" s="19">
        <v>0</v>
      </c>
      <c r="AN110" s="19">
        <v>0</v>
      </c>
      <c r="AO110" s="19">
        <v>0</v>
      </c>
      <c r="AP110" s="19">
        <v>0</v>
      </c>
      <c r="AQ110" s="19">
        <v>13</v>
      </c>
      <c r="AR110" s="19">
        <v>-1149</v>
      </c>
      <c r="AS110" s="19">
        <v>-4828</v>
      </c>
      <c r="AT110" s="19">
        <v>0</v>
      </c>
      <c r="AU110" s="19">
        <v>0</v>
      </c>
      <c r="AV110" s="19">
        <v>0</v>
      </c>
      <c r="AW110" s="19">
        <v>97596</v>
      </c>
      <c r="AX110" s="19">
        <v>102896.21595476035</v>
      </c>
      <c r="AY110" s="19">
        <v>390870</v>
      </c>
      <c r="AZ110" s="19">
        <v>412374.0181535825</v>
      </c>
      <c r="BA110" s="19">
        <v>0</v>
      </c>
      <c r="BB110" s="19">
        <v>0</v>
      </c>
      <c r="BC110" s="19">
        <v>0</v>
      </c>
      <c r="BD110" s="19">
        <v>0</v>
      </c>
      <c r="BE110" s="19">
        <v>1089</v>
      </c>
      <c r="BF110" s="19">
        <v>5103</v>
      </c>
    </row>
    <row r="111" spans="1:58" ht="12.75">
      <c r="A111" t="s">
        <v>276</v>
      </c>
      <c r="B111" t="s">
        <v>277</v>
      </c>
      <c r="C111" t="s">
        <v>76</v>
      </c>
      <c r="D111" t="s">
        <v>91</v>
      </c>
      <c r="E111" s="19">
        <v>318</v>
      </c>
      <c r="F111" s="19">
        <v>4030</v>
      </c>
      <c r="G111" s="19">
        <v>4348</v>
      </c>
      <c r="H111" s="19">
        <v>109</v>
      </c>
      <c r="I111" s="19">
        <v>484</v>
      </c>
      <c r="J111" s="19">
        <v>583</v>
      </c>
      <c r="K111" s="19">
        <v>1067</v>
      </c>
      <c r="L111" s="19">
        <v>15202</v>
      </c>
      <c r="M111" s="19">
        <v>0</v>
      </c>
      <c r="N111" s="19">
        <v>1908</v>
      </c>
      <c r="O111" s="19">
        <v>17110</v>
      </c>
      <c r="P111" s="19">
        <v>9283</v>
      </c>
      <c r="Q111" s="19">
        <v>2038</v>
      </c>
      <c r="R111" s="19">
        <v>61</v>
      </c>
      <c r="S111" s="19">
        <v>1125</v>
      </c>
      <c r="T111" s="19">
        <v>3224</v>
      </c>
      <c r="U111" s="19">
        <v>0</v>
      </c>
      <c r="V111" s="19">
        <v>7585</v>
      </c>
      <c r="W111" s="19">
        <v>157040</v>
      </c>
      <c r="X111" s="19">
        <v>45444.347264919954</v>
      </c>
      <c r="Y111" s="19">
        <v>98342</v>
      </c>
      <c r="Z111" s="19">
        <v>7741</v>
      </c>
      <c r="AA111" s="19">
        <v>106083</v>
      </c>
      <c r="AB111" s="19">
        <v>117</v>
      </c>
      <c r="AC111" s="19">
        <v>386</v>
      </c>
      <c r="AD111" s="19">
        <v>306352</v>
      </c>
      <c r="AE111" s="19">
        <v>351796.34726491995</v>
      </c>
      <c r="AF111" s="19">
        <v>1391636</v>
      </c>
      <c r="AG111" s="19">
        <v>1576012.6512352857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-5</v>
      </c>
      <c r="AS111" s="19">
        <v>-19</v>
      </c>
      <c r="AT111" s="19">
        <v>470</v>
      </c>
      <c r="AU111" s="19">
        <v>1674</v>
      </c>
      <c r="AV111" s="19">
        <v>0</v>
      </c>
      <c r="AW111" s="19">
        <v>306817</v>
      </c>
      <c r="AX111" s="19">
        <v>352261.34726491995</v>
      </c>
      <c r="AY111" s="19">
        <v>1393291</v>
      </c>
      <c r="AZ111" s="19">
        <v>1577667.6512352857</v>
      </c>
      <c r="BA111" s="19">
        <v>0</v>
      </c>
      <c r="BB111" s="19">
        <v>-8</v>
      </c>
      <c r="BC111" s="19">
        <v>0</v>
      </c>
      <c r="BD111" s="19">
        <v>-3170</v>
      </c>
      <c r="BE111" s="19">
        <v>7376</v>
      </c>
      <c r="BF111" s="19">
        <v>29504</v>
      </c>
    </row>
    <row r="112" spans="1:58" ht="12.75">
      <c r="A112" t="s">
        <v>278</v>
      </c>
      <c r="B112" t="s">
        <v>279</v>
      </c>
      <c r="C112" t="s">
        <v>76</v>
      </c>
      <c r="D112" t="s">
        <v>94</v>
      </c>
      <c r="E112" s="19">
        <v>73</v>
      </c>
      <c r="F112" s="19">
        <v>1134</v>
      </c>
      <c r="G112" s="19">
        <v>1207</v>
      </c>
      <c r="H112" s="19">
        <v>21</v>
      </c>
      <c r="I112" s="19">
        <v>212</v>
      </c>
      <c r="J112" s="19">
        <v>0</v>
      </c>
      <c r="K112" s="19">
        <v>212</v>
      </c>
      <c r="L112" s="19">
        <v>136</v>
      </c>
      <c r="M112" s="19">
        <v>0</v>
      </c>
      <c r="N112" s="19">
        <v>252</v>
      </c>
      <c r="O112" s="19">
        <v>388</v>
      </c>
      <c r="P112" s="19">
        <v>1808</v>
      </c>
      <c r="Q112" s="19">
        <v>0</v>
      </c>
      <c r="R112" s="19">
        <v>122</v>
      </c>
      <c r="S112" s="19">
        <v>1164</v>
      </c>
      <c r="T112" s="19">
        <v>1286</v>
      </c>
      <c r="U112" s="19">
        <v>0</v>
      </c>
      <c r="V112" s="19">
        <v>1831</v>
      </c>
      <c r="W112" s="19">
        <v>0</v>
      </c>
      <c r="X112" s="19">
        <v>0</v>
      </c>
      <c r="Y112" s="19">
        <v>0</v>
      </c>
      <c r="Z112" s="19">
        <v>707</v>
      </c>
      <c r="AA112" s="19">
        <v>707</v>
      </c>
      <c r="AB112" s="19">
        <v>335</v>
      </c>
      <c r="AC112" s="19">
        <v>0</v>
      </c>
      <c r="AD112" s="19">
        <v>7795</v>
      </c>
      <c r="AE112" s="19">
        <v>7795</v>
      </c>
      <c r="AF112" s="19">
        <v>31177</v>
      </c>
      <c r="AG112" s="19">
        <v>31177</v>
      </c>
      <c r="AH112" s="19">
        <v>11284</v>
      </c>
      <c r="AI112" s="19">
        <v>9</v>
      </c>
      <c r="AJ112" s="19">
        <v>0</v>
      </c>
      <c r="AK112" s="19">
        <v>0</v>
      </c>
      <c r="AL112" s="19">
        <v>0</v>
      </c>
      <c r="AM112" s="19">
        <v>267</v>
      </c>
      <c r="AN112" s="19">
        <v>0</v>
      </c>
      <c r="AO112" s="19">
        <v>0</v>
      </c>
      <c r="AP112" s="19">
        <v>0</v>
      </c>
      <c r="AQ112" s="19">
        <v>0</v>
      </c>
      <c r="AR112" s="19">
        <v>-3344</v>
      </c>
      <c r="AS112" s="19">
        <v>-13376</v>
      </c>
      <c r="AT112" s="19">
        <v>0</v>
      </c>
      <c r="AU112" s="19">
        <v>0</v>
      </c>
      <c r="AV112" s="19">
        <v>0</v>
      </c>
      <c r="AW112" s="19">
        <v>16011</v>
      </c>
      <c r="AX112" s="19">
        <v>16011</v>
      </c>
      <c r="AY112" s="19">
        <v>64060</v>
      </c>
      <c r="AZ112" s="19">
        <v>64060</v>
      </c>
      <c r="BA112" s="19">
        <v>0</v>
      </c>
      <c r="BB112" s="19">
        <v>0</v>
      </c>
      <c r="BC112" s="19">
        <v>0</v>
      </c>
      <c r="BD112" s="19">
        <v>0</v>
      </c>
      <c r="BE112" s="19">
        <v>5</v>
      </c>
      <c r="BF112" s="19">
        <v>18</v>
      </c>
    </row>
    <row r="113" spans="1:58" ht="12.75">
      <c r="A113" t="s">
        <v>280</v>
      </c>
      <c r="B113" t="s">
        <v>281</v>
      </c>
      <c r="C113" t="s">
        <v>76</v>
      </c>
      <c r="D113" t="s">
        <v>94</v>
      </c>
      <c r="E113" s="19">
        <v>11</v>
      </c>
      <c r="F113" s="19">
        <v>853</v>
      </c>
      <c r="G113" s="19">
        <v>864</v>
      </c>
      <c r="H113" s="19">
        <v>17</v>
      </c>
      <c r="I113" s="19">
        <v>16</v>
      </c>
      <c r="J113" s="19">
        <v>0</v>
      </c>
      <c r="K113" s="19">
        <v>16</v>
      </c>
      <c r="L113" s="19">
        <v>-184</v>
      </c>
      <c r="M113" s="19">
        <v>0</v>
      </c>
      <c r="N113" s="19">
        <v>214</v>
      </c>
      <c r="O113" s="19">
        <v>30</v>
      </c>
      <c r="P113" s="19">
        <v>900</v>
      </c>
      <c r="Q113" s="19">
        <v>23</v>
      </c>
      <c r="R113" s="19">
        <v>162</v>
      </c>
      <c r="S113" s="19">
        <v>283</v>
      </c>
      <c r="T113" s="19">
        <v>468</v>
      </c>
      <c r="U113" s="19">
        <v>0</v>
      </c>
      <c r="V113" s="19">
        <v>506</v>
      </c>
      <c r="W113" s="19">
        <v>0</v>
      </c>
      <c r="X113" s="19">
        <v>0</v>
      </c>
      <c r="Y113" s="19">
        <v>0</v>
      </c>
      <c r="Z113" s="19">
        <v>212</v>
      </c>
      <c r="AA113" s="19">
        <v>212</v>
      </c>
      <c r="AB113" s="19">
        <v>0</v>
      </c>
      <c r="AC113" s="19">
        <v>-102</v>
      </c>
      <c r="AD113" s="19">
        <v>2911</v>
      </c>
      <c r="AE113" s="19">
        <v>2911</v>
      </c>
      <c r="AF113" s="19">
        <v>12313</v>
      </c>
      <c r="AG113" s="19">
        <v>12313</v>
      </c>
      <c r="AH113" s="19">
        <v>5019</v>
      </c>
      <c r="AI113" s="19">
        <v>10</v>
      </c>
      <c r="AJ113" s="19">
        <v>0</v>
      </c>
      <c r="AK113" s="19">
        <v>0</v>
      </c>
      <c r="AL113" s="19">
        <v>0</v>
      </c>
      <c r="AM113" s="19">
        <v>2022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9962</v>
      </c>
      <c r="AX113" s="19">
        <v>9962</v>
      </c>
      <c r="AY113" s="19">
        <v>37105</v>
      </c>
      <c r="AZ113" s="19">
        <v>37105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</row>
    <row r="114" spans="1:58" ht="12.75">
      <c r="A114" t="s">
        <v>282</v>
      </c>
      <c r="B114" t="s">
        <v>283</v>
      </c>
      <c r="C114" t="s">
        <v>76</v>
      </c>
      <c r="D114" t="s">
        <v>94</v>
      </c>
      <c r="E114" s="19">
        <v>0</v>
      </c>
      <c r="F114" s="19">
        <v>1381</v>
      </c>
      <c r="G114" s="19">
        <v>1381</v>
      </c>
      <c r="H114" s="19">
        <v>14</v>
      </c>
      <c r="I114" s="19">
        <v>50</v>
      </c>
      <c r="J114" s="19">
        <v>0</v>
      </c>
      <c r="K114" s="19">
        <v>50</v>
      </c>
      <c r="L114" s="19">
        <v>-1</v>
      </c>
      <c r="M114" s="19">
        <v>0</v>
      </c>
      <c r="N114" s="19">
        <v>190</v>
      </c>
      <c r="O114" s="19">
        <v>189</v>
      </c>
      <c r="P114" s="19">
        <v>1001</v>
      </c>
      <c r="Q114" s="19">
        <v>1</v>
      </c>
      <c r="R114" s="19">
        <v>75</v>
      </c>
      <c r="S114" s="19">
        <v>428</v>
      </c>
      <c r="T114" s="19">
        <v>504</v>
      </c>
      <c r="U114" s="19">
        <v>0</v>
      </c>
      <c r="V114" s="19">
        <v>492</v>
      </c>
      <c r="W114" s="19">
        <v>0</v>
      </c>
      <c r="X114" s="19">
        <v>0</v>
      </c>
      <c r="Y114" s="19">
        <v>0</v>
      </c>
      <c r="Z114" s="19">
        <v>167</v>
      </c>
      <c r="AA114" s="19">
        <v>167</v>
      </c>
      <c r="AB114" s="19">
        <v>0</v>
      </c>
      <c r="AC114" s="19">
        <v>0</v>
      </c>
      <c r="AD114" s="19">
        <v>3798</v>
      </c>
      <c r="AE114" s="19">
        <v>3798</v>
      </c>
      <c r="AF114" s="19">
        <v>16921</v>
      </c>
      <c r="AG114" s="19">
        <v>16921</v>
      </c>
      <c r="AH114" s="19">
        <v>6461</v>
      </c>
      <c r="AI114" s="19">
        <v>66</v>
      </c>
      <c r="AJ114" s="19">
        <v>9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-335</v>
      </c>
      <c r="AS114" s="19">
        <v>-3248</v>
      </c>
      <c r="AT114" s="19">
        <v>-7</v>
      </c>
      <c r="AU114" s="19">
        <v>-58</v>
      </c>
      <c r="AV114" s="19">
        <v>0</v>
      </c>
      <c r="AW114" s="19">
        <v>9992</v>
      </c>
      <c r="AX114" s="19">
        <v>9992</v>
      </c>
      <c r="AY114" s="19">
        <v>41924</v>
      </c>
      <c r="AZ114" s="19">
        <v>41924</v>
      </c>
      <c r="BA114" s="19">
        <v>61</v>
      </c>
      <c r="BB114" s="19">
        <v>247</v>
      </c>
      <c r="BC114" s="19">
        <v>2</v>
      </c>
      <c r="BD114" s="19">
        <v>7</v>
      </c>
      <c r="BE114" s="19">
        <v>222</v>
      </c>
      <c r="BF114" s="19">
        <v>888</v>
      </c>
    </row>
    <row r="115" spans="1:58" ht="12.75">
      <c r="A115" t="s">
        <v>284</v>
      </c>
      <c r="B115" t="s">
        <v>285</v>
      </c>
      <c r="C115" t="s">
        <v>76</v>
      </c>
      <c r="D115" t="s">
        <v>94</v>
      </c>
      <c r="E115" s="19">
        <v>41</v>
      </c>
      <c r="F115" s="19">
        <v>177</v>
      </c>
      <c r="G115" s="19">
        <v>218</v>
      </c>
      <c r="H115" s="19">
        <v>12</v>
      </c>
      <c r="I115" s="19">
        <v>86</v>
      </c>
      <c r="J115" s="19">
        <v>0</v>
      </c>
      <c r="K115" s="19">
        <v>86</v>
      </c>
      <c r="L115" s="19">
        <v>-301</v>
      </c>
      <c r="M115" s="19">
        <v>0</v>
      </c>
      <c r="N115" s="19">
        <v>154</v>
      </c>
      <c r="O115" s="19">
        <v>-147</v>
      </c>
      <c r="P115" s="19">
        <v>1031</v>
      </c>
      <c r="Q115" s="19">
        <v>1</v>
      </c>
      <c r="R115" s="19">
        <v>262</v>
      </c>
      <c r="S115" s="19">
        <v>630</v>
      </c>
      <c r="T115" s="19">
        <v>893</v>
      </c>
      <c r="U115" s="19">
        <v>0</v>
      </c>
      <c r="V115" s="19">
        <v>519</v>
      </c>
      <c r="W115" s="19">
        <v>0</v>
      </c>
      <c r="X115" s="19">
        <v>0</v>
      </c>
      <c r="Y115" s="19">
        <v>1</v>
      </c>
      <c r="Z115" s="19">
        <v>272</v>
      </c>
      <c r="AA115" s="19">
        <v>273</v>
      </c>
      <c r="AB115" s="19">
        <v>0</v>
      </c>
      <c r="AC115" s="19">
        <v>0</v>
      </c>
      <c r="AD115" s="19">
        <v>2885</v>
      </c>
      <c r="AE115" s="19">
        <v>2885</v>
      </c>
      <c r="AF115" s="19">
        <v>12439</v>
      </c>
      <c r="AG115" s="19">
        <v>12439</v>
      </c>
      <c r="AH115" s="19">
        <v>3485</v>
      </c>
      <c r="AI115" s="19">
        <v>22</v>
      </c>
      <c r="AJ115" s="19">
        <v>1396</v>
      </c>
      <c r="AK115" s="19">
        <v>0</v>
      </c>
      <c r="AL115" s="19">
        <v>8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-243</v>
      </c>
      <c r="AS115" s="19">
        <v>-2489</v>
      </c>
      <c r="AT115" s="19">
        <v>51</v>
      </c>
      <c r="AU115" s="19">
        <v>-261</v>
      </c>
      <c r="AV115" s="19">
        <v>0</v>
      </c>
      <c r="AW115" s="19">
        <v>7604</v>
      </c>
      <c r="AX115" s="19">
        <v>7604</v>
      </c>
      <c r="AY115" s="19">
        <v>27138</v>
      </c>
      <c r="AZ115" s="19">
        <v>27138</v>
      </c>
      <c r="BA115" s="19">
        <v>0</v>
      </c>
      <c r="BB115" s="19">
        <v>18</v>
      </c>
      <c r="BC115" s="19">
        <v>0</v>
      </c>
      <c r="BD115" s="19">
        <v>54</v>
      </c>
      <c r="BE115" s="19">
        <v>0</v>
      </c>
      <c r="BF115" s="19">
        <v>0</v>
      </c>
    </row>
    <row r="116" spans="1:58" ht="12.75">
      <c r="A116" t="s">
        <v>286</v>
      </c>
      <c r="B116" t="s">
        <v>287</v>
      </c>
      <c r="C116" t="s">
        <v>76</v>
      </c>
      <c r="D116" t="s">
        <v>94</v>
      </c>
      <c r="E116" s="19">
        <v>0</v>
      </c>
      <c r="F116" s="19">
        <v>711</v>
      </c>
      <c r="G116" s="19">
        <v>711</v>
      </c>
      <c r="H116" s="19">
        <v>7</v>
      </c>
      <c r="I116" s="19">
        <v>131</v>
      </c>
      <c r="J116" s="19">
        <v>0</v>
      </c>
      <c r="K116" s="19">
        <v>131</v>
      </c>
      <c r="L116" s="19">
        <v>0</v>
      </c>
      <c r="M116" s="19">
        <v>0</v>
      </c>
      <c r="N116" s="19">
        <v>168</v>
      </c>
      <c r="O116" s="19">
        <v>168</v>
      </c>
      <c r="P116" s="19">
        <v>216</v>
      </c>
      <c r="Q116" s="19">
        <v>0</v>
      </c>
      <c r="R116" s="19">
        <v>62</v>
      </c>
      <c r="S116" s="19">
        <v>245</v>
      </c>
      <c r="T116" s="19">
        <v>307</v>
      </c>
      <c r="U116" s="19">
        <v>0</v>
      </c>
      <c r="V116" s="19">
        <v>263</v>
      </c>
      <c r="W116" s="19">
        <v>0</v>
      </c>
      <c r="X116" s="19">
        <v>0</v>
      </c>
      <c r="Y116" s="19">
        <v>0</v>
      </c>
      <c r="Z116" s="19">
        <v>15</v>
      </c>
      <c r="AA116" s="19">
        <v>15</v>
      </c>
      <c r="AB116" s="19">
        <v>0</v>
      </c>
      <c r="AC116" s="19">
        <v>-11</v>
      </c>
      <c r="AD116" s="19">
        <v>1807</v>
      </c>
      <c r="AE116" s="19">
        <v>1807</v>
      </c>
      <c r="AF116" s="19">
        <v>10960</v>
      </c>
      <c r="AG116" s="19">
        <v>10960</v>
      </c>
      <c r="AH116" s="19">
        <v>4393</v>
      </c>
      <c r="AI116" s="19">
        <v>0</v>
      </c>
      <c r="AJ116" s="19">
        <v>1892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8092</v>
      </c>
      <c r="AX116" s="19">
        <v>8092</v>
      </c>
      <c r="AY116" s="19">
        <v>35449</v>
      </c>
      <c r="AZ116" s="19">
        <v>35449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</row>
    <row r="117" spans="1:58" ht="12.75">
      <c r="A117" t="s">
        <v>288</v>
      </c>
      <c r="B117" t="s">
        <v>289</v>
      </c>
      <c r="C117" t="s">
        <v>76</v>
      </c>
      <c r="D117" t="s">
        <v>94</v>
      </c>
      <c r="E117" s="19">
        <v>-19</v>
      </c>
      <c r="F117" s="19">
        <v>1095</v>
      </c>
      <c r="G117" s="19">
        <v>1076</v>
      </c>
      <c r="H117" s="19">
        <v>13</v>
      </c>
      <c r="I117" s="19">
        <v>102</v>
      </c>
      <c r="J117" s="19">
        <v>0</v>
      </c>
      <c r="K117" s="19">
        <v>102</v>
      </c>
      <c r="L117" s="19">
        <v>-116</v>
      </c>
      <c r="M117" s="19">
        <v>0</v>
      </c>
      <c r="N117" s="19">
        <v>-9</v>
      </c>
      <c r="O117" s="19">
        <v>-125</v>
      </c>
      <c r="P117" s="19">
        <v>558</v>
      </c>
      <c r="Q117" s="19">
        <v>0</v>
      </c>
      <c r="R117" s="19">
        <v>69</v>
      </c>
      <c r="S117" s="19">
        <v>-58</v>
      </c>
      <c r="T117" s="19">
        <v>11</v>
      </c>
      <c r="U117" s="19">
        <v>0</v>
      </c>
      <c r="V117" s="19">
        <v>43</v>
      </c>
      <c r="W117" s="19">
        <v>0</v>
      </c>
      <c r="X117" s="19">
        <v>0</v>
      </c>
      <c r="Y117" s="19">
        <v>25</v>
      </c>
      <c r="Z117" s="19">
        <v>257</v>
      </c>
      <c r="AA117" s="19">
        <v>282</v>
      </c>
      <c r="AB117" s="19">
        <v>29</v>
      </c>
      <c r="AC117" s="19">
        <v>0</v>
      </c>
      <c r="AD117" s="19">
        <v>1989</v>
      </c>
      <c r="AE117" s="19">
        <v>1989</v>
      </c>
      <c r="AF117" s="19">
        <v>10488</v>
      </c>
      <c r="AG117" s="19">
        <v>10488</v>
      </c>
      <c r="AH117" s="19">
        <v>3031</v>
      </c>
      <c r="AI117" s="19">
        <v>0</v>
      </c>
      <c r="AJ117" s="19">
        <v>0</v>
      </c>
      <c r="AK117" s="19">
        <v>0</v>
      </c>
      <c r="AL117" s="19">
        <v>0</v>
      </c>
      <c r="AM117" s="19">
        <v>1097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6117</v>
      </c>
      <c r="AX117" s="19">
        <v>6117</v>
      </c>
      <c r="AY117" s="19">
        <v>27428</v>
      </c>
      <c r="AZ117" s="19">
        <v>27428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</row>
    <row r="118" spans="1:58" ht="12.75">
      <c r="A118" t="s">
        <v>290</v>
      </c>
      <c r="B118" t="s">
        <v>291</v>
      </c>
      <c r="C118" t="s">
        <v>76</v>
      </c>
      <c r="D118" t="s">
        <v>94</v>
      </c>
      <c r="E118" s="19" t="s">
        <v>1044</v>
      </c>
      <c r="F118" s="19" t="s">
        <v>1044</v>
      </c>
      <c r="G118" s="19" t="s">
        <v>1044</v>
      </c>
      <c r="H118" s="19" t="s">
        <v>1044</v>
      </c>
      <c r="I118" s="19" t="s">
        <v>1044</v>
      </c>
      <c r="J118" s="19" t="s">
        <v>1044</v>
      </c>
      <c r="K118" s="19" t="s">
        <v>1044</v>
      </c>
      <c r="L118" s="19" t="s">
        <v>1044</v>
      </c>
      <c r="M118" s="19" t="s">
        <v>1044</v>
      </c>
      <c r="N118" s="19" t="s">
        <v>1044</v>
      </c>
      <c r="O118" s="19" t="s">
        <v>1044</v>
      </c>
      <c r="P118" s="19" t="s">
        <v>1044</v>
      </c>
      <c r="Q118" s="19" t="s">
        <v>1044</v>
      </c>
      <c r="R118" s="19" t="s">
        <v>1044</v>
      </c>
      <c r="S118" s="19" t="s">
        <v>1044</v>
      </c>
      <c r="T118" s="19" t="s">
        <v>1044</v>
      </c>
      <c r="U118" s="19" t="s">
        <v>1044</v>
      </c>
      <c r="V118" s="19" t="s">
        <v>1044</v>
      </c>
      <c r="W118" s="19" t="s">
        <v>1044</v>
      </c>
      <c r="X118" s="19" t="s">
        <v>1044</v>
      </c>
      <c r="Y118" s="19" t="s">
        <v>1044</v>
      </c>
      <c r="Z118" s="19" t="s">
        <v>1044</v>
      </c>
      <c r="AA118" s="19" t="s">
        <v>1044</v>
      </c>
      <c r="AB118" s="19" t="s">
        <v>1044</v>
      </c>
      <c r="AC118" s="19" t="s">
        <v>1044</v>
      </c>
      <c r="AD118" s="19" t="s">
        <v>1044</v>
      </c>
      <c r="AE118" s="19" t="s">
        <v>1044</v>
      </c>
      <c r="AF118" s="19" t="s">
        <v>1044</v>
      </c>
      <c r="AG118" s="19" t="s">
        <v>1044</v>
      </c>
      <c r="AH118" s="19" t="s">
        <v>1044</v>
      </c>
      <c r="AI118" s="19" t="s">
        <v>1044</v>
      </c>
      <c r="AJ118" s="19" t="s">
        <v>1044</v>
      </c>
      <c r="AK118" s="19" t="s">
        <v>1044</v>
      </c>
      <c r="AL118" s="19" t="s">
        <v>1044</v>
      </c>
      <c r="AM118" s="19" t="s">
        <v>1044</v>
      </c>
      <c r="AN118" s="19" t="s">
        <v>1044</v>
      </c>
      <c r="AO118" s="19" t="s">
        <v>1044</v>
      </c>
      <c r="AP118" s="19" t="s">
        <v>1044</v>
      </c>
      <c r="AQ118" s="19" t="s">
        <v>1044</v>
      </c>
      <c r="AR118" s="19" t="s">
        <v>1044</v>
      </c>
      <c r="AS118" s="19" t="s">
        <v>1044</v>
      </c>
      <c r="AT118" s="19" t="s">
        <v>1044</v>
      </c>
      <c r="AU118" s="19" t="s">
        <v>1044</v>
      </c>
      <c r="AV118" s="19" t="s">
        <v>1044</v>
      </c>
      <c r="AW118" s="19" t="s">
        <v>1044</v>
      </c>
      <c r="AX118" s="19" t="s">
        <v>1044</v>
      </c>
      <c r="AY118" s="19" t="s">
        <v>1044</v>
      </c>
      <c r="AZ118" s="19" t="s">
        <v>1044</v>
      </c>
      <c r="BA118" s="19" t="s">
        <v>1044</v>
      </c>
      <c r="BB118" s="19" t="s">
        <v>1044</v>
      </c>
      <c r="BC118" s="19" t="s">
        <v>1044</v>
      </c>
      <c r="BD118" s="19" t="s">
        <v>1044</v>
      </c>
      <c r="BE118" s="19" t="s">
        <v>1044</v>
      </c>
      <c r="BF118" s="19" t="s">
        <v>1044</v>
      </c>
    </row>
    <row r="119" spans="1:58" ht="12.75">
      <c r="A119" t="s">
        <v>292</v>
      </c>
      <c r="B119" t="s">
        <v>293</v>
      </c>
      <c r="C119" t="s">
        <v>76</v>
      </c>
      <c r="D119" t="s">
        <v>94</v>
      </c>
      <c r="E119" s="19">
        <v>16</v>
      </c>
      <c r="F119" s="19">
        <v>1068</v>
      </c>
      <c r="G119" s="19">
        <v>1084</v>
      </c>
      <c r="H119" s="19">
        <v>16</v>
      </c>
      <c r="I119" s="19">
        <v>115</v>
      </c>
      <c r="J119" s="19">
        <v>0</v>
      </c>
      <c r="K119" s="19">
        <v>115</v>
      </c>
      <c r="L119" s="19">
        <v>-95</v>
      </c>
      <c r="M119" s="19">
        <v>0</v>
      </c>
      <c r="N119" s="19">
        <v>358</v>
      </c>
      <c r="O119" s="19">
        <v>263</v>
      </c>
      <c r="P119" s="19">
        <v>1649</v>
      </c>
      <c r="Q119" s="19">
        <v>2</v>
      </c>
      <c r="R119" s="19">
        <v>107</v>
      </c>
      <c r="S119" s="19">
        <v>567</v>
      </c>
      <c r="T119" s="19">
        <v>676</v>
      </c>
      <c r="U119" s="19">
        <v>0</v>
      </c>
      <c r="V119" s="19">
        <v>365</v>
      </c>
      <c r="W119" s="19">
        <v>0</v>
      </c>
      <c r="X119" s="19">
        <v>0</v>
      </c>
      <c r="Y119" s="19">
        <v>57</v>
      </c>
      <c r="Z119" s="19">
        <v>371</v>
      </c>
      <c r="AA119" s="19">
        <v>428</v>
      </c>
      <c r="AB119" s="19">
        <v>294</v>
      </c>
      <c r="AC119" s="19">
        <v>113</v>
      </c>
      <c r="AD119" s="19">
        <v>5003</v>
      </c>
      <c r="AE119" s="19">
        <v>5003</v>
      </c>
      <c r="AF119" s="19">
        <v>20725</v>
      </c>
      <c r="AG119" s="19">
        <v>20725</v>
      </c>
      <c r="AH119" s="19">
        <v>6986</v>
      </c>
      <c r="AI119" s="19">
        <v>38</v>
      </c>
      <c r="AJ119" s="19">
        <v>3322</v>
      </c>
      <c r="AK119" s="19">
        <v>33</v>
      </c>
      <c r="AL119" s="19">
        <v>0</v>
      </c>
      <c r="AM119" s="19">
        <v>2354</v>
      </c>
      <c r="AN119" s="19">
        <v>0</v>
      </c>
      <c r="AO119" s="19">
        <v>0</v>
      </c>
      <c r="AP119" s="19">
        <v>0</v>
      </c>
      <c r="AQ119" s="19">
        <v>0</v>
      </c>
      <c r="AR119" s="19">
        <v>-61</v>
      </c>
      <c r="AS119" s="19">
        <v>-364</v>
      </c>
      <c r="AT119" s="19">
        <v>0</v>
      </c>
      <c r="AU119" s="19">
        <v>0</v>
      </c>
      <c r="AV119" s="19">
        <v>0</v>
      </c>
      <c r="AW119" s="19">
        <v>17675</v>
      </c>
      <c r="AX119" s="19">
        <v>17675</v>
      </c>
      <c r="AY119" s="19">
        <v>60543</v>
      </c>
      <c r="AZ119" s="19">
        <v>60543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</row>
    <row r="120" spans="1:58" ht="12.75">
      <c r="A120" t="s">
        <v>294</v>
      </c>
      <c r="B120" t="s">
        <v>295</v>
      </c>
      <c r="C120" t="s">
        <v>76</v>
      </c>
      <c r="D120" t="s">
        <v>94</v>
      </c>
      <c r="E120" s="19">
        <v>-14</v>
      </c>
      <c r="F120" s="19">
        <v>824</v>
      </c>
      <c r="G120" s="19">
        <v>810</v>
      </c>
      <c r="H120" s="19">
        <v>11</v>
      </c>
      <c r="I120" s="19">
        <v>148</v>
      </c>
      <c r="J120" s="19">
        <v>0</v>
      </c>
      <c r="K120" s="19">
        <v>148</v>
      </c>
      <c r="L120" s="19">
        <v>-191</v>
      </c>
      <c r="M120" s="19">
        <v>0</v>
      </c>
      <c r="N120" s="19">
        <v>292</v>
      </c>
      <c r="O120" s="19">
        <v>101</v>
      </c>
      <c r="P120" s="19">
        <v>1083</v>
      </c>
      <c r="Q120" s="19">
        <v>1</v>
      </c>
      <c r="R120" s="19">
        <v>156</v>
      </c>
      <c r="S120" s="19">
        <v>468</v>
      </c>
      <c r="T120" s="19">
        <v>625</v>
      </c>
      <c r="U120" s="19">
        <v>0</v>
      </c>
      <c r="V120" s="19">
        <v>777</v>
      </c>
      <c r="W120" s="19">
        <v>0</v>
      </c>
      <c r="X120" s="19">
        <v>0</v>
      </c>
      <c r="Y120" s="19">
        <v>4</v>
      </c>
      <c r="Z120" s="19">
        <v>206</v>
      </c>
      <c r="AA120" s="19">
        <v>210</v>
      </c>
      <c r="AB120" s="19">
        <v>258</v>
      </c>
      <c r="AC120" s="19">
        <v>0</v>
      </c>
      <c r="AD120" s="19">
        <v>4023</v>
      </c>
      <c r="AE120" s="19">
        <v>4023</v>
      </c>
      <c r="AF120" s="19">
        <v>15332</v>
      </c>
      <c r="AG120" s="19">
        <v>15332</v>
      </c>
      <c r="AH120" s="19">
        <v>9065</v>
      </c>
      <c r="AI120" s="19">
        <v>2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-328</v>
      </c>
      <c r="AS120" s="19">
        <v>-1303</v>
      </c>
      <c r="AT120" s="19">
        <v>72</v>
      </c>
      <c r="AU120" s="19">
        <v>-191</v>
      </c>
      <c r="AV120" s="19">
        <v>0</v>
      </c>
      <c r="AW120" s="19">
        <v>12834</v>
      </c>
      <c r="AX120" s="19">
        <v>12834</v>
      </c>
      <c r="AY120" s="19">
        <v>46376</v>
      </c>
      <c r="AZ120" s="19">
        <v>46376</v>
      </c>
      <c r="BA120" s="19">
        <v>-17</v>
      </c>
      <c r="BB120" s="19">
        <v>-46</v>
      </c>
      <c r="BC120" s="19">
        <v>0</v>
      </c>
      <c r="BD120" s="19">
        <v>0</v>
      </c>
      <c r="BE120" s="19">
        <v>0</v>
      </c>
      <c r="BF120" s="19">
        <v>0</v>
      </c>
    </row>
    <row r="121" spans="1:58" ht="12.75">
      <c r="A121" t="s">
        <v>296</v>
      </c>
      <c r="B121" t="s">
        <v>297</v>
      </c>
      <c r="C121" t="s">
        <v>76</v>
      </c>
      <c r="D121" t="s">
        <v>94</v>
      </c>
      <c r="E121" s="19">
        <v>23</v>
      </c>
      <c r="F121" s="19">
        <v>1158</v>
      </c>
      <c r="G121" s="19">
        <v>1181</v>
      </c>
      <c r="H121" s="19">
        <v>1</v>
      </c>
      <c r="I121" s="19">
        <v>121</v>
      </c>
      <c r="J121" s="19">
        <v>0</v>
      </c>
      <c r="K121" s="19">
        <v>121</v>
      </c>
      <c r="L121" s="19">
        <v>-400</v>
      </c>
      <c r="M121" s="19">
        <v>0</v>
      </c>
      <c r="N121" s="19">
        <v>193</v>
      </c>
      <c r="O121" s="19">
        <v>-207</v>
      </c>
      <c r="P121" s="19">
        <v>1055</v>
      </c>
      <c r="Q121" s="19">
        <v>0</v>
      </c>
      <c r="R121" s="19">
        <v>64</v>
      </c>
      <c r="S121" s="19">
        <v>922</v>
      </c>
      <c r="T121" s="19">
        <v>986</v>
      </c>
      <c r="U121" s="19">
        <v>0</v>
      </c>
      <c r="V121" s="19">
        <v>733</v>
      </c>
      <c r="W121" s="19">
        <v>0</v>
      </c>
      <c r="X121" s="19">
        <v>0</v>
      </c>
      <c r="Y121" s="19">
        <v>0</v>
      </c>
      <c r="Z121" s="19">
        <v>165</v>
      </c>
      <c r="AA121" s="19">
        <v>165</v>
      </c>
      <c r="AB121" s="19">
        <v>203</v>
      </c>
      <c r="AC121" s="19">
        <v>0</v>
      </c>
      <c r="AD121" s="19">
        <v>4238</v>
      </c>
      <c r="AE121" s="19">
        <v>4238</v>
      </c>
      <c r="AF121" s="19">
        <v>16000</v>
      </c>
      <c r="AG121" s="19">
        <v>16000</v>
      </c>
      <c r="AH121" s="19">
        <v>8143</v>
      </c>
      <c r="AI121" s="19">
        <v>0</v>
      </c>
      <c r="AJ121" s="19">
        <v>0</v>
      </c>
      <c r="AK121" s="19">
        <v>0</v>
      </c>
      <c r="AL121" s="19">
        <v>0</v>
      </c>
      <c r="AM121" s="19">
        <v>267</v>
      </c>
      <c r="AN121" s="19">
        <v>0</v>
      </c>
      <c r="AO121" s="19">
        <v>0</v>
      </c>
      <c r="AP121" s="19">
        <v>0</v>
      </c>
      <c r="AQ121" s="19">
        <v>0</v>
      </c>
      <c r="AR121" s="19">
        <v>-51</v>
      </c>
      <c r="AS121" s="19">
        <v>-40</v>
      </c>
      <c r="AT121" s="19">
        <v>-1313</v>
      </c>
      <c r="AU121" s="19">
        <v>-5994</v>
      </c>
      <c r="AV121" s="19">
        <v>0</v>
      </c>
      <c r="AW121" s="19">
        <v>11284</v>
      </c>
      <c r="AX121" s="19">
        <v>11284</v>
      </c>
      <c r="AY121" s="19">
        <v>39588</v>
      </c>
      <c r="AZ121" s="19">
        <v>39588</v>
      </c>
      <c r="BA121" s="19">
        <v>8</v>
      </c>
      <c r="BB121" s="19">
        <v>25</v>
      </c>
      <c r="BC121" s="19">
        <v>0</v>
      </c>
      <c r="BD121" s="19">
        <v>0</v>
      </c>
      <c r="BE121" s="19">
        <v>5</v>
      </c>
      <c r="BF121" s="19">
        <v>20</v>
      </c>
    </row>
    <row r="122" spans="1:58" ht="12.75">
      <c r="A122" t="s">
        <v>298</v>
      </c>
      <c r="B122" t="s">
        <v>299</v>
      </c>
      <c r="C122" t="s">
        <v>76</v>
      </c>
      <c r="D122" t="s">
        <v>94</v>
      </c>
      <c r="E122" s="19">
        <v>40</v>
      </c>
      <c r="F122" s="19">
        <v>335</v>
      </c>
      <c r="G122" s="19">
        <v>375</v>
      </c>
      <c r="H122" s="19">
        <v>12</v>
      </c>
      <c r="I122" s="19">
        <v>139</v>
      </c>
      <c r="J122" s="19">
        <v>0</v>
      </c>
      <c r="K122" s="19">
        <v>139</v>
      </c>
      <c r="L122" s="19">
        <v>-533</v>
      </c>
      <c r="M122" s="19">
        <v>0</v>
      </c>
      <c r="N122" s="19">
        <v>314</v>
      </c>
      <c r="O122" s="19">
        <v>-219</v>
      </c>
      <c r="P122" s="19">
        <v>1045</v>
      </c>
      <c r="Q122" s="19">
        <v>0</v>
      </c>
      <c r="R122" s="19">
        <v>97</v>
      </c>
      <c r="S122" s="19">
        <v>475</v>
      </c>
      <c r="T122" s="19">
        <v>572</v>
      </c>
      <c r="U122" s="19">
        <v>0</v>
      </c>
      <c r="V122" s="19">
        <v>376</v>
      </c>
      <c r="W122" s="19">
        <v>0</v>
      </c>
      <c r="X122" s="19">
        <v>0</v>
      </c>
      <c r="Y122" s="19">
        <v>0</v>
      </c>
      <c r="Z122" s="19">
        <v>286</v>
      </c>
      <c r="AA122" s="19">
        <v>286</v>
      </c>
      <c r="AB122" s="19">
        <v>217</v>
      </c>
      <c r="AC122" s="19">
        <v>0</v>
      </c>
      <c r="AD122" s="19">
        <v>2803</v>
      </c>
      <c r="AE122" s="19">
        <v>2803</v>
      </c>
      <c r="AF122" s="19">
        <v>14871</v>
      </c>
      <c r="AG122" s="19">
        <v>14871</v>
      </c>
      <c r="AH122" s="19">
        <v>3145</v>
      </c>
      <c r="AI122" s="19">
        <v>0</v>
      </c>
      <c r="AJ122" s="19">
        <v>2857</v>
      </c>
      <c r="AK122" s="19">
        <v>0</v>
      </c>
      <c r="AL122" s="19">
        <v>0</v>
      </c>
      <c r="AM122" s="19">
        <v>1087</v>
      </c>
      <c r="AN122" s="19">
        <v>0</v>
      </c>
      <c r="AO122" s="19">
        <v>0</v>
      </c>
      <c r="AP122" s="19">
        <v>0</v>
      </c>
      <c r="AQ122" s="19">
        <v>0</v>
      </c>
      <c r="AR122" s="19">
        <v>-234</v>
      </c>
      <c r="AS122" s="19">
        <v>-1387</v>
      </c>
      <c r="AT122" s="19">
        <v>0</v>
      </c>
      <c r="AU122" s="19">
        <v>0</v>
      </c>
      <c r="AV122" s="19">
        <v>0</v>
      </c>
      <c r="AW122" s="19">
        <v>9658</v>
      </c>
      <c r="AX122" s="19">
        <v>9658</v>
      </c>
      <c r="AY122" s="19">
        <v>41126</v>
      </c>
      <c r="AZ122" s="19">
        <v>41126</v>
      </c>
      <c r="BA122" s="19">
        <v>0</v>
      </c>
      <c r="BB122" s="19">
        <v>0</v>
      </c>
      <c r="BC122" s="19">
        <v>0</v>
      </c>
      <c r="BD122" s="19">
        <v>0</v>
      </c>
      <c r="BE122" s="19">
        <v>93</v>
      </c>
      <c r="BF122" s="19">
        <v>0</v>
      </c>
    </row>
    <row r="123" spans="1:58" ht="12.75">
      <c r="A123" t="s">
        <v>300</v>
      </c>
      <c r="B123" t="s">
        <v>301</v>
      </c>
      <c r="C123" t="s">
        <v>302</v>
      </c>
      <c r="D123" t="s">
        <v>60</v>
      </c>
      <c r="E123" s="19">
        <v>29</v>
      </c>
      <c r="F123" s="19">
        <v>1586</v>
      </c>
      <c r="G123" s="19">
        <v>1615</v>
      </c>
      <c r="H123" s="19">
        <v>0</v>
      </c>
      <c r="I123" s="19">
        <v>84</v>
      </c>
      <c r="J123" s="19">
        <v>0</v>
      </c>
      <c r="K123" s="19">
        <v>84</v>
      </c>
      <c r="L123" s="19">
        <v>3216</v>
      </c>
      <c r="M123" s="19">
        <v>0</v>
      </c>
      <c r="N123" s="19">
        <v>1314</v>
      </c>
      <c r="O123" s="19">
        <v>4530</v>
      </c>
      <c r="P123" s="19">
        <v>5303</v>
      </c>
      <c r="Q123" s="19">
        <v>114</v>
      </c>
      <c r="R123" s="19">
        <v>130</v>
      </c>
      <c r="S123" s="19">
        <v>858</v>
      </c>
      <c r="T123" s="19">
        <v>1102</v>
      </c>
      <c r="U123" s="19">
        <v>0</v>
      </c>
      <c r="V123" s="19">
        <v>1852</v>
      </c>
      <c r="W123" s="19">
        <v>26864</v>
      </c>
      <c r="X123" s="19">
        <v>6505.096852584213</v>
      </c>
      <c r="Y123" s="19">
        <v>18329</v>
      </c>
      <c r="Z123" s="19">
        <v>250</v>
      </c>
      <c r="AA123" s="19">
        <v>18579</v>
      </c>
      <c r="AB123" s="19">
        <v>123</v>
      </c>
      <c r="AC123" s="19">
        <v>0</v>
      </c>
      <c r="AD123" s="19">
        <v>60052</v>
      </c>
      <c r="AE123" s="19">
        <v>66557.09685258422</v>
      </c>
      <c r="AF123" s="19">
        <v>238797</v>
      </c>
      <c r="AG123" s="19">
        <v>265189.4568362438</v>
      </c>
      <c r="AH123" s="19">
        <v>10479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-239</v>
      </c>
      <c r="AS123" s="19">
        <v>0</v>
      </c>
      <c r="AT123" s="19">
        <v>0</v>
      </c>
      <c r="AU123" s="19">
        <v>0</v>
      </c>
      <c r="AV123" s="19">
        <v>0</v>
      </c>
      <c r="AW123" s="19">
        <v>70292</v>
      </c>
      <c r="AX123" s="19">
        <v>76797.09685258422</v>
      </c>
      <c r="AY123" s="19">
        <v>258979</v>
      </c>
      <c r="AZ123" s="19">
        <v>285371.4568362438</v>
      </c>
      <c r="BA123" s="19">
        <v>0</v>
      </c>
      <c r="BB123" s="19">
        <v>0</v>
      </c>
      <c r="BC123" s="19">
        <v>0</v>
      </c>
      <c r="BD123" s="19">
        <v>0</v>
      </c>
      <c r="BE123" s="19">
        <v>1407</v>
      </c>
      <c r="BF123" s="19">
        <v>6824</v>
      </c>
    </row>
    <row r="124" spans="1:58" ht="12.75">
      <c r="A124" t="s">
        <v>303</v>
      </c>
      <c r="B124" t="s">
        <v>304</v>
      </c>
      <c r="C124" t="s">
        <v>302</v>
      </c>
      <c r="D124" t="s">
        <v>91</v>
      </c>
      <c r="E124" s="19">
        <v>205</v>
      </c>
      <c r="F124" s="19">
        <v>2074</v>
      </c>
      <c r="G124" s="19">
        <v>2279</v>
      </c>
      <c r="H124" s="19">
        <v>110</v>
      </c>
      <c r="I124" s="19">
        <v>129</v>
      </c>
      <c r="J124" s="19">
        <v>183</v>
      </c>
      <c r="K124" s="19">
        <v>312</v>
      </c>
      <c r="L124" s="19">
        <v>6981</v>
      </c>
      <c r="M124" s="19">
        <v>0</v>
      </c>
      <c r="N124" s="19">
        <v>971</v>
      </c>
      <c r="O124" s="19">
        <v>7952</v>
      </c>
      <c r="P124" s="19">
        <v>7099</v>
      </c>
      <c r="Q124" s="19">
        <v>939</v>
      </c>
      <c r="R124" s="19">
        <v>7</v>
      </c>
      <c r="S124" s="19">
        <v>403</v>
      </c>
      <c r="T124" s="19">
        <v>1349</v>
      </c>
      <c r="U124" s="19">
        <v>0</v>
      </c>
      <c r="V124" s="19">
        <v>2413</v>
      </c>
      <c r="W124" s="19">
        <v>84291</v>
      </c>
      <c r="X124" s="19">
        <v>18813.015325501092</v>
      </c>
      <c r="Y124" s="19">
        <v>51790</v>
      </c>
      <c r="Z124" s="19">
        <v>1133</v>
      </c>
      <c r="AA124" s="19">
        <v>52923</v>
      </c>
      <c r="AB124" s="19">
        <v>2130</v>
      </c>
      <c r="AC124" s="19">
        <v>68</v>
      </c>
      <c r="AD124" s="19">
        <v>160926</v>
      </c>
      <c r="AE124" s="19">
        <v>179739.0153255011</v>
      </c>
      <c r="AF124" s="19">
        <v>709258</v>
      </c>
      <c r="AG124" s="19">
        <v>785586.1018238234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1605</v>
      </c>
      <c r="AU124" s="19">
        <v>3174</v>
      </c>
      <c r="AV124" s="19">
        <v>0</v>
      </c>
      <c r="AW124" s="19">
        <v>162531</v>
      </c>
      <c r="AX124" s="19">
        <v>181344.0153255011</v>
      </c>
      <c r="AY124" s="19">
        <v>709258</v>
      </c>
      <c r="AZ124" s="19">
        <v>785586.1018238234</v>
      </c>
      <c r="BA124" s="19">
        <v>0</v>
      </c>
      <c r="BB124" s="19">
        <v>0</v>
      </c>
      <c r="BC124" s="19">
        <v>0</v>
      </c>
      <c r="BD124" s="19">
        <v>0</v>
      </c>
      <c r="BE124" s="19">
        <v>3600</v>
      </c>
      <c r="BF124" s="19">
        <v>14548</v>
      </c>
    </row>
    <row r="125" spans="1:58" ht="12.75">
      <c r="A125" t="s">
        <v>305</v>
      </c>
      <c r="B125" t="s">
        <v>306</v>
      </c>
      <c r="C125" t="s">
        <v>302</v>
      </c>
      <c r="D125" t="s">
        <v>94</v>
      </c>
      <c r="E125" s="19">
        <v>15</v>
      </c>
      <c r="F125" s="19">
        <v>1372</v>
      </c>
      <c r="G125" s="19">
        <v>1387</v>
      </c>
      <c r="H125" s="19">
        <v>12</v>
      </c>
      <c r="I125" s="19">
        <v>95</v>
      </c>
      <c r="J125" s="19">
        <v>0</v>
      </c>
      <c r="K125" s="19">
        <v>95</v>
      </c>
      <c r="L125" s="19">
        <v>-213</v>
      </c>
      <c r="M125" s="19">
        <v>0</v>
      </c>
      <c r="N125" s="19">
        <v>45</v>
      </c>
      <c r="O125" s="19">
        <v>-168</v>
      </c>
      <c r="P125" s="19">
        <v>1041</v>
      </c>
      <c r="Q125" s="19">
        <v>0</v>
      </c>
      <c r="R125" s="19">
        <v>150</v>
      </c>
      <c r="S125" s="19">
        <v>44</v>
      </c>
      <c r="T125" s="19">
        <v>194</v>
      </c>
      <c r="U125" s="19">
        <v>0</v>
      </c>
      <c r="V125" s="19">
        <v>578</v>
      </c>
      <c r="W125" s="19">
        <v>0</v>
      </c>
      <c r="X125" s="19">
        <v>0</v>
      </c>
      <c r="Y125" s="19">
        <v>0</v>
      </c>
      <c r="Z125" s="19">
        <v>169</v>
      </c>
      <c r="AA125" s="19">
        <v>169</v>
      </c>
      <c r="AB125" s="19">
        <v>198</v>
      </c>
      <c r="AC125" s="19">
        <v>0</v>
      </c>
      <c r="AD125" s="19">
        <v>3506</v>
      </c>
      <c r="AE125" s="19">
        <v>3506</v>
      </c>
      <c r="AF125" s="19">
        <v>13342</v>
      </c>
      <c r="AG125" s="19">
        <v>13342</v>
      </c>
      <c r="AH125" s="19">
        <v>3066</v>
      </c>
      <c r="AI125" s="19">
        <v>0</v>
      </c>
      <c r="AJ125" s="19">
        <v>0</v>
      </c>
      <c r="AK125" s="19">
        <v>0</v>
      </c>
      <c r="AL125" s="19">
        <v>0</v>
      </c>
      <c r="AM125" s="19">
        <v>166</v>
      </c>
      <c r="AN125" s="19">
        <v>0</v>
      </c>
      <c r="AO125" s="19">
        <v>0</v>
      </c>
      <c r="AP125" s="19">
        <v>0</v>
      </c>
      <c r="AQ125" s="19">
        <v>0</v>
      </c>
      <c r="AR125" s="19">
        <v>-7</v>
      </c>
      <c r="AS125" s="19">
        <v>-57</v>
      </c>
      <c r="AT125" s="19">
        <v>0</v>
      </c>
      <c r="AU125" s="19">
        <v>0</v>
      </c>
      <c r="AV125" s="19">
        <v>0</v>
      </c>
      <c r="AW125" s="19">
        <v>6731</v>
      </c>
      <c r="AX125" s="19">
        <v>6731</v>
      </c>
      <c r="AY125" s="19">
        <v>26527</v>
      </c>
      <c r="AZ125" s="19">
        <v>26527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</row>
    <row r="126" spans="1:58" ht="12.75">
      <c r="A126" t="s">
        <v>307</v>
      </c>
      <c r="B126" t="s">
        <v>308</v>
      </c>
      <c r="C126" t="s">
        <v>302</v>
      </c>
      <c r="D126" t="s">
        <v>94</v>
      </c>
      <c r="E126" s="19">
        <v>-60</v>
      </c>
      <c r="F126" s="19">
        <v>663</v>
      </c>
      <c r="G126" s="19">
        <v>603</v>
      </c>
      <c r="H126" s="19">
        <v>11</v>
      </c>
      <c r="I126" s="19">
        <v>203</v>
      </c>
      <c r="J126" s="19">
        <v>0</v>
      </c>
      <c r="K126" s="19">
        <v>203</v>
      </c>
      <c r="L126" s="19">
        <v>95</v>
      </c>
      <c r="M126" s="19">
        <v>0</v>
      </c>
      <c r="N126" s="19">
        <v>228</v>
      </c>
      <c r="O126" s="19">
        <v>323</v>
      </c>
      <c r="P126" s="19">
        <v>585</v>
      </c>
      <c r="Q126" s="19">
        <v>7</v>
      </c>
      <c r="R126" s="19">
        <v>16</v>
      </c>
      <c r="S126" s="19">
        <v>190</v>
      </c>
      <c r="T126" s="19">
        <v>213</v>
      </c>
      <c r="U126" s="19">
        <v>0</v>
      </c>
      <c r="V126" s="19">
        <v>770</v>
      </c>
      <c r="W126" s="19">
        <v>0</v>
      </c>
      <c r="X126" s="19">
        <v>0</v>
      </c>
      <c r="Y126" s="19">
        <v>0</v>
      </c>
      <c r="Z126" s="19">
        <v>239</v>
      </c>
      <c r="AA126" s="19">
        <v>239</v>
      </c>
      <c r="AB126" s="19">
        <v>67</v>
      </c>
      <c r="AC126" s="19">
        <v>0</v>
      </c>
      <c r="AD126" s="19">
        <v>3014</v>
      </c>
      <c r="AE126" s="19">
        <v>3014</v>
      </c>
      <c r="AF126" s="19">
        <v>12126</v>
      </c>
      <c r="AG126" s="19">
        <v>12126</v>
      </c>
      <c r="AH126" s="19">
        <v>2579</v>
      </c>
      <c r="AI126" s="19">
        <v>14</v>
      </c>
      <c r="AJ126" s="19">
        <v>3036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-50</v>
      </c>
      <c r="AS126" s="19">
        <v>-231</v>
      </c>
      <c r="AT126" s="19">
        <v>5</v>
      </c>
      <c r="AU126" s="19">
        <v>0</v>
      </c>
      <c r="AV126" s="19">
        <v>0</v>
      </c>
      <c r="AW126" s="19">
        <v>8598</v>
      </c>
      <c r="AX126" s="19">
        <v>8598</v>
      </c>
      <c r="AY126" s="19">
        <v>34440</v>
      </c>
      <c r="AZ126" s="19">
        <v>34440</v>
      </c>
      <c r="BA126" s="19">
        <v>0</v>
      </c>
      <c r="BB126" s="19">
        <v>0</v>
      </c>
      <c r="BC126" s="19">
        <v>62</v>
      </c>
      <c r="BD126" s="19">
        <v>249</v>
      </c>
      <c r="BE126" s="19">
        <v>70</v>
      </c>
      <c r="BF126" s="19">
        <v>500</v>
      </c>
    </row>
    <row r="127" spans="1:58" ht="12.75">
      <c r="A127" t="s">
        <v>309</v>
      </c>
      <c r="B127" t="s">
        <v>310</v>
      </c>
      <c r="C127" t="s">
        <v>302</v>
      </c>
      <c r="D127" t="s">
        <v>94</v>
      </c>
      <c r="E127" s="19">
        <v>-176</v>
      </c>
      <c r="F127" s="19">
        <v>919</v>
      </c>
      <c r="G127" s="19">
        <v>743</v>
      </c>
      <c r="H127" s="19">
        <v>7</v>
      </c>
      <c r="I127" s="19">
        <v>9</v>
      </c>
      <c r="J127" s="19">
        <v>0</v>
      </c>
      <c r="K127" s="19">
        <v>9</v>
      </c>
      <c r="L127" s="19">
        <v>-487</v>
      </c>
      <c r="M127" s="19">
        <v>0</v>
      </c>
      <c r="N127" s="19">
        <v>96</v>
      </c>
      <c r="O127" s="19">
        <v>-391</v>
      </c>
      <c r="P127" s="19">
        <v>851</v>
      </c>
      <c r="Q127" s="19">
        <v>0</v>
      </c>
      <c r="R127" s="19">
        <v>216</v>
      </c>
      <c r="S127" s="19">
        <v>408</v>
      </c>
      <c r="T127" s="19">
        <v>624</v>
      </c>
      <c r="U127" s="19">
        <v>0</v>
      </c>
      <c r="V127" s="19">
        <v>860</v>
      </c>
      <c r="W127" s="19">
        <v>0</v>
      </c>
      <c r="X127" s="19">
        <v>0</v>
      </c>
      <c r="Y127" s="19">
        <v>0</v>
      </c>
      <c r="Z127" s="19">
        <v>117</v>
      </c>
      <c r="AA127" s="19">
        <v>117</v>
      </c>
      <c r="AB127" s="19">
        <v>0</v>
      </c>
      <c r="AC127" s="19">
        <v>0</v>
      </c>
      <c r="AD127" s="19">
        <v>2820</v>
      </c>
      <c r="AE127" s="19">
        <v>2820</v>
      </c>
      <c r="AF127" s="19">
        <v>11080</v>
      </c>
      <c r="AG127" s="19">
        <v>11080</v>
      </c>
      <c r="AH127" s="19">
        <v>6751</v>
      </c>
      <c r="AI127" s="19">
        <v>0</v>
      </c>
      <c r="AJ127" s="19">
        <v>0</v>
      </c>
      <c r="AK127" s="19">
        <v>0</v>
      </c>
      <c r="AL127" s="19">
        <v>0</v>
      </c>
      <c r="AM127" s="19">
        <v>26</v>
      </c>
      <c r="AN127" s="19">
        <v>0</v>
      </c>
      <c r="AO127" s="19">
        <v>0</v>
      </c>
      <c r="AP127" s="19">
        <v>0</v>
      </c>
      <c r="AQ127" s="19">
        <v>0</v>
      </c>
      <c r="AR127" s="19">
        <v>-34</v>
      </c>
      <c r="AS127" s="19">
        <v>0</v>
      </c>
      <c r="AT127" s="19">
        <v>0</v>
      </c>
      <c r="AU127" s="19">
        <v>0</v>
      </c>
      <c r="AV127" s="19">
        <v>0</v>
      </c>
      <c r="AW127" s="19">
        <v>9563</v>
      </c>
      <c r="AX127" s="19">
        <v>9563</v>
      </c>
      <c r="AY127" s="19">
        <v>38052</v>
      </c>
      <c r="AZ127" s="19">
        <v>38052</v>
      </c>
      <c r="BA127" s="19">
        <v>0</v>
      </c>
      <c r="BB127" s="19">
        <v>0</v>
      </c>
      <c r="BC127" s="19">
        <v>0</v>
      </c>
      <c r="BD127" s="19">
        <v>0</v>
      </c>
      <c r="BE127" s="19">
        <v>104</v>
      </c>
      <c r="BF127" s="19">
        <v>-100</v>
      </c>
    </row>
    <row r="128" spans="1:58" ht="12.75">
      <c r="A128" t="s">
        <v>311</v>
      </c>
      <c r="B128" t="s">
        <v>312</v>
      </c>
      <c r="C128" t="s">
        <v>302</v>
      </c>
      <c r="D128" t="s">
        <v>94</v>
      </c>
      <c r="E128" s="19">
        <v>46</v>
      </c>
      <c r="F128" s="19">
        <v>1307</v>
      </c>
      <c r="G128" s="19">
        <v>1353</v>
      </c>
      <c r="H128" s="19">
        <v>6</v>
      </c>
      <c r="I128" s="19">
        <v>89</v>
      </c>
      <c r="J128" s="19">
        <v>0</v>
      </c>
      <c r="K128" s="19">
        <v>89</v>
      </c>
      <c r="L128" s="19">
        <v>-434</v>
      </c>
      <c r="M128" s="19">
        <v>0</v>
      </c>
      <c r="N128" s="19">
        <v>152</v>
      </c>
      <c r="O128" s="19">
        <v>-282</v>
      </c>
      <c r="P128" s="19">
        <v>981</v>
      </c>
      <c r="Q128" s="19">
        <v>0</v>
      </c>
      <c r="R128" s="19">
        <v>94</v>
      </c>
      <c r="S128" s="19">
        <v>278</v>
      </c>
      <c r="T128" s="19">
        <v>372</v>
      </c>
      <c r="U128" s="19">
        <v>0</v>
      </c>
      <c r="V128" s="19">
        <v>383</v>
      </c>
      <c r="W128" s="19">
        <v>0</v>
      </c>
      <c r="X128" s="19">
        <v>0</v>
      </c>
      <c r="Y128" s="19">
        <v>0</v>
      </c>
      <c r="Z128" s="19">
        <v>314</v>
      </c>
      <c r="AA128" s="19">
        <v>314</v>
      </c>
      <c r="AB128" s="19">
        <v>0</v>
      </c>
      <c r="AC128" s="19">
        <v>-454</v>
      </c>
      <c r="AD128" s="19">
        <v>2762</v>
      </c>
      <c r="AE128" s="19">
        <v>2762</v>
      </c>
      <c r="AF128" s="19">
        <v>15011</v>
      </c>
      <c r="AG128" s="19">
        <v>15011</v>
      </c>
      <c r="AH128" s="19">
        <v>7031</v>
      </c>
      <c r="AI128" s="19">
        <v>19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9812</v>
      </c>
      <c r="AX128" s="19">
        <v>9812</v>
      </c>
      <c r="AY128" s="19">
        <v>41027</v>
      </c>
      <c r="AZ128" s="19">
        <v>41027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</row>
    <row r="129" spans="1:58" ht="12.75">
      <c r="A129" t="s">
        <v>313</v>
      </c>
      <c r="B129" t="s">
        <v>314</v>
      </c>
      <c r="C129" t="s">
        <v>302</v>
      </c>
      <c r="D129" t="s">
        <v>94</v>
      </c>
      <c r="E129" s="19">
        <v>42</v>
      </c>
      <c r="F129" s="19">
        <v>837</v>
      </c>
      <c r="G129" s="19">
        <v>879</v>
      </c>
      <c r="H129" s="19">
        <v>1</v>
      </c>
      <c r="I129" s="19">
        <v>37</v>
      </c>
      <c r="J129" s="19">
        <v>0</v>
      </c>
      <c r="K129" s="19">
        <v>37</v>
      </c>
      <c r="L129" s="19">
        <v>-24</v>
      </c>
      <c r="M129" s="19">
        <v>0</v>
      </c>
      <c r="N129" s="19">
        <v>120</v>
      </c>
      <c r="O129" s="19">
        <v>96</v>
      </c>
      <c r="P129" s="19">
        <v>627</v>
      </c>
      <c r="Q129" s="19">
        <v>0</v>
      </c>
      <c r="R129" s="19">
        <v>51</v>
      </c>
      <c r="S129" s="19">
        <v>245</v>
      </c>
      <c r="T129" s="19">
        <v>296</v>
      </c>
      <c r="U129" s="19">
        <v>0</v>
      </c>
      <c r="V129" s="19">
        <v>794</v>
      </c>
      <c r="W129" s="19">
        <v>0</v>
      </c>
      <c r="X129" s="19">
        <v>0</v>
      </c>
      <c r="Y129" s="19">
        <v>6</v>
      </c>
      <c r="Z129" s="19">
        <v>317</v>
      </c>
      <c r="AA129" s="19">
        <v>323</v>
      </c>
      <c r="AB129" s="19">
        <v>411</v>
      </c>
      <c r="AC129" s="19">
        <v>8</v>
      </c>
      <c r="AD129" s="19">
        <v>3472</v>
      </c>
      <c r="AE129" s="19">
        <v>3472</v>
      </c>
      <c r="AF129" s="19">
        <v>14235.5</v>
      </c>
      <c r="AG129" s="19">
        <v>14235.5</v>
      </c>
      <c r="AH129" s="19">
        <v>8147</v>
      </c>
      <c r="AI129" s="19">
        <v>31</v>
      </c>
      <c r="AJ129" s="19">
        <v>0</v>
      </c>
      <c r="AK129" s="19">
        <v>0</v>
      </c>
      <c r="AL129" s="19">
        <v>0</v>
      </c>
      <c r="AM129" s="19">
        <v>115</v>
      </c>
      <c r="AN129" s="19">
        <v>0</v>
      </c>
      <c r="AO129" s="19">
        <v>0</v>
      </c>
      <c r="AP129" s="19">
        <v>0</v>
      </c>
      <c r="AQ129" s="19">
        <v>0</v>
      </c>
      <c r="AR129" s="19">
        <v>-59</v>
      </c>
      <c r="AS129" s="19">
        <v>-241</v>
      </c>
      <c r="AT129" s="19">
        <v>-109</v>
      </c>
      <c r="AU129" s="19">
        <v>0</v>
      </c>
      <c r="AV129" s="19">
        <v>0</v>
      </c>
      <c r="AW129" s="19">
        <v>11597</v>
      </c>
      <c r="AX129" s="19">
        <v>11597</v>
      </c>
      <c r="AY129" s="19">
        <v>44400.5</v>
      </c>
      <c r="AZ129" s="19">
        <v>44400.5</v>
      </c>
      <c r="BA129" s="19">
        <v>2</v>
      </c>
      <c r="BB129" s="19">
        <v>8</v>
      </c>
      <c r="BC129" s="19">
        <v>83</v>
      </c>
      <c r="BD129" s="19">
        <v>332</v>
      </c>
      <c r="BE129" s="19">
        <v>0</v>
      </c>
      <c r="BF129" s="19">
        <v>0</v>
      </c>
    </row>
    <row r="130" spans="1:58" ht="12.75">
      <c r="A130" t="s">
        <v>315</v>
      </c>
      <c r="B130" t="s">
        <v>316</v>
      </c>
      <c r="C130" t="s">
        <v>302</v>
      </c>
      <c r="D130" t="s">
        <v>94</v>
      </c>
      <c r="E130" s="19">
        <v>8</v>
      </c>
      <c r="F130" s="19">
        <v>1434</v>
      </c>
      <c r="G130" s="19">
        <v>1442</v>
      </c>
      <c r="H130" s="19">
        <v>17</v>
      </c>
      <c r="I130" s="19">
        <v>-2</v>
      </c>
      <c r="J130" s="19">
        <v>0</v>
      </c>
      <c r="K130" s="19">
        <v>-2</v>
      </c>
      <c r="L130" s="19">
        <v>-57</v>
      </c>
      <c r="M130" s="19">
        <v>0</v>
      </c>
      <c r="N130" s="19">
        <v>109</v>
      </c>
      <c r="O130" s="19">
        <v>52</v>
      </c>
      <c r="P130" s="19">
        <v>555</v>
      </c>
      <c r="Q130" s="19">
        <v>5</v>
      </c>
      <c r="R130" s="19">
        <v>120</v>
      </c>
      <c r="S130" s="19">
        <v>78</v>
      </c>
      <c r="T130" s="19">
        <v>203</v>
      </c>
      <c r="U130" s="19">
        <v>0</v>
      </c>
      <c r="V130" s="19">
        <v>263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158</v>
      </c>
      <c r="AC130" s="19">
        <v>74</v>
      </c>
      <c r="AD130" s="19">
        <v>2762</v>
      </c>
      <c r="AE130" s="19">
        <v>2762</v>
      </c>
      <c r="AF130" s="19">
        <v>8342</v>
      </c>
      <c r="AG130" s="19">
        <v>8342</v>
      </c>
      <c r="AH130" s="19">
        <v>5308</v>
      </c>
      <c r="AI130" s="19">
        <v>0</v>
      </c>
      <c r="AJ130" s="19">
        <v>0</v>
      </c>
      <c r="AK130" s="19">
        <v>0</v>
      </c>
      <c r="AL130" s="19">
        <v>0</v>
      </c>
      <c r="AM130" s="19">
        <v>471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8541</v>
      </c>
      <c r="AX130" s="19">
        <v>8541</v>
      </c>
      <c r="AY130" s="19">
        <v>26899</v>
      </c>
      <c r="AZ130" s="19">
        <v>26899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</row>
    <row r="131" spans="1:58" ht="12.75">
      <c r="A131" t="s">
        <v>317</v>
      </c>
      <c r="B131" t="s">
        <v>318</v>
      </c>
      <c r="C131" t="s">
        <v>69</v>
      </c>
      <c r="D131" t="s">
        <v>91</v>
      </c>
      <c r="E131" s="19">
        <v>203</v>
      </c>
      <c r="F131" s="19">
        <v>1467</v>
      </c>
      <c r="G131" s="19">
        <v>1670</v>
      </c>
      <c r="H131" s="19">
        <v>142</v>
      </c>
      <c r="I131" s="19">
        <v>728</v>
      </c>
      <c r="J131" s="19">
        <v>9432</v>
      </c>
      <c r="K131" s="19">
        <v>10160</v>
      </c>
      <c r="L131" s="19">
        <v>15587</v>
      </c>
      <c r="M131" s="19">
        <v>0</v>
      </c>
      <c r="N131" s="19">
        <v>658</v>
      </c>
      <c r="O131" s="19">
        <v>16245</v>
      </c>
      <c r="P131" s="19">
        <v>10118</v>
      </c>
      <c r="Q131" s="19">
        <v>2203</v>
      </c>
      <c r="R131" s="19">
        <v>-49</v>
      </c>
      <c r="S131" s="19">
        <v>657</v>
      </c>
      <c r="T131" s="19">
        <v>2811</v>
      </c>
      <c r="U131" s="19">
        <v>0</v>
      </c>
      <c r="V131" s="19">
        <v>5163</v>
      </c>
      <c r="W131" s="19">
        <v>182238</v>
      </c>
      <c r="X131" s="19">
        <v>46205.48116542654</v>
      </c>
      <c r="Y131" s="19">
        <v>114412</v>
      </c>
      <c r="Z131" s="19">
        <v>5216</v>
      </c>
      <c r="AA131" s="19">
        <v>119628</v>
      </c>
      <c r="AB131" s="19">
        <v>0</v>
      </c>
      <c r="AC131" s="19">
        <v>176</v>
      </c>
      <c r="AD131" s="19">
        <v>348351</v>
      </c>
      <c r="AE131" s="19">
        <v>394556.48116542655</v>
      </c>
      <c r="AF131" s="19">
        <v>1393399</v>
      </c>
      <c r="AG131" s="19">
        <v>1580863.7211089483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330</v>
      </c>
      <c r="AR131" s="19">
        <v>0</v>
      </c>
      <c r="AS131" s="19">
        <v>0</v>
      </c>
      <c r="AT131" s="19">
        <v>-258</v>
      </c>
      <c r="AU131" s="19">
        <v>-1031</v>
      </c>
      <c r="AV131" s="19">
        <v>0</v>
      </c>
      <c r="AW131" s="19">
        <v>348423</v>
      </c>
      <c r="AX131" s="19">
        <v>394628.48116542655</v>
      </c>
      <c r="AY131" s="19">
        <v>1393686</v>
      </c>
      <c r="AZ131" s="19">
        <v>1581150.7211089483</v>
      </c>
      <c r="BA131" s="19">
        <v>0</v>
      </c>
      <c r="BB131" s="19">
        <v>0</v>
      </c>
      <c r="BC131" s="19">
        <v>0</v>
      </c>
      <c r="BD131" s="19">
        <v>0</v>
      </c>
      <c r="BE131" s="19">
        <v>3503</v>
      </c>
      <c r="BF131" s="19">
        <v>14012</v>
      </c>
    </row>
    <row r="132" spans="1:58" ht="12.75">
      <c r="A132" t="s">
        <v>319</v>
      </c>
      <c r="B132" t="s">
        <v>320</v>
      </c>
      <c r="C132" t="s">
        <v>69</v>
      </c>
      <c r="D132" t="s">
        <v>94</v>
      </c>
      <c r="E132" s="19">
        <v>79</v>
      </c>
      <c r="F132" s="19">
        <v>1117</v>
      </c>
      <c r="G132" s="19">
        <v>1196</v>
      </c>
      <c r="H132" s="19">
        <v>0</v>
      </c>
      <c r="I132" s="19">
        <v>-125</v>
      </c>
      <c r="J132" s="19">
        <v>0</v>
      </c>
      <c r="K132" s="19">
        <v>-125</v>
      </c>
      <c r="L132" s="19">
        <v>346</v>
      </c>
      <c r="M132" s="19">
        <v>0</v>
      </c>
      <c r="N132" s="19">
        <v>94</v>
      </c>
      <c r="O132" s="19">
        <v>440</v>
      </c>
      <c r="P132" s="19">
        <v>471</v>
      </c>
      <c r="Q132" s="19">
        <v>2</v>
      </c>
      <c r="R132" s="19">
        <v>577</v>
      </c>
      <c r="S132" s="19">
        <v>285</v>
      </c>
      <c r="T132" s="19">
        <v>864</v>
      </c>
      <c r="U132" s="19">
        <v>0</v>
      </c>
      <c r="V132" s="19">
        <v>819</v>
      </c>
      <c r="W132" s="19">
        <v>0</v>
      </c>
      <c r="X132" s="19">
        <v>0</v>
      </c>
      <c r="Y132" s="19">
        <v>-16</v>
      </c>
      <c r="Z132" s="19">
        <v>209</v>
      </c>
      <c r="AA132" s="19">
        <v>193</v>
      </c>
      <c r="AB132" s="19">
        <v>0</v>
      </c>
      <c r="AC132" s="19">
        <v>0</v>
      </c>
      <c r="AD132" s="19">
        <v>3858</v>
      </c>
      <c r="AE132" s="19">
        <v>3858</v>
      </c>
      <c r="AF132" s="19">
        <v>11726</v>
      </c>
      <c r="AG132" s="19">
        <v>11726</v>
      </c>
      <c r="AH132" s="19">
        <v>7966</v>
      </c>
      <c r="AI132" s="19">
        <v>38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-735</v>
      </c>
      <c r="AS132" s="19">
        <v>-1866</v>
      </c>
      <c r="AT132" s="19">
        <v>43</v>
      </c>
      <c r="AU132" s="19">
        <v>364</v>
      </c>
      <c r="AV132" s="19">
        <v>0</v>
      </c>
      <c r="AW132" s="19">
        <v>11170</v>
      </c>
      <c r="AX132" s="19">
        <v>11170</v>
      </c>
      <c r="AY132" s="19">
        <v>42222</v>
      </c>
      <c r="AZ132" s="19">
        <v>42222</v>
      </c>
      <c r="BA132" s="19">
        <v>0</v>
      </c>
      <c r="BB132" s="19">
        <v>0</v>
      </c>
      <c r="BC132" s="19">
        <v>35</v>
      </c>
      <c r="BD132" s="19">
        <v>140</v>
      </c>
      <c r="BE132" s="19">
        <v>0</v>
      </c>
      <c r="BF132" s="19">
        <v>0</v>
      </c>
    </row>
    <row r="133" spans="1:58" ht="12.75">
      <c r="A133" t="s">
        <v>321</v>
      </c>
      <c r="B133" t="s">
        <v>322</v>
      </c>
      <c r="C133" t="s">
        <v>69</v>
      </c>
      <c r="D133" t="s">
        <v>94</v>
      </c>
      <c r="E133" s="19">
        <v>51</v>
      </c>
      <c r="F133" s="19">
        <v>448</v>
      </c>
      <c r="G133" s="19">
        <v>499</v>
      </c>
      <c r="H133" s="19">
        <v>24</v>
      </c>
      <c r="I133" s="19">
        <v>121</v>
      </c>
      <c r="J133" s="19">
        <v>0</v>
      </c>
      <c r="K133" s="19">
        <v>121</v>
      </c>
      <c r="L133" s="19">
        <v>-177</v>
      </c>
      <c r="M133" s="19">
        <v>0</v>
      </c>
      <c r="N133" s="19">
        <v>93</v>
      </c>
      <c r="O133" s="19">
        <v>-84</v>
      </c>
      <c r="P133" s="19">
        <v>1092</v>
      </c>
      <c r="Q133" s="19">
        <v>0</v>
      </c>
      <c r="R133" s="19">
        <v>-283</v>
      </c>
      <c r="S133" s="19">
        <v>858</v>
      </c>
      <c r="T133" s="19">
        <v>575</v>
      </c>
      <c r="U133" s="19">
        <v>0</v>
      </c>
      <c r="V133" s="19">
        <v>1259</v>
      </c>
      <c r="W133" s="19">
        <v>0</v>
      </c>
      <c r="X133" s="19">
        <v>0</v>
      </c>
      <c r="Y133" s="19">
        <v>0</v>
      </c>
      <c r="Z133" s="19">
        <v>530</v>
      </c>
      <c r="AA133" s="19">
        <v>530</v>
      </c>
      <c r="AB133" s="19">
        <v>317</v>
      </c>
      <c r="AC133" s="19">
        <v>0</v>
      </c>
      <c r="AD133" s="19">
        <v>4333</v>
      </c>
      <c r="AE133" s="19">
        <v>4333</v>
      </c>
      <c r="AF133" s="19">
        <v>22363</v>
      </c>
      <c r="AG133" s="19">
        <v>22363</v>
      </c>
      <c r="AH133" s="19">
        <v>4974</v>
      </c>
      <c r="AI133" s="19">
        <v>0</v>
      </c>
      <c r="AJ133" s="19">
        <v>5938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-811</v>
      </c>
      <c r="AS133" s="19">
        <v>0</v>
      </c>
      <c r="AT133" s="19">
        <v>0</v>
      </c>
      <c r="AU133" s="19">
        <v>0</v>
      </c>
      <c r="AV133" s="19">
        <v>0</v>
      </c>
      <c r="AW133" s="19">
        <v>14434</v>
      </c>
      <c r="AX133" s="19">
        <v>14434</v>
      </c>
      <c r="AY133" s="19">
        <v>60122</v>
      </c>
      <c r="AZ133" s="19">
        <v>60122</v>
      </c>
      <c r="BA133" s="19">
        <v>0</v>
      </c>
      <c r="BB133" s="19">
        <v>0</v>
      </c>
      <c r="BC133" s="19">
        <v>0</v>
      </c>
      <c r="BD133" s="19">
        <v>0</v>
      </c>
      <c r="BE133" s="19">
        <v>0</v>
      </c>
      <c r="BF133" s="19">
        <v>0</v>
      </c>
    </row>
    <row r="134" spans="1:58" ht="12.75">
      <c r="A134" t="s">
        <v>323</v>
      </c>
      <c r="B134" t="s">
        <v>324</v>
      </c>
      <c r="C134" t="s">
        <v>69</v>
      </c>
      <c r="D134" t="s">
        <v>94</v>
      </c>
      <c r="E134" s="19">
        <v>26</v>
      </c>
      <c r="F134" s="19">
        <v>1157</v>
      </c>
      <c r="G134" s="19">
        <v>1183</v>
      </c>
      <c r="H134" s="19">
        <v>20</v>
      </c>
      <c r="I134" s="19">
        <v>88</v>
      </c>
      <c r="J134" s="19">
        <v>0</v>
      </c>
      <c r="K134" s="19">
        <v>88</v>
      </c>
      <c r="L134" s="19">
        <v>-102</v>
      </c>
      <c r="M134" s="19">
        <v>0</v>
      </c>
      <c r="N134" s="19">
        <v>297</v>
      </c>
      <c r="O134" s="19">
        <v>195</v>
      </c>
      <c r="P134" s="19">
        <v>1081</v>
      </c>
      <c r="Q134" s="19">
        <v>2</v>
      </c>
      <c r="R134" s="19">
        <v>243</v>
      </c>
      <c r="S134" s="19">
        <v>681</v>
      </c>
      <c r="T134" s="19">
        <v>926</v>
      </c>
      <c r="U134" s="19">
        <v>0</v>
      </c>
      <c r="V134" s="19">
        <v>636</v>
      </c>
      <c r="W134" s="19">
        <v>0</v>
      </c>
      <c r="X134" s="19">
        <v>0</v>
      </c>
      <c r="Y134" s="19">
        <v>17</v>
      </c>
      <c r="Z134" s="19">
        <v>276</v>
      </c>
      <c r="AA134" s="19">
        <v>293</v>
      </c>
      <c r="AB134" s="19">
        <v>0</v>
      </c>
      <c r="AC134" s="19">
        <v>0</v>
      </c>
      <c r="AD134" s="19">
        <v>4422</v>
      </c>
      <c r="AE134" s="19">
        <v>4422</v>
      </c>
      <c r="AF134" s="19">
        <v>17454</v>
      </c>
      <c r="AG134" s="19">
        <v>17454</v>
      </c>
      <c r="AH134" s="19">
        <v>7124</v>
      </c>
      <c r="AI134" s="19">
        <v>0</v>
      </c>
      <c r="AJ134" s="19">
        <v>0</v>
      </c>
      <c r="AK134" s="19">
        <v>0</v>
      </c>
      <c r="AL134" s="19">
        <v>0</v>
      </c>
      <c r="AM134" s="19">
        <v>882</v>
      </c>
      <c r="AN134" s="19">
        <v>0</v>
      </c>
      <c r="AO134" s="19">
        <v>0</v>
      </c>
      <c r="AP134" s="19">
        <v>0</v>
      </c>
      <c r="AQ134" s="19">
        <v>0</v>
      </c>
      <c r="AR134" s="19">
        <v>12</v>
      </c>
      <c r="AS134" s="19">
        <v>0</v>
      </c>
      <c r="AT134" s="19">
        <v>-92</v>
      </c>
      <c r="AU134" s="19">
        <v>0</v>
      </c>
      <c r="AV134" s="19">
        <v>0</v>
      </c>
      <c r="AW134" s="19">
        <v>12348</v>
      </c>
      <c r="AX134" s="19">
        <v>12348</v>
      </c>
      <c r="AY134" s="19">
        <v>49307</v>
      </c>
      <c r="AZ134" s="19">
        <v>49307</v>
      </c>
      <c r="BA134" s="19">
        <v>5</v>
      </c>
      <c r="BB134" s="19">
        <v>22</v>
      </c>
      <c r="BC134" s="19">
        <v>8</v>
      </c>
      <c r="BD134" s="19">
        <v>32</v>
      </c>
      <c r="BE134" s="19">
        <v>166</v>
      </c>
      <c r="BF134" s="19">
        <v>663</v>
      </c>
    </row>
    <row r="135" spans="1:58" ht="12.75">
      <c r="A135" t="s">
        <v>325</v>
      </c>
      <c r="B135" t="s">
        <v>326</v>
      </c>
      <c r="C135" t="s">
        <v>69</v>
      </c>
      <c r="D135" t="s">
        <v>94</v>
      </c>
      <c r="E135" s="19">
        <v>46</v>
      </c>
      <c r="F135" s="19">
        <v>977</v>
      </c>
      <c r="G135" s="19">
        <v>1023</v>
      </c>
      <c r="H135" s="19">
        <v>15</v>
      </c>
      <c r="I135" s="19">
        <v>90</v>
      </c>
      <c r="J135" s="19">
        <v>0</v>
      </c>
      <c r="K135" s="19">
        <v>90</v>
      </c>
      <c r="L135" s="19">
        <v>-26</v>
      </c>
      <c r="M135" s="19">
        <v>0</v>
      </c>
      <c r="N135" s="19">
        <v>75</v>
      </c>
      <c r="O135" s="19">
        <v>49</v>
      </c>
      <c r="P135" s="19">
        <v>958</v>
      </c>
      <c r="Q135" s="19">
        <v>0</v>
      </c>
      <c r="R135" s="19">
        <v>148</v>
      </c>
      <c r="S135" s="19">
        <v>252</v>
      </c>
      <c r="T135" s="19">
        <v>400</v>
      </c>
      <c r="U135" s="19">
        <v>0</v>
      </c>
      <c r="V135" s="19">
        <v>918</v>
      </c>
      <c r="W135" s="19">
        <v>0</v>
      </c>
      <c r="X135" s="19">
        <v>0</v>
      </c>
      <c r="Y135" s="19">
        <v>0</v>
      </c>
      <c r="Z135" s="19">
        <v>332</v>
      </c>
      <c r="AA135" s="19">
        <v>332</v>
      </c>
      <c r="AB135" s="19">
        <v>0</v>
      </c>
      <c r="AC135" s="19">
        <v>0</v>
      </c>
      <c r="AD135" s="19">
        <v>3785</v>
      </c>
      <c r="AE135" s="19">
        <v>3785</v>
      </c>
      <c r="AF135" s="19">
        <v>13400</v>
      </c>
      <c r="AG135" s="19">
        <v>13400</v>
      </c>
      <c r="AH135" s="19">
        <v>8522</v>
      </c>
      <c r="AI135" s="19">
        <v>0</v>
      </c>
      <c r="AJ135" s="19">
        <v>0</v>
      </c>
      <c r="AK135" s="19">
        <v>0</v>
      </c>
      <c r="AL135" s="19">
        <v>0</v>
      </c>
      <c r="AM135" s="19">
        <v>438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12745</v>
      </c>
      <c r="AX135" s="19">
        <v>12745</v>
      </c>
      <c r="AY135" s="19">
        <v>48000</v>
      </c>
      <c r="AZ135" s="19">
        <v>48000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</row>
    <row r="136" spans="1:58" ht="12.75">
      <c r="A136" t="s">
        <v>327</v>
      </c>
      <c r="B136" t="s">
        <v>328</v>
      </c>
      <c r="C136" t="s">
        <v>69</v>
      </c>
      <c r="D136" t="s">
        <v>94</v>
      </c>
      <c r="E136" s="19">
        <v>18</v>
      </c>
      <c r="F136" s="19">
        <v>-778</v>
      </c>
      <c r="G136" s="19">
        <v>-760</v>
      </c>
      <c r="H136" s="19">
        <v>37</v>
      </c>
      <c r="I136" s="19">
        <v>9</v>
      </c>
      <c r="J136" s="19">
        <v>0</v>
      </c>
      <c r="K136" s="19">
        <v>9</v>
      </c>
      <c r="L136" s="19">
        <v>101</v>
      </c>
      <c r="M136" s="19">
        <v>0</v>
      </c>
      <c r="N136" s="19">
        <v>251</v>
      </c>
      <c r="O136" s="19">
        <v>352</v>
      </c>
      <c r="P136" s="19">
        <v>1015</v>
      </c>
      <c r="Q136" s="19">
        <v>0</v>
      </c>
      <c r="R136" s="19">
        <v>713</v>
      </c>
      <c r="S136" s="19">
        <v>709</v>
      </c>
      <c r="T136" s="19">
        <v>1422</v>
      </c>
      <c r="U136" s="19">
        <v>0</v>
      </c>
      <c r="V136" s="19">
        <v>1894</v>
      </c>
      <c r="W136" s="19">
        <v>0</v>
      </c>
      <c r="X136" s="19">
        <v>0</v>
      </c>
      <c r="Y136" s="19">
        <v>102</v>
      </c>
      <c r="Z136" s="19">
        <v>565</v>
      </c>
      <c r="AA136" s="19">
        <v>667</v>
      </c>
      <c r="AB136" s="19">
        <v>0</v>
      </c>
      <c r="AC136" s="19">
        <v>0</v>
      </c>
      <c r="AD136" s="19">
        <v>4636</v>
      </c>
      <c r="AE136" s="19">
        <v>4636</v>
      </c>
      <c r="AF136" s="19">
        <v>17245</v>
      </c>
      <c r="AG136" s="19">
        <v>17245</v>
      </c>
      <c r="AH136" s="19">
        <v>9556</v>
      </c>
      <c r="AI136" s="19">
        <v>0</v>
      </c>
      <c r="AJ136" s="19">
        <v>0</v>
      </c>
      <c r="AK136" s="19">
        <v>0</v>
      </c>
      <c r="AL136" s="19">
        <v>0</v>
      </c>
      <c r="AM136" s="19">
        <v>224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14416</v>
      </c>
      <c r="AX136" s="19">
        <v>14416</v>
      </c>
      <c r="AY136" s="19">
        <v>52695</v>
      </c>
      <c r="AZ136" s="19">
        <v>52695</v>
      </c>
      <c r="BA136" s="19">
        <v>0</v>
      </c>
      <c r="BB136" s="19">
        <v>0</v>
      </c>
      <c r="BC136" s="19">
        <v>0</v>
      </c>
      <c r="BD136" s="19">
        <v>0</v>
      </c>
      <c r="BE136" s="19">
        <v>0</v>
      </c>
      <c r="BF136" s="19">
        <v>264</v>
      </c>
    </row>
    <row r="137" spans="1:58" ht="12.75">
      <c r="A137" t="s">
        <v>329</v>
      </c>
      <c r="B137" t="s">
        <v>330</v>
      </c>
      <c r="C137" t="s">
        <v>69</v>
      </c>
      <c r="D137" t="s">
        <v>94</v>
      </c>
      <c r="E137" s="19">
        <v>-8</v>
      </c>
      <c r="F137" s="19">
        <v>543</v>
      </c>
      <c r="G137" s="19">
        <v>535</v>
      </c>
      <c r="H137" s="19">
        <v>0</v>
      </c>
      <c r="I137" s="19">
        <v>50</v>
      </c>
      <c r="J137" s="19">
        <v>0</v>
      </c>
      <c r="K137" s="19">
        <v>50</v>
      </c>
      <c r="L137" s="19">
        <v>-160.22</v>
      </c>
      <c r="M137" s="19">
        <v>0</v>
      </c>
      <c r="N137" s="19">
        <v>25.71</v>
      </c>
      <c r="O137" s="19">
        <v>-134.51</v>
      </c>
      <c r="P137" s="19">
        <v>609</v>
      </c>
      <c r="Q137" s="19">
        <v>0</v>
      </c>
      <c r="R137" s="19">
        <v>79.79</v>
      </c>
      <c r="S137" s="19">
        <v>96.6</v>
      </c>
      <c r="T137" s="19">
        <v>176.39</v>
      </c>
      <c r="U137" s="19">
        <v>0</v>
      </c>
      <c r="V137" s="19">
        <v>1049.35</v>
      </c>
      <c r="W137" s="19">
        <v>0</v>
      </c>
      <c r="X137" s="19">
        <v>0</v>
      </c>
      <c r="Y137" s="19">
        <v>0</v>
      </c>
      <c r="Z137" s="19">
        <v>70.65</v>
      </c>
      <c r="AA137" s="19">
        <v>70.65</v>
      </c>
      <c r="AB137" s="19">
        <v>0</v>
      </c>
      <c r="AC137" s="19">
        <v>0</v>
      </c>
      <c r="AD137" s="19">
        <v>2355.88</v>
      </c>
      <c r="AE137" s="19">
        <v>2355.88</v>
      </c>
      <c r="AF137" s="19">
        <v>16100</v>
      </c>
      <c r="AG137" s="19">
        <v>16100</v>
      </c>
      <c r="AH137" s="19">
        <v>3993</v>
      </c>
      <c r="AI137" s="19">
        <v>207</v>
      </c>
      <c r="AJ137" s="19">
        <v>3244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9799.88</v>
      </c>
      <c r="AX137" s="19">
        <v>9799.88</v>
      </c>
      <c r="AY137" s="19">
        <v>45608</v>
      </c>
      <c r="AZ137" s="19">
        <v>45608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</row>
    <row r="138" spans="1:58" ht="12.75">
      <c r="A138" t="s">
        <v>331</v>
      </c>
      <c r="B138" t="s">
        <v>332</v>
      </c>
      <c r="C138" t="s">
        <v>69</v>
      </c>
      <c r="D138" t="s">
        <v>94</v>
      </c>
      <c r="E138" s="19">
        <v>31</v>
      </c>
      <c r="F138" s="19">
        <v>483</v>
      </c>
      <c r="G138" s="19">
        <v>514</v>
      </c>
      <c r="H138" s="19">
        <v>14</v>
      </c>
      <c r="I138" s="19">
        <v>133</v>
      </c>
      <c r="J138" s="19">
        <v>0</v>
      </c>
      <c r="K138" s="19">
        <v>133</v>
      </c>
      <c r="L138" s="19">
        <v>-340</v>
      </c>
      <c r="M138" s="19">
        <v>0</v>
      </c>
      <c r="N138" s="19">
        <v>-45</v>
      </c>
      <c r="O138" s="19">
        <v>-385</v>
      </c>
      <c r="P138" s="19">
        <v>749</v>
      </c>
      <c r="Q138" s="19">
        <v>3</v>
      </c>
      <c r="R138" s="19">
        <v>-357</v>
      </c>
      <c r="S138" s="19">
        <v>280</v>
      </c>
      <c r="T138" s="19">
        <v>-74</v>
      </c>
      <c r="U138" s="19">
        <v>0</v>
      </c>
      <c r="V138" s="19">
        <v>1018</v>
      </c>
      <c r="W138" s="19">
        <v>0</v>
      </c>
      <c r="X138" s="19">
        <v>0</v>
      </c>
      <c r="Y138" s="19">
        <v>290</v>
      </c>
      <c r="Z138" s="19">
        <v>-5</v>
      </c>
      <c r="AA138" s="19">
        <v>285</v>
      </c>
      <c r="AB138" s="19">
        <v>433</v>
      </c>
      <c r="AC138" s="19">
        <v>0</v>
      </c>
      <c r="AD138" s="19">
        <v>2687</v>
      </c>
      <c r="AE138" s="19">
        <v>2687</v>
      </c>
      <c r="AF138" s="19">
        <v>10465</v>
      </c>
      <c r="AG138" s="19">
        <v>10465</v>
      </c>
      <c r="AH138" s="19">
        <v>3558</v>
      </c>
      <c r="AI138" s="19">
        <v>0</v>
      </c>
      <c r="AJ138" s="19">
        <v>4815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v>-107</v>
      </c>
      <c r="AU138" s="19">
        <v>0</v>
      </c>
      <c r="AV138" s="19">
        <v>0</v>
      </c>
      <c r="AW138" s="19">
        <v>10953</v>
      </c>
      <c r="AX138" s="19">
        <v>10953</v>
      </c>
      <c r="AY138" s="19">
        <v>43496</v>
      </c>
      <c r="AZ138" s="19">
        <v>43496</v>
      </c>
      <c r="BA138" s="19">
        <v>0</v>
      </c>
      <c r="BB138" s="19">
        <v>0</v>
      </c>
      <c r="BC138" s="19">
        <v>0</v>
      </c>
      <c r="BD138" s="19">
        <v>0</v>
      </c>
      <c r="BE138" s="19">
        <v>-43</v>
      </c>
      <c r="BF138" s="19">
        <v>-170</v>
      </c>
    </row>
    <row r="139" spans="1:58" ht="12.75">
      <c r="A139" t="s">
        <v>333</v>
      </c>
      <c r="B139" t="s">
        <v>334</v>
      </c>
      <c r="C139" t="s">
        <v>69</v>
      </c>
      <c r="D139" t="s">
        <v>94</v>
      </c>
      <c r="E139" s="19">
        <v>-41</v>
      </c>
      <c r="F139" s="19">
        <v>1175</v>
      </c>
      <c r="G139" s="19">
        <v>1134</v>
      </c>
      <c r="H139" s="19">
        <v>0</v>
      </c>
      <c r="I139" s="19">
        <v>38</v>
      </c>
      <c r="J139" s="19">
        <v>0</v>
      </c>
      <c r="K139" s="19">
        <v>38</v>
      </c>
      <c r="L139" s="19">
        <v>52</v>
      </c>
      <c r="M139" s="19">
        <v>0</v>
      </c>
      <c r="N139" s="19">
        <v>-26</v>
      </c>
      <c r="O139" s="19">
        <v>26</v>
      </c>
      <c r="P139" s="19">
        <v>594</v>
      </c>
      <c r="Q139" s="19">
        <v>0</v>
      </c>
      <c r="R139" s="19">
        <v>129</v>
      </c>
      <c r="S139" s="19">
        <v>227</v>
      </c>
      <c r="T139" s="19">
        <v>356</v>
      </c>
      <c r="U139" s="19">
        <v>0</v>
      </c>
      <c r="V139" s="19">
        <v>434</v>
      </c>
      <c r="W139" s="19">
        <v>0</v>
      </c>
      <c r="X139" s="19">
        <v>0</v>
      </c>
      <c r="Y139" s="19">
        <v>0</v>
      </c>
      <c r="Z139" s="19">
        <v>109</v>
      </c>
      <c r="AA139" s="19">
        <v>109</v>
      </c>
      <c r="AB139" s="19">
        <v>1</v>
      </c>
      <c r="AC139" s="19">
        <v>-154</v>
      </c>
      <c r="AD139" s="19">
        <v>2538</v>
      </c>
      <c r="AE139" s="19">
        <v>2538</v>
      </c>
      <c r="AF139" s="19">
        <v>13451</v>
      </c>
      <c r="AG139" s="19">
        <v>13451</v>
      </c>
      <c r="AH139" s="19">
        <v>6571</v>
      </c>
      <c r="AI139" s="19">
        <v>0</v>
      </c>
      <c r="AJ139" s="19">
        <v>-1</v>
      </c>
      <c r="AK139" s="19">
        <v>0</v>
      </c>
      <c r="AL139" s="19">
        <v>0</v>
      </c>
      <c r="AM139" s="19">
        <v>713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9821</v>
      </c>
      <c r="AX139" s="19">
        <v>9821</v>
      </c>
      <c r="AY139" s="19">
        <v>39284</v>
      </c>
      <c r="AZ139" s="19">
        <v>39284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0</v>
      </c>
    </row>
    <row r="140" spans="1:58" ht="12.75">
      <c r="A140" t="s">
        <v>335</v>
      </c>
      <c r="B140" t="s">
        <v>336</v>
      </c>
      <c r="C140" t="s">
        <v>69</v>
      </c>
      <c r="D140" t="s">
        <v>94</v>
      </c>
      <c r="E140" s="19">
        <v>113</v>
      </c>
      <c r="F140" s="19">
        <v>1301</v>
      </c>
      <c r="G140" s="19">
        <v>1414</v>
      </c>
      <c r="H140" s="19">
        <v>0</v>
      </c>
      <c r="I140" s="19">
        <v>288</v>
      </c>
      <c r="J140" s="19">
        <v>0</v>
      </c>
      <c r="K140" s="19">
        <v>288</v>
      </c>
      <c r="L140" s="19">
        <v>-525</v>
      </c>
      <c r="M140" s="19">
        <v>0</v>
      </c>
      <c r="N140" s="19">
        <v>40</v>
      </c>
      <c r="O140" s="19">
        <v>-485</v>
      </c>
      <c r="P140" s="19">
        <v>1073</v>
      </c>
      <c r="Q140" s="19">
        <v>0</v>
      </c>
      <c r="R140" s="19">
        <v>189</v>
      </c>
      <c r="S140" s="19">
        <v>403</v>
      </c>
      <c r="T140" s="19">
        <v>592</v>
      </c>
      <c r="U140" s="19">
        <v>0</v>
      </c>
      <c r="V140" s="19">
        <v>1188</v>
      </c>
      <c r="W140" s="19">
        <v>0</v>
      </c>
      <c r="X140" s="19">
        <v>0</v>
      </c>
      <c r="Y140" s="19">
        <v>0</v>
      </c>
      <c r="Z140" s="19">
        <v>-110</v>
      </c>
      <c r="AA140" s="19">
        <v>-110</v>
      </c>
      <c r="AB140" s="19">
        <v>-17</v>
      </c>
      <c r="AC140" s="19">
        <v>188</v>
      </c>
      <c r="AD140" s="19">
        <v>4131</v>
      </c>
      <c r="AE140" s="19">
        <v>4131</v>
      </c>
      <c r="AF140" s="19">
        <v>21308</v>
      </c>
      <c r="AG140" s="19">
        <v>21308</v>
      </c>
      <c r="AH140" s="19">
        <v>8304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-1221</v>
      </c>
      <c r="AS140" s="19">
        <v>-5335</v>
      </c>
      <c r="AT140" s="19">
        <v>0</v>
      </c>
      <c r="AU140" s="19">
        <v>0</v>
      </c>
      <c r="AV140" s="19">
        <v>0</v>
      </c>
      <c r="AW140" s="19">
        <v>11214</v>
      </c>
      <c r="AX140" s="19">
        <v>11214</v>
      </c>
      <c r="AY140" s="19">
        <v>44856</v>
      </c>
      <c r="AZ140" s="19">
        <v>44856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</row>
    <row r="141" spans="1:58" ht="12.75">
      <c r="A141" t="s">
        <v>337</v>
      </c>
      <c r="B141" t="s">
        <v>338</v>
      </c>
      <c r="C141" t="s">
        <v>69</v>
      </c>
      <c r="D141" t="s">
        <v>94</v>
      </c>
      <c r="E141" s="19">
        <v>25</v>
      </c>
      <c r="F141" s="19">
        <v>901</v>
      </c>
      <c r="G141" s="19">
        <v>926</v>
      </c>
      <c r="H141" s="19">
        <v>53</v>
      </c>
      <c r="I141" s="19">
        <v>117</v>
      </c>
      <c r="J141" s="19">
        <v>0</v>
      </c>
      <c r="K141" s="19">
        <v>117</v>
      </c>
      <c r="L141" s="19">
        <v>-46</v>
      </c>
      <c r="M141" s="19">
        <v>0</v>
      </c>
      <c r="N141" s="19">
        <v>-241</v>
      </c>
      <c r="O141" s="19">
        <v>-287</v>
      </c>
      <c r="P141" s="19">
        <v>1156</v>
      </c>
      <c r="Q141" s="19">
        <v>0</v>
      </c>
      <c r="R141" s="19">
        <v>243</v>
      </c>
      <c r="S141" s="19">
        <v>620</v>
      </c>
      <c r="T141" s="19">
        <v>863</v>
      </c>
      <c r="U141" s="19">
        <v>0</v>
      </c>
      <c r="V141" s="19">
        <v>1008</v>
      </c>
      <c r="W141" s="19">
        <v>0</v>
      </c>
      <c r="X141" s="19">
        <v>0</v>
      </c>
      <c r="Y141" s="19">
        <v>180</v>
      </c>
      <c r="Z141" s="19">
        <v>432</v>
      </c>
      <c r="AA141" s="19">
        <v>612</v>
      </c>
      <c r="AB141" s="19">
        <v>0</v>
      </c>
      <c r="AC141" s="19">
        <v>0</v>
      </c>
      <c r="AD141" s="19">
        <v>4448</v>
      </c>
      <c r="AE141" s="19">
        <v>4448</v>
      </c>
      <c r="AF141" s="19">
        <v>16810</v>
      </c>
      <c r="AG141" s="19">
        <v>16810</v>
      </c>
      <c r="AH141" s="19">
        <v>4263</v>
      </c>
      <c r="AI141" s="19">
        <v>0</v>
      </c>
      <c r="AJ141" s="19">
        <v>5055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13766</v>
      </c>
      <c r="AX141" s="19">
        <v>13766</v>
      </c>
      <c r="AY141" s="19">
        <v>51320</v>
      </c>
      <c r="AZ141" s="19">
        <v>51320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303</v>
      </c>
    </row>
    <row r="142" spans="1:58" ht="12.75">
      <c r="A142" t="s">
        <v>339</v>
      </c>
      <c r="B142" t="s">
        <v>340</v>
      </c>
      <c r="C142" t="s">
        <v>341</v>
      </c>
      <c r="D142" t="s">
        <v>60</v>
      </c>
      <c r="E142" s="19">
        <v>302</v>
      </c>
      <c r="F142" s="19">
        <v>3317</v>
      </c>
      <c r="G142" s="19">
        <v>3619</v>
      </c>
      <c r="H142" s="19">
        <v>0</v>
      </c>
      <c r="I142" s="19">
        <v>191</v>
      </c>
      <c r="J142" s="19">
        <v>150</v>
      </c>
      <c r="K142" s="19">
        <v>341</v>
      </c>
      <c r="L142" s="19">
        <v>9877</v>
      </c>
      <c r="M142" s="19">
        <v>0</v>
      </c>
      <c r="N142" s="19">
        <v>2016</v>
      </c>
      <c r="O142" s="19">
        <v>11893</v>
      </c>
      <c r="P142" s="19">
        <v>11007</v>
      </c>
      <c r="Q142" s="19">
        <v>855</v>
      </c>
      <c r="R142" s="19">
        <v>148</v>
      </c>
      <c r="S142" s="19">
        <v>1161</v>
      </c>
      <c r="T142" s="19">
        <v>2164</v>
      </c>
      <c r="U142" s="19">
        <v>0</v>
      </c>
      <c r="V142" s="19">
        <v>3349</v>
      </c>
      <c r="W142" s="19">
        <v>45127</v>
      </c>
      <c r="X142" s="19">
        <v>14161.63203736216</v>
      </c>
      <c r="Y142" s="19">
        <v>23959</v>
      </c>
      <c r="Z142" s="19">
        <v>1614</v>
      </c>
      <c r="AA142" s="19">
        <v>25573</v>
      </c>
      <c r="AB142" s="19">
        <v>2485</v>
      </c>
      <c r="AC142" s="19">
        <v>29</v>
      </c>
      <c r="AD142" s="19">
        <v>105587</v>
      </c>
      <c r="AE142" s="19">
        <v>119748.63203736216</v>
      </c>
      <c r="AF142" s="19">
        <v>402228</v>
      </c>
      <c r="AG142" s="19">
        <v>459684.52535955224</v>
      </c>
      <c r="AH142" s="19">
        <v>9749</v>
      </c>
      <c r="AI142" s="19">
        <v>51</v>
      </c>
      <c r="AJ142" s="19">
        <v>5831</v>
      </c>
      <c r="AK142" s="19">
        <v>0</v>
      </c>
      <c r="AL142" s="19">
        <v>0</v>
      </c>
      <c r="AM142" s="19">
        <v>1192</v>
      </c>
      <c r="AN142" s="19">
        <v>0</v>
      </c>
      <c r="AO142" s="19">
        <v>0</v>
      </c>
      <c r="AP142" s="19">
        <v>0</v>
      </c>
      <c r="AQ142" s="19">
        <v>63</v>
      </c>
      <c r="AR142" s="19">
        <v>42</v>
      </c>
      <c r="AS142" s="19">
        <v>-405</v>
      </c>
      <c r="AT142" s="19">
        <v>-208</v>
      </c>
      <c r="AU142" s="19">
        <v>-1033</v>
      </c>
      <c r="AV142" s="19">
        <v>0</v>
      </c>
      <c r="AW142" s="19">
        <v>122307</v>
      </c>
      <c r="AX142" s="19">
        <v>136468.63203736217</v>
      </c>
      <c r="AY142" s="19">
        <v>468337</v>
      </c>
      <c r="AZ142" s="19">
        <v>525793.5253595522</v>
      </c>
      <c r="BA142" s="19">
        <v>0</v>
      </c>
      <c r="BB142" s="19">
        <v>0</v>
      </c>
      <c r="BC142" s="19">
        <v>37</v>
      </c>
      <c r="BD142" s="19">
        <v>147</v>
      </c>
      <c r="BE142" s="19">
        <v>2290.633</v>
      </c>
      <c r="BF142" s="19">
        <v>10500</v>
      </c>
    </row>
    <row r="143" spans="1:58" ht="12.75">
      <c r="A143" t="s">
        <v>342</v>
      </c>
      <c r="B143" t="s">
        <v>343</v>
      </c>
      <c r="C143" t="s">
        <v>341</v>
      </c>
      <c r="D143" t="s">
        <v>60</v>
      </c>
      <c r="E143" s="19">
        <v>181</v>
      </c>
      <c r="F143" s="19">
        <v>2677</v>
      </c>
      <c r="G143" s="19">
        <v>2858</v>
      </c>
      <c r="H143" s="19">
        <v>42</v>
      </c>
      <c r="I143" s="19">
        <v>1066</v>
      </c>
      <c r="J143" s="19">
        <v>278</v>
      </c>
      <c r="K143" s="19">
        <v>1344</v>
      </c>
      <c r="L143" s="19">
        <v>3096</v>
      </c>
      <c r="M143" s="19">
        <v>0</v>
      </c>
      <c r="N143" s="19">
        <v>3397</v>
      </c>
      <c r="O143" s="19">
        <v>6493</v>
      </c>
      <c r="P143" s="19">
        <v>5130</v>
      </c>
      <c r="Q143" s="19">
        <v>480</v>
      </c>
      <c r="R143" s="19">
        <v>380</v>
      </c>
      <c r="S143" s="19">
        <v>3451</v>
      </c>
      <c r="T143" s="19">
        <v>4311</v>
      </c>
      <c r="U143" s="19">
        <v>0</v>
      </c>
      <c r="V143" s="19">
        <v>3499</v>
      </c>
      <c r="W143" s="19">
        <v>38529</v>
      </c>
      <c r="X143" s="19">
        <v>8670.026919250307</v>
      </c>
      <c r="Y143" s="19">
        <v>35254</v>
      </c>
      <c r="Z143" s="19">
        <v>3761</v>
      </c>
      <c r="AA143" s="19">
        <v>39015</v>
      </c>
      <c r="AB143" s="19">
        <v>1100</v>
      </c>
      <c r="AC143" s="19">
        <v>2253</v>
      </c>
      <c r="AD143" s="19">
        <v>104574</v>
      </c>
      <c r="AE143" s="19">
        <v>113244.0269192503</v>
      </c>
      <c r="AF143" s="19">
        <v>410000</v>
      </c>
      <c r="AG143" s="19">
        <v>445176.003743047</v>
      </c>
      <c r="AH143" s="19">
        <v>18100</v>
      </c>
      <c r="AI143" s="19">
        <v>90</v>
      </c>
      <c r="AJ143" s="19">
        <v>15000</v>
      </c>
      <c r="AK143" s="19">
        <v>0</v>
      </c>
      <c r="AL143" s="19">
        <v>200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-1095</v>
      </c>
      <c r="AS143" s="19">
        <v>-5000</v>
      </c>
      <c r="AT143" s="19">
        <v>584</v>
      </c>
      <c r="AU143" s="19">
        <v>-1000</v>
      </c>
      <c r="AV143" s="19">
        <v>0</v>
      </c>
      <c r="AW143" s="19">
        <v>137453</v>
      </c>
      <c r="AX143" s="19">
        <v>146123.02691925032</v>
      </c>
      <c r="AY143" s="19">
        <v>525000</v>
      </c>
      <c r="AZ143" s="19">
        <v>560176.003743047</v>
      </c>
      <c r="BA143" s="19">
        <v>0</v>
      </c>
      <c r="BB143" s="19">
        <v>0</v>
      </c>
      <c r="BC143" s="19">
        <v>0</v>
      </c>
      <c r="BD143" s="19">
        <v>0</v>
      </c>
      <c r="BE143" s="19">
        <v>1750</v>
      </c>
      <c r="BF143" s="19">
        <v>7000</v>
      </c>
    </row>
    <row r="144" spans="1:58" ht="12.75">
      <c r="A144" t="s">
        <v>344</v>
      </c>
      <c r="B144" t="s">
        <v>345</v>
      </c>
      <c r="C144" t="s">
        <v>341</v>
      </c>
      <c r="D144" t="s">
        <v>60</v>
      </c>
      <c r="E144" s="19">
        <v>78</v>
      </c>
      <c r="F144" s="19">
        <v>1811</v>
      </c>
      <c r="G144" s="19">
        <v>1889</v>
      </c>
      <c r="H144" s="19">
        <v>36</v>
      </c>
      <c r="I144" s="19">
        <v>522</v>
      </c>
      <c r="J144" s="19">
        <v>0</v>
      </c>
      <c r="K144" s="19">
        <v>522</v>
      </c>
      <c r="L144" s="19">
        <v>2158</v>
      </c>
      <c r="M144" s="19">
        <v>0</v>
      </c>
      <c r="N144" s="19">
        <v>800</v>
      </c>
      <c r="O144" s="19">
        <v>2958</v>
      </c>
      <c r="P144" s="19">
        <v>3307</v>
      </c>
      <c r="Q144" s="19">
        <v>376</v>
      </c>
      <c r="R144" s="19">
        <v>97</v>
      </c>
      <c r="S144" s="19">
        <v>184</v>
      </c>
      <c r="T144" s="19">
        <v>657</v>
      </c>
      <c r="U144" s="19">
        <v>0</v>
      </c>
      <c r="V144" s="19">
        <v>2750</v>
      </c>
      <c r="W144" s="19">
        <v>24674</v>
      </c>
      <c r="X144" s="19">
        <v>6833.384824789209</v>
      </c>
      <c r="Y144" s="19">
        <v>13660</v>
      </c>
      <c r="Z144" s="19">
        <v>1633</v>
      </c>
      <c r="AA144" s="19">
        <v>15293</v>
      </c>
      <c r="AB144" s="19">
        <v>0</v>
      </c>
      <c r="AC144" s="19">
        <v>0</v>
      </c>
      <c r="AD144" s="19">
        <v>52086</v>
      </c>
      <c r="AE144" s="19">
        <v>58919.38482478921</v>
      </c>
      <c r="AF144" s="19">
        <v>227699</v>
      </c>
      <c r="AG144" s="19">
        <v>255423.38568105976</v>
      </c>
      <c r="AH144" s="19">
        <v>16424</v>
      </c>
      <c r="AI144" s="19">
        <v>0</v>
      </c>
      <c r="AJ144" s="19">
        <v>0</v>
      </c>
      <c r="AK144" s="19">
        <v>0</v>
      </c>
      <c r="AL144" s="19">
        <v>0</v>
      </c>
      <c r="AM144" s="19">
        <v>247</v>
      </c>
      <c r="AN144" s="19">
        <v>0</v>
      </c>
      <c r="AO144" s="19">
        <v>0</v>
      </c>
      <c r="AP144" s="19">
        <v>0</v>
      </c>
      <c r="AQ144" s="19">
        <v>31</v>
      </c>
      <c r="AR144" s="19">
        <v>-772</v>
      </c>
      <c r="AS144" s="19">
        <v>-2539</v>
      </c>
      <c r="AT144" s="19">
        <v>-481</v>
      </c>
      <c r="AU144" s="19">
        <v>-2590</v>
      </c>
      <c r="AV144" s="19">
        <v>0</v>
      </c>
      <c r="AW144" s="19">
        <v>67535</v>
      </c>
      <c r="AX144" s="19">
        <v>74368.38482478922</v>
      </c>
      <c r="AY144" s="19">
        <v>276239</v>
      </c>
      <c r="AZ144" s="19">
        <v>303963.3856810598</v>
      </c>
      <c r="BA144" s="19">
        <v>0</v>
      </c>
      <c r="BB144" s="19">
        <v>0</v>
      </c>
      <c r="BC144" s="19">
        <v>0</v>
      </c>
      <c r="BD144" s="19">
        <v>0</v>
      </c>
      <c r="BE144" s="19">
        <v>1276</v>
      </c>
      <c r="BF144" s="19">
        <v>0</v>
      </c>
    </row>
    <row r="145" spans="1:58" ht="12.75">
      <c r="A145" t="s">
        <v>346</v>
      </c>
      <c r="B145" t="s">
        <v>347</v>
      </c>
      <c r="C145" t="s">
        <v>341</v>
      </c>
      <c r="D145" t="s">
        <v>60</v>
      </c>
      <c r="E145" s="19">
        <v>59</v>
      </c>
      <c r="F145" s="19">
        <v>1247</v>
      </c>
      <c r="G145" s="19">
        <v>1306</v>
      </c>
      <c r="H145" s="19">
        <v>35</v>
      </c>
      <c r="I145" s="19">
        <v>244</v>
      </c>
      <c r="J145" s="19">
        <v>48</v>
      </c>
      <c r="K145" s="19">
        <v>292</v>
      </c>
      <c r="L145" s="19">
        <v>1427</v>
      </c>
      <c r="M145" s="19">
        <v>0</v>
      </c>
      <c r="N145" s="19">
        <v>899</v>
      </c>
      <c r="O145" s="19">
        <v>2326</v>
      </c>
      <c r="P145" s="19">
        <v>3270</v>
      </c>
      <c r="Q145" s="19">
        <v>232</v>
      </c>
      <c r="R145" s="19">
        <v>236</v>
      </c>
      <c r="S145" s="19">
        <v>912</v>
      </c>
      <c r="T145" s="19">
        <v>1380</v>
      </c>
      <c r="U145" s="19">
        <v>0</v>
      </c>
      <c r="V145" s="19">
        <v>468</v>
      </c>
      <c r="W145" s="19">
        <v>25171</v>
      </c>
      <c r="X145" s="19">
        <v>8092.50737549796</v>
      </c>
      <c r="Y145" s="19">
        <v>16805</v>
      </c>
      <c r="Z145" s="19">
        <v>5109</v>
      </c>
      <c r="AA145" s="19">
        <v>21914</v>
      </c>
      <c r="AB145" s="19">
        <v>183</v>
      </c>
      <c r="AC145" s="19">
        <v>0</v>
      </c>
      <c r="AD145" s="19">
        <v>56345</v>
      </c>
      <c r="AE145" s="19">
        <v>64437.50737549796</v>
      </c>
      <c r="AF145" s="19">
        <v>268454</v>
      </c>
      <c r="AG145" s="19">
        <v>301286.8934134113</v>
      </c>
      <c r="AH145" s="19">
        <v>9506</v>
      </c>
      <c r="AI145" s="19">
        <v>0</v>
      </c>
      <c r="AJ145" s="19">
        <v>0</v>
      </c>
      <c r="AK145" s="19">
        <v>0</v>
      </c>
      <c r="AL145" s="19">
        <v>0</v>
      </c>
      <c r="AM145" s="19">
        <v>536</v>
      </c>
      <c r="AN145" s="19">
        <v>0</v>
      </c>
      <c r="AO145" s="19">
        <v>0</v>
      </c>
      <c r="AP145" s="19">
        <v>0</v>
      </c>
      <c r="AQ145" s="19">
        <v>20</v>
      </c>
      <c r="AR145" s="19">
        <v>-471</v>
      </c>
      <c r="AS145" s="19">
        <v>-74</v>
      </c>
      <c r="AT145" s="19">
        <v>-166</v>
      </c>
      <c r="AU145" s="19">
        <v>-794</v>
      </c>
      <c r="AV145" s="19">
        <v>0</v>
      </c>
      <c r="AW145" s="19">
        <v>65770</v>
      </c>
      <c r="AX145" s="19">
        <v>73862.50737549795</v>
      </c>
      <c r="AY145" s="19">
        <v>310559</v>
      </c>
      <c r="AZ145" s="19">
        <v>343391.8934134113</v>
      </c>
      <c r="BA145" s="19">
        <v>0</v>
      </c>
      <c r="BB145" s="19">
        <v>0</v>
      </c>
      <c r="BC145" s="19">
        <v>0</v>
      </c>
      <c r="BD145" s="19">
        <v>0</v>
      </c>
      <c r="BE145" s="19">
        <v>166</v>
      </c>
      <c r="BF145" s="19">
        <v>6608</v>
      </c>
    </row>
    <row r="146" spans="1:58" ht="12.75">
      <c r="A146" t="s">
        <v>348</v>
      </c>
      <c r="B146" t="s">
        <v>349</v>
      </c>
      <c r="C146" t="s">
        <v>76</v>
      </c>
      <c r="D146" t="s">
        <v>60</v>
      </c>
      <c r="E146" s="19">
        <v>-39</v>
      </c>
      <c r="F146" s="19">
        <v>709</v>
      </c>
      <c r="G146" s="19">
        <v>670</v>
      </c>
      <c r="H146" s="19">
        <v>35</v>
      </c>
      <c r="I146" s="19">
        <v>258</v>
      </c>
      <c r="J146" s="19">
        <v>1851</v>
      </c>
      <c r="K146" s="19">
        <v>2109</v>
      </c>
      <c r="L146" s="19">
        <v>1595</v>
      </c>
      <c r="M146" s="19">
        <v>0</v>
      </c>
      <c r="N146" s="19">
        <v>168</v>
      </c>
      <c r="O146" s="19">
        <v>1763</v>
      </c>
      <c r="P146" s="19">
        <v>2916</v>
      </c>
      <c r="Q146" s="19">
        <v>209</v>
      </c>
      <c r="R146" s="19">
        <v>-83</v>
      </c>
      <c r="S146" s="19">
        <v>723</v>
      </c>
      <c r="T146" s="19">
        <v>849</v>
      </c>
      <c r="U146" s="19">
        <v>0</v>
      </c>
      <c r="V146" s="19">
        <v>994</v>
      </c>
      <c r="W146" s="19">
        <v>20486</v>
      </c>
      <c r="X146" s="19">
        <v>5224.083518790226</v>
      </c>
      <c r="Y146" s="19">
        <v>11574</v>
      </c>
      <c r="Z146" s="19">
        <v>1487</v>
      </c>
      <c r="AA146" s="19">
        <v>13061</v>
      </c>
      <c r="AB146" s="19">
        <v>283</v>
      </c>
      <c r="AC146" s="19">
        <v>0</v>
      </c>
      <c r="AD146" s="19">
        <v>43166</v>
      </c>
      <c r="AE146" s="19">
        <v>48390.08351879023</v>
      </c>
      <c r="AF146" s="19">
        <v>198535</v>
      </c>
      <c r="AG146" s="19">
        <v>219730.13389317656</v>
      </c>
      <c r="AH146" s="19">
        <v>12807</v>
      </c>
      <c r="AI146" s="19">
        <v>159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56132</v>
      </c>
      <c r="AX146" s="19">
        <v>61356.08351879023</v>
      </c>
      <c r="AY146" s="19">
        <v>251482</v>
      </c>
      <c r="AZ146" s="19">
        <v>272677.13389317656</v>
      </c>
      <c r="BA146" s="19">
        <v>0</v>
      </c>
      <c r="BB146" s="19">
        <v>0</v>
      </c>
      <c r="BC146" s="19">
        <v>0</v>
      </c>
      <c r="BD146" s="19">
        <v>0</v>
      </c>
      <c r="BE146" s="19">
        <v>1590</v>
      </c>
      <c r="BF146" s="19">
        <v>6400</v>
      </c>
    </row>
    <row r="147" spans="1:58" ht="12.75">
      <c r="A147" t="s">
        <v>350</v>
      </c>
      <c r="B147" t="s">
        <v>351</v>
      </c>
      <c r="C147" t="s">
        <v>76</v>
      </c>
      <c r="D147" t="s">
        <v>60</v>
      </c>
      <c r="E147" s="19">
        <v>79</v>
      </c>
      <c r="F147" s="19">
        <v>2193</v>
      </c>
      <c r="G147" s="19">
        <v>2272</v>
      </c>
      <c r="H147" s="19">
        <v>51</v>
      </c>
      <c r="I147" s="19">
        <v>539</v>
      </c>
      <c r="J147" s="19">
        <v>125</v>
      </c>
      <c r="K147" s="19">
        <v>664</v>
      </c>
      <c r="L147" s="19">
        <v>2875</v>
      </c>
      <c r="M147" s="19">
        <v>0</v>
      </c>
      <c r="N147" s="19">
        <v>891</v>
      </c>
      <c r="O147" s="19">
        <v>3766</v>
      </c>
      <c r="P147" s="19">
        <v>4785</v>
      </c>
      <c r="Q147" s="19">
        <v>343</v>
      </c>
      <c r="R147" s="19">
        <v>351</v>
      </c>
      <c r="S147" s="19">
        <v>630</v>
      </c>
      <c r="T147" s="19">
        <v>1324</v>
      </c>
      <c r="U147" s="19">
        <v>0</v>
      </c>
      <c r="V147" s="19">
        <v>3710</v>
      </c>
      <c r="W147" s="19">
        <v>32751</v>
      </c>
      <c r="X147" s="19">
        <v>9994.688301656875</v>
      </c>
      <c r="Y147" s="19">
        <v>25004</v>
      </c>
      <c r="Z147" s="19">
        <v>2219</v>
      </c>
      <c r="AA147" s="19">
        <v>27223</v>
      </c>
      <c r="AB147" s="19">
        <v>632</v>
      </c>
      <c r="AC147" s="19">
        <v>0</v>
      </c>
      <c r="AD147" s="19">
        <v>77178</v>
      </c>
      <c r="AE147" s="19">
        <v>87172.68830165688</v>
      </c>
      <c r="AF147" s="19">
        <v>313512</v>
      </c>
      <c r="AG147" s="19">
        <v>354062.4154005638</v>
      </c>
      <c r="AH147" s="19">
        <v>20914</v>
      </c>
      <c r="AI147" s="19">
        <v>188</v>
      </c>
      <c r="AJ147" s="19">
        <v>1903</v>
      </c>
      <c r="AK147" s="19">
        <v>-50</v>
      </c>
      <c r="AL147" s="19">
        <v>-302</v>
      </c>
      <c r="AM147" s="19">
        <v>85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-489</v>
      </c>
      <c r="AU147" s="19">
        <v>-1956</v>
      </c>
      <c r="AV147" s="19">
        <v>0</v>
      </c>
      <c r="AW147" s="19">
        <v>99427</v>
      </c>
      <c r="AX147" s="19">
        <v>109421.68830165688</v>
      </c>
      <c r="AY147" s="19">
        <v>402508</v>
      </c>
      <c r="AZ147" s="19">
        <v>443058.4154005638</v>
      </c>
      <c r="BA147" s="19">
        <v>0</v>
      </c>
      <c r="BB147" s="19">
        <v>0</v>
      </c>
      <c r="BC147" s="19">
        <v>0</v>
      </c>
      <c r="BD147" s="19">
        <v>0</v>
      </c>
      <c r="BE147" s="19">
        <v>2379</v>
      </c>
      <c r="BF147" s="19">
        <v>9516</v>
      </c>
    </row>
    <row r="148" spans="1:58" ht="12.75">
      <c r="A148" t="s">
        <v>352</v>
      </c>
      <c r="B148" t="s">
        <v>353</v>
      </c>
      <c r="C148" t="s">
        <v>76</v>
      </c>
      <c r="D148" t="s">
        <v>91</v>
      </c>
      <c r="E148" s="19">
        <v>0</v>
      </c>
      <c r="F148" s="19">
        <v>4311</v>
      </c>
      <c r="G148" s="19">
        <v>4311</v>
      </c>
      <c r="H148" s="19">
        <v>162</v>
      </c>
      <c r="I148" s="19">
        <v>1530</v>
      </c>
      <c r="J148" s="19">
        <v>672</v>
      </c>
      <c r="K148" s="19">
        <v>2202</v>
      </c>
      <c r="L148" s="19">
        <v>20182</v>
      </c>
      <c r="M148" s="19">
        <v>0</v>
      </c>
      <c r="N148" s="19">
        <v>2161</v>
      </c>
      <c r="O148" s="19">
        <v>22343</v>
      </c>
      <c r="P148" s="19">
        <v>17972</v>
      </c>
      <c r="Q148" s="19">
        <v>2285</v>
      </c>
      <c r="R148" s="19">
        <v>250</v>
      </c>
      <c r="S148" s="19">
        <v>1169</v>
      </c>
      <c r="T148" s="19">
        <v>3704</v>
      </c>
      <c r="U148" s="19">
        <v>0</v>
      </c>
      <c r="V148" s="19">
        <v>7756</v>
      </c>
      <c r="W148" s="19">
        <v>203854</v>
      </c>
      <c r="X148" s="19">
        <v>52619.713357921144</v>
      </c>
      <c r="Y148" s="19">
        <v>135163</v>
      </c>
      <c r="Z148" s="19">
        <v>7783</v>
      </c>
      <c r="AA148" s="19">
        <v>142946</v>
      </c>
      <c r="AB148" s="19">
        <v>2887</v>
      </c>
      <c r="AC148" s="19">
        <v>0</v>
      </c>
      <c r="AD148" s="19">
        <v>408137</v>
      </c>
      <c r="AE148" s="19">
        <v>460756.71335792117</v>
      </c>
      <c r="AF148" s="19">
        <v>1629882</v>
      </c>
      <c r="AG148" s="19">
        <v>1843370.5221551708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96</v>
      </c>
      <c r="AR148" s="19">
        <v>-1706</v>
      </c>
      <c r="AS148" s="19">
        <v>-7000</v>
      </c>
      <c r="AT148" s="19">
        <v>-173</v>
      </c>
      <c r="AU148" s="19">
        <v>-800</v>
      </c>
      <c r="AV148" s="19">
        <v>0</v>
      </c>
      <c r="AW148" s="19">
        <v>406354</v>
      </c>
      <c r="AX148" s="19">
        <v>458973.71335792117</v>
      </c>
      <c r="AY148" s="19">
        <v>1622470</v>
      </c>
      <c r="AZ148" s="19">
        <v>1835958.5221551708</v>
      </c>
      <c r="BA148" s="19">
        <v>-313</v>
      </c>
      <c r="BB148" s="19">
        <v>-1150</v>
      </c>
      <c r="BC148" s="19">
        <v>-9</v>
      </c>
      <c r="BD148" s="19">
        <v>-28</v>
      </c>
      <c r="BE148" s="19">
        <v>14505</v>
      </c>
      <c r="BF148" s="19">
        <v>58000</v>
      </c>
    </row>
    <row r="149" spans="1:58" ht="12.75">
      <c r="A149" t="s">
        <v>354</v>
      </c>
      <c r="B149" t="s">
        <v>355</v>
      </c>
      <c r="C149" t="s">
        <v>76</v>
      </c>
      <c r="D149" t="s">
        <v>94</v>
      </c>
      <c r="E149" s="19">
        <v>2</v>
      </c>
      <c r="F149" s="19">
        <v>724</v>
      </c>
      <c r="G149" s="19">
        <v>726</v>
      </c>
      <c r="H149" s="19">
        <v>15</v>
      </c>
      <c r="I149" s="19">
        <v>25</v>
      </c>
      <c r="J149" s="19">
        <v>0</v>
      </c>
      <c r="K149" s="19">
        <v>25</v>
      </c>
      <c r="L149" s="19">
        <v>-165</v>
      </c>
      <c r="M149" s="19">
        <v>0</v>
      </c>
      <c r="N149" s="19">
        <v>139</v>
      </c>
      <c r="O149" s="19">
        <v>-26</v>
      </c>
      <c r="P149" s="19">
        <v>1083</v>
      </c>
      <c r="Q149" s="19">
        <v>52</v>
      </c>
      <c r="R149" s="19">
        <v>66</v>
      </c>
      <c r="S149" s="19">
        <v>466</v>
      </c>
      <c r="T149" s="19">
        <v>584</v>
      </c>
      <c r="U149" s="19">
        <v>0</v>
      </c>
      <c r="V149" s="19">
        <v>468</v>
      </c>
      <c r="W149" s="19">
        <v>0</v>
      </c>
      <c r="X149" s="19">
        <v>0</v>
      </c>
      <c r="Y149" s="19">
        <v>0</v>
      </c>
      <c r="Z149" s="19">
        <v>526</v>
      </c>
      <c r="AA149" s="19">
        <v>526</v>
      </c>
      <c r="AB149" s="19">
        <v>524</v>
      </c>
      <c r="AC149" s="19">
        <v>0</v>
      </c>
      <c r="AD149" s="19">
        <v>3925</v>
      </c>
      <c r="AE149" s="19">
        <v>3925</v>
      </c>
      <c r="AF149" s="19">
        <v>13488</v>
      </c>
      <c r="AG149" s="19">
        <v>13488</v>
      </c>
      <c r="AH149" s="19">
        <v>4542</v>
      </c>
      <c r="AI149" s="19">
        <v>250</v>
      </c>
      <c r="AJ149" s="19">
        <v>3079</v>
      </c>
      <c r="AK149" s="19">
        <v>0</v>
      </c>
      <c r="AL149" s="19">
        <v>0</v>
      </c>
      <c r="AM149" s="19">
        <v>204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  <c r="AT149" s="19">
        <v>0</v>
      </c>
      <c r="AU149" s="19">
        <v>0</v>
      </c>
      <c r="AV149" s="19">
        <v>0</v>
      </c>
      <c r="AW149" s="19">
        <v>12000</v>
      </c>
      <c r="AX149" s="19">
        <v>12000</v>
      </c>
      <c r="AY149" s="19">
        <v>45790</v>
      </c>
      <c r="AZ149" s="19">
        <v>45790</v>
      </c>
      <c r="BA149" s="19">
        <v>0</v>
      </c>
      <c r="BB149" s="19">
        <v>0</v>
      </c>
      <c r="BC149" s="19">
        <v>0</v>
      </c>
      <c r="BD149" s="19">
        <v>0</v>
      </c>
      <c r="BE149" s="19">
        <v>53</v>
      </c>
      <c r="BF149" s="19">
        <v>210</v>
      </c>
    </row>
    <row r="150" spans="1:58" ht="12.75">
      <c r="A150" t="s">
        <v>356</v>
      </c>
      <c r="B150" t="s">
        <v>357</v>
      </c>
      <c r="C150" t="s">
        <v>76</v>
      </c>
      <c r="D150" t="s">
        <v>94</v>
      </c>
      <c r="E150" s="19">
        <v>111</v>
      </c>
      <c r="F150" s="19">
        <v>1341</v>
      </c>
      <c r="G150" s="19">
        <v>1452</v>
      </c>
      <c r="H150" s="19">
        <v>14</v>
      </c>
      <c r="I150" s="19">
        <v>90</v>
      </c>
      <c r="J150" s="19">
        <v>0</v>
      </c>
      <c r="K150" s="19">
        <v>90</v>
      </c>
      <c r="L150" s="19">
        <v>-476</v>
      </c>
      <c r="M150" s="19">
        <v>0</v>
      </c>
      <c r="N150" s="19">
        <v>682</v>
      </c>
      <c r="O150" s="19">
        <v>206</v>
      </c>
      <c r="P150" s="19">
        <v>1578</v>
      </c>
      <c r="Q150" s="19">
        <v>25</v>
      </c>
      <c r="R150" s="19">
        <v>165</v>
      </c>
      <c r="S150" s="19">
        <v>1066</v>
      </c>
      <c r="T150" s="19">
        <v>1256</v>
      </c>
      <c r="U150" s="19">
        <v>0</v>
      </c>
      <c r="V150" s="19">
        <v>1212</v>
      </c>
      <c r="W150" s="19">
        <v>0</v>
      </c>
      <c r="X150" s="19">
        <v>0</v>
      </c>
      <c r="Y150" s="19">
        <v>0</v>
      </c>
      <c r="Z150" s="19">
        <v>379</v>
      </c>
      <c r="AA150" s="19">
        <v>379</v>
      </c>
      <c r="AB150" s="19">
        <v>431</v>
      </c>
      <c r="AC150" s="19">
        <v>14</v>
      </c>
      <c r="AD150" s="19">
        <v>6632</v>
      </c>
      <c r="AE150" s="19">
        <v>6632</v>
      </c>
      <c r="AF150" s="19">
        <v>26528</v>
      </c>
      <c r="AG150" s="19">
        <v>26528</v>
      </c>
      <c r="AH150" s="19">
        <v>6140</v>
      </c>
      <c r="AI150" s="19">
        <v>258</v>
      </c>
      <c r="AJ150" s="19">
        <v>3143</v>
      </c>
      <c r="AK150" s="19">
        <v>0</v>
      </c>
      <c r="AL150" s="19">
        <v>0</v>
      </c>
      <c r="AM150" s="19">
        <v>147</v>
      </c>
      <c r="AN150" s="19">
        <v>0</v>
      </c>
      <c r="AO150" s="19">
        <v>0</v>
      </c>
      <c r="AP150" s="19">
        <v>0</v>
      </c>
      <c r="AQ150" s="19">
        <v>0</v>
      </c>
      <c r="AR150" s="19">
        <v>-812</v>
      </c>
      <c r="AS150" s="19">
        <v>-3248</v>
      </c>
      <c r="AT150" s="19">
        <v>0</v>
      </c>
      <c r="AU150" s="19">
        <v>0</v>
      </c>
      <c r="AV150" s="19">
        <v>0</v>
      </c>
      <c r="AW150" s="19">
        <v>15508</v>
      </c>
      <c r="AX150" s="19">
        <v>15508</v>
      </c>
      <c r="AY150" s="19">
        <v>62032</v>
      </c>
      <c r="AZ150" s="19">
        <v>62032</v>
      </c>
      <c r="BA150" s="19">
        <v>-14</v>
      </c>
      <c r="BB150" s="19">
        <v>-57</v>
      </c>
      <c r="BC150" s="19">
        <v>0</v>
      </c>
      <c r="BD150" s="19">
        <v>0</v>
      </c>
      <c r="BE150" s="19">
        <v>360</v>
      </c>
      <c r="BF150" s="19">
        <v>1439</v>
      </c>
    </row>
    <row r="151" spans="1:58" ht="12.75">
      <c r="A151" t="s">
        <v>358</v>
      </c>
      <c r="B151" t="s">
        <v>359</v>
      </c>
      <c r="C151" t="s">
        <v>76</v>
      </c>
      <c r="D151" t="s">
        <v>94</v>
      </c>
      <c r="E151" s="19">
        <v>1</v>
      </c>
      <c r="F151" s="19">
        <v>783</v>
      </c>
      <c r="G151" s="19">
        <v>784</v>
      </c>
      <c r="H151" s="19">
        <v>25</v>
      </c>
      <c r="I151" s="19">
        <v>187</v>
      </c>
      <c r="J151" s="19">
        <v>0</v>
      </c>
      <c r="K151" s="19">
        <v>187</v>
      </c>
      <c r="L151" s="19">
        <v>42</v>
      </c>
      <c r="M151" s="19">
        <v>0</v>
      </c>
      <c r="N151" s="19">
        <v>270</v>
      </c>
      <c r="O151" s="19">
        <v>312</v>
      </c>
      <c r="P151" s="19">
        <v>954</v>
      </c>
      <c r="Q151" s="19">
        <v>0</v>
      </c>
      <c r="R151" s="19">
        <v>102</v>
      </c>
      <c r="S151" s="19">
        <v>342</v>
      </c>
      <c r="T151" s="19">
        <v>444</v>
      </c>
      <c r="U151" s="19">
        <v>0</v>
      </c>
      <c r="V151" s="19">
        <v>405</v>
      </c>
      <c r="W151" s="19">
        <v>0</v>
      </c>
      <c r="X151" s="19">
        <v>0</v>
      </c>
      <c r="Y151" s="19">
        <v>0</v>
      </c>
      <c r="Z151" s="19">
        <v>559</v>
      </c>
      <c r="AA151" s="19">
        <v>559</v>
      </c>
      <c r="AB151" s="19">
        <v>40</v>
      </c>
      <c r="AC151" s="19">
        <v>-157</v>
      </c>
      <c r="AD151" s="19">
        <v>3553</v>
      </c>
      <c r="AE151" s="19">
        <v>3553</v>
      </c>
      <c r="AF151" s="19">
        <v>14198</v>
      </c>
      <c r="AG151" s="19">
        <v>14198</v>
      </c>
      <c r="AH151" s="19">
        <v>3142</v>
      </c>
      <c r="AI151" s="19">
        <v>168</v>
      </c>
      <c r="AJ151" s="19">
        <v>2500</v>
      </c>
      <c r="AK151" s="19">
        <v>-86</v>
      </c>
      <c r="AL151" s="19">
        <v>0</v>
      </c>
      <c r="AM151" s="19">
        <v>223</v>
      </c>
      <c r="AN151" s="19">
        <v>0</v>
      </c>
      <c r="AO151" s="19">
        <v>0</v>
      </c>
      <c r="AP151" s="19">
        <v>0</v>
      </c>
      <c r="AQ151" s="19">
        <v>0</v>
      </c>
      <c r="AR151" s="19">
        <v>86</v>
      </c>
      <c r="AS151" s="19">
        <v>0</v>
      </c>
      <c r="AT151" s="19">
        <v>0</v>
      </c>
      <c r="AU151" s="19">
        <v>0</v>
      </c>
      <c r="AV151" s="19">
        <v>0</v>
      </c>
      <c r="AW151" s="19">
        <v>9586</v>
      </c>
      <c r="AX151" s="19">
        <v>9586</v>
      </c>
      <c r="AY151" s="19">
        <v>38324</v>
      </c>
      <c r="AZ151" s="19">
        <v>38324</v>
      </c>
      <c r="BA151" s="19">
        <v>0</v>
      </c>
      <c r="BB151" s="19">
        <v>0</v>
      </c>
      <c r="BC151" s="19">
        <v>0</v>
      </c>
      <c r="BD151" s="19">
        <v>0</v>
      </c>
      <c r="BE151" s="19">
        <v>0</v>
      </c>
      <c r="BF151" s="19">
        <v>0</v>
      </c>
    </row>
    <row r="152" spans="1:58" ht="12.75">
      <c r="A152" t="s">
        <v>360</v>
      </c>
      <c r="B152" t="s">
        <v>361</v>
      </c>
      <c r="C152" t="s">
        <v>76</v>
      </c>
      <c r="D152" t="s">
        <v>94</v>
      </c>
      <c r="E152" s="19">
        <v>49</v>
      </c>
      <c r="F152" s="19">
        <v>872</v>
      </c>
      <c r="G152" s="19">
        <v>921</v>
      </c>
      <c r="H152" s="19">
        <v>22</v>
      </c>
      <c r="I152" s="19">
        <v>73</v>
      </c>
      <c r="J152" s="19">
        <v>0</v>
      </c>
      <c r="K152" s="19">
        <v>73</v>
      </c>
      <c r="L152" s="19">
        <v>-306</v>
      </c>
      <c r="M152" s="19">
        <v>0</v>
      </c>
      <c r="N152" s="19">
        <v>251</v>
      </c>
      <c r="O152" s="19">
        <v>-55</v>
      </c>
      <c r="P152" s="19">
        <v>984</v>
      </c>
      <c r="Q152" s="19">
        <v>0</v>
      </c>
      <c r="R152" s="19">
        <v>127</v>
      </c>
      <c r="S152" s="19">
        <v>248</v>
      </c>
      <c r="T152" s="19">
        <v>375</v>
      </c>
      <c r="U152" s="19">
        <v>0</v>
      </c>
      <c r="V152" s="19">
        <v>467</v>
      </c>
      <c r="W152" s="19">
        <v>0</v>
      </c>
      <c r="X152" s="19">
        <v>0</v>
      </c>
      <c r="Y152" s="19">
        <v>0</v>
      </c>
      <c r="Z152" s="19">
        <v>303</v>
      </c>
      <c r="AA152" s="19">
        <v>303</v>
      </c>
      <c r="AB152" s="19">
        <v>0</v>
      </c>
      <c r="AC152" s="19">
        <v>0</v>
      </c>
      <c r="AD152" s="19">
        <v>3090</v>
      </c>
      <c r="AE152" s="19">
        <v>3090</v>
      </c>
      <c r="AF152" s="19">
        <v>12102</v>
      </c>
      <c r="AG152" s="19">
        <v>12102</v>
      </c>
      <c r="AH152" s="19">
        <v>5845</v>
      </c>
      <c r="AI152" s="19">
        <v>114</v>
      </c>
      <c r="AJ152" s="19">
        <v>2583</v>
      </c>
      <c r="AK152" s="19">
        <v>0</v>
      </c>
      <c r="AL152" s="19">
        <v>0</v>
      </c>
      <c r="AM152" s="19">
        <v>480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0</v>
      </c>
      <c r="AT152" s="19">
        <v>366</v>
      </c>
      <c r="AU152" s="19">
        <v>1551</v>
      </c>
      <c r="AV152" s="19">
        <v>0</v>
      </c>
      <c r="AW152" s="19">
        <v>12478</v>
      </c>
      <c r="AX152" s="19">
        <v>12478</v>
      </c>
      <c r="AY152" s="19">
        <v>49738</v>
      </c>
      <c r="AZ152" s="19">
        <v>49738</v>
      </c>
      <c r="BA152" s="19">
        <v>0</v>
      </c>
      <c r="BB152" s="19">
        <v>0</v>
      </c>
      <c r="BC152" s="19">
        <v>26</v>
      </c>
      <c r="BD152" s="19">
        <v>103</v>
      </c>
      <c r="BE152" s="19">
        <v>101</v>
      </c>
      <c r="BF152" s="19">
        <v>405</v>
      </c>
    </row>
    <row r="153" spans="1:58" ht="12.75">
      <c r="A153" t="s">
        <v>362</v>
      </c>
      <c r="B153" t="s">
        <v>363</v>
      </c>
      <c r="C153" t="s">
        <v>76</v>
      </c>
      <c r="D153" t="s">
        <v>94</v>
      </c>
      <c r="E153" s="19">
        <v>61</v>
      </c>
      <c r="F153" s="19">
        <v>489</v>
      </c>
      <c r="G153" s="19">
        <v>550</v>
      </c>
      <c r="H153" s="19">
        <v>12</v>
      </c>
      <c r="I153" s="19">
        <v>125</v>
      </c>
      <c r="J153" s="19">
        <v>0</v>
      </c>
      <c r="K153" s="19">
        <v>125</v>
      </c>
      <c r="L153" s="19">
        <v>-156</v>
      </c>
      <c r="M153" s="19">
        <v>0</v>
      </c>
      <c r="N153" s="19">
        <v>169</v>
      </c>
      <c r="O153" s="19">
        <v>13</v>
      </c>
      <c r="P153" s="19">
        <v>655</v>
      </c>
      <c r="Q153" s="19">
        <v>5</v>
      </c>
      <c r="R153" s="19">
        <v>79</v>
      </c>
      <c r="S153" s="19">
        <v>423</v>
      </c>
      <c r="T153" s="19">
        <v>507</v>
      </c>
      <c r="U153" s="19">
        <v>0</v>
      </c>
      <c r="V153" s="19">
        <v>416</v>
      </c>
      <c r="W153" s="19">
        <v>0</v>
      </c>
      <c r="X153" s="19">
        <v>0</v>
      </c>
      <c r="Y153" s="19">
        <v>0</v>
      </c>
      <c r="Z153" s="19">
        <v>733</v>
      </c>
      <c r="AA153" s="19">
        <v>733</v>
      </c>
      <c r="AB153" s="19">
        <v>4</v>
      </c>
      <c r="AC153" s="19">
        <v>0</v>
      </c>
      <c r="AD153" s="19">
        <v>3015</v>
      </c>
      <c r="AE153" s="19">
        <v>3015</v>
      </c>
      <c r="AF153" s="19">
        <v>12071</v>
      </c>
      <c r="AG153" s="19">
        <v>12071</v>
      </c>
      <c r="AH153" s="19">
        <v>4609</v>
      </c>
      <c r="AI153" s="19">
        <v>10</v>
      </c>
      <c r="AJ153" s="19">
        <v>3443</v>
      </c>
      <c r="AK153" s="19">
        <v>0</v>
      </c>
      <c r="AL153" s="19">
        <v>3</v>
      </c>
      <c r="AM153" s="19">
        <v>37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  <c r="AT153" s="19">
        <v>0</v>
      </c>
      <c r="AU153" s="19">
        <v>0</v>
      </c>
      <c r="AV153" s="19">
        <v>0</v>
      </c>
      <c r="AW153" s="19">
        <v>11117</v>
      </c>
      <c r="AX153" s="19">
        <v>11117</v>
      </c>
      <c r="AY153" s="19">
        <v>44556</v>
      </c>
      <c r="AZ153" s="19">
        <v>44556</v>
      </c>
      <c r="BA153" s="19">
        <v>0</v>
      </c>
      <c r="BB153" s="19">
        <v>0</v>
      </c>
      <c r="BC153" s="19">
        <v>0</v>
      </c>
      <c r="BD153" s="19">
        <v>0</v>
      </c>
      <c r="BE153" s="19">
        <v>0</v>
      </c>
      <c r="BF153" s="19">
        <v>0</v>
      </c>
    </row>
    <row r="154" spans="1:58" ht="12.75">
      <c r="A154" t="s">
        <v>364</v>
      </c>
      <c r="B154" t="s">
        <v>365</v>
      </c>
      <c r="C154" t="s">
        <v>76</v>
      </c>
      <c r="D154" t="s">
        <v>94</v>
      </c>
      <c r="E154" s="19">
        <v>-77</v>
      </c>
      <c r="F154" s="19">
        <v>547</v>
      </c>
      <c r="G154" s="19">
        <v>470</v>
      </c>
      <c r="H154" s="19">
        <v>22</v>
      </c>
      <c r="I154" s="19">
        <v>157</v>
      </c>
      <c r="J154" s="19">
        <v>0</v>
      </c>
      <c r="K154" s="19">
        <v>157</v>
      </c>
      <c r="L154" s="19">
        <v>-320</v>
      </c>
      <c r="M154" s="19">
        <v>0</v>
      </c>
      <c r="N154" s="19">
        <v>377</v>
      </c>
      <c r="O154" s="19">
        <v>57</v>
      </c>
      <c r="P154" s="19">
        <v>1434</v>
      </c>
      <c r="Q154" s="19">
        <v>0</v>
      </c>
      <c r="R154" s="19">
        <v>183</v>
      </c>
      <c r="S154" s="19">
        <v>570</v>
      </c>
      <c r="T154" s="19">
        <v>753</v>
      </c>
      <c r="U154" s="19">
        <v>0</v>
      </c>
      <c r="V154" s="19">
        <v>932</v>
      </c>
      <c r="W154" s="19">
        <v>0</v>
      </c>
      <c r="X154" s="19">
        <v>0</v>
      </c>
      <c r="Y154" s="19">
        <v>0</v>
      </c>
      <c r="Z154" s="19">
        <v>451</v>
      </c>
      <c r="AA154" s="19">
        <v>451</v>
      </c>
      <c r="AB154" s="19">
        <v>467</v>
      </c>
      <c r="AC154" s="19">
        <v>32</v>
      </c>
      <c r="AD154" s="19">
        <v>4775</v>
      </c>
      <c r="AE154" s="19">
        <v>4775</v>
      </c>
      <c r="AF154" s="19">
        <v>24811</v>
      </c>
      <c r="AG154" s="19">
        <v>24811</v>
      </c>
      <c r="AH154" s="19">
        <v>9820</v>
      </c>
      <c r="AI154" s="19">
        <v>47</v>
      </c>
      <c r="AJ154" s="19">
        <v>0</v>
      </c>
      <c r="AK154" s="19">
        <v>0</v>
      </c>
      <c r="AL154" s="19">
        <v>0</v>
      </c>
      <c r="AM154" s="19">
        <v>966</v>
      </c>
      <c r="AN154" s="19">
        <v>0</v>
      </c>
      <c r="AO154" s="19">
        <v>0</v>
      </c>
      <c r="AP154" s="19">
        <v>0</v>
      </c>
      <c r="AQ154" s="19">
        <v>0</v>
      </c>
      <c r="AR154" s="19">
        <v>-195</v>
      </c>
      <c r="AS154" s="19">
        <v>-401</v>
      </c>
      <c r="AT154" s="19">
        <v>-58</v>
      </c>
      <c r="AU154" s="19">
        <v>0</v>
      </c>
      <c r="AV154" s="19">
        <v>0</v>
      </c>
      <c r="AW154" s="19">
        <v>15355</v>
      </c>
      <c r="AX154" s="19">
        <v>15355</v>
      </c>
      <c r="AY154" s="19">
        <v>69084</v>
      </c>
      <c r="AZ154" s="19">
        <v>69084</v>
      </c>
      <c r="BA154" s="19">
        <v>0</v>
      </c>
      <c r="BB154" s="19">
        <v>0</v>
      </c>
      <c r="BC154" s="19">
        <v>0</v>
      </c>
      <c r="BD154" s="19">
        <v>0</v>
      </c>
      <c r="BE154" s="19">
        <v>0</v>
      </c>
      <c r="BF154" s="19">
        <v>0</v>
      </c>
    </row>
    <row r="155" spans="1:58" ht="12.75">
      <c r="A155" t="s">
        <v>366</v>
      </c>
      <c r="B155" t="s">
        <v>367</v>
      </c>
      <c r="C155" t="s">
        <v>76</v>
      </c>
      <c r="D155" t="s">
        <v>94</v>
      </c>
      <c r="E155" s="19">
        <v>0</v>
      </c>
      <c r="F155" s="19">
        <v>1204</v>
      </c>
      <c r="G155" s="19">
        <v>1204</v>
      </c>
      <c r="H155" s="19">
        <v>15</v>
      </c>
      <c r="I155" s="19">
        <v>76</v>
      </c>
      <c r="J155" s="19">
        <v>0</v>
      </c>
      <c r="K155" s="19">
        <v>76</v>
      </c>
      <c r="L155" s="19">
        <v>-439</v>
      </c>
      <c r="M155" s="19">
        <v>0</v>
      </c>
      <c r="N155" s="19">
        <v>82</v>
      </c>
      <c r="O155" s="19">
        <v>-357</v>
      </c>
      <c r="P155" s="19">
        <v>1259</v>
      </c>
      <c r="Q155" s="19">
        <v>0</v>
      </c>
      <c r="R155" s="19">
        <v>217</v>
      </c>
      <c r="S155" s="19">
        <v>759</v>
      </c>
      <c r="T155" s="19">
        <v>976</v>
      </c>
      <c r="U155" s="19">
        <v>0</v>
      </c>
      <c r="V155" s="19">
        <v>198</v>
      </c>
      <c r="W155" s="19">
        <v>0</v>
      </c>
      <c r="X155" s="19">
        <v>0</v>
      </c>
      <c r="Y155" s="19">
        <v>0</v>
      </c>
      <c r="Z155" s="19">
        <v>293</v>
      </c>
      <c r="AA155" s="19">
        <v>293</v>
      </c>
      <c r="AB155" s="19">
        <v>0</v>
      </c>
      <c r="AC155" s="19">
        <v>0</v>
      </c>
      <c r="AD155" s="19">
        <v>3664</v>
      </c>
      <c r="AE155" s="19">
        <v>3664</v>
      </c>
      <c r="AF155" s="19">
        <v>14387</v>
      </c>
      <c r="AG155" s="19">
        <v>14387</v>
      </c>
      <c r="AH155" s="19">
        <v>6910</v>
      </c>
      <c r="AI155" s="19">
        <v>0</v>
      </c>
      <c r="AJ155" s="19">
        <v>0</v>
      </c>
      <c r="AK155" s="19">
        <v>0</v>
      </c>
      <c r="AL155" s="19">
        <v>0</v>
      </c>
      <c r="AM155" s="19">
        <v>842</v>
      </c>
      <c r="AN155" s="19">
        <v>0</v>
      </c>
      <c r="AO155" s="19">
        <v>0</v>
      </c>
      <c r="AP155" s="19">
        <v>0</v>
      </c>
      <c r="AQ155" s="19">
        <v>0</v>
      </c>
      <c r="AR155" s="19">
        <v>-61</v>
      </c>
      <c r="AS155" s="19">
        <v>-279</v>
      </c>
      <c r="AT155" s="19">
        <v>-23</v>
      </c>
      <c r="AU155" s="19">
        <v>-51</v>
      </c>
      <c r="AV155" s="19">
        <v>0</v>
      </c>
      <c r="AW155" s="19">
        <v>11332</v>
      </c>
      <c r="AX155" s="19">
        <v>11332</v>
      </c>
      <c r="AY155" s="19">
        <v>40378</v>
      </c>
      <c r="AZ155" s="19">
        <v>40378</v>
      </c>
      <c r="BA155" s="19">
        <v>0</v>
      </c>
      <c r="BB155" s="19">
        <v>0</v>
      </c>
      <c r="BC155" s="19">
        <v>0</v>
      </c>
      <c r="BD155" s="19">
        <v>47</v>
      </c>
      <c r="BE155" s="19">
        <v>0</v>
      </c>
      <c r="BF155" s="19">
        <v>0</v>
      </c>
    </row>
    <row r="156" spans="1:58" ht="12.75">
      <c r="A156" t="s">
        <v>368</v>
      </c>
      <c r="B156" t="s">
        <v>369</v>
      </c>
      <c r="C156" t="s">
        <v>76</v>
      </c>
      <c r="D156" t="s">
        <v>94</v>
      </c>
      <c r="E156" s="19">
        <v>64</v>
      </c>
      <c r="F156" s="19">
        <v>482</v>
      </c>
      <c r="G156" s="19">
        <v>546</v>
      </c>
      <c r="H156" s="19">
        <v>39</v>
      </c>
      <c r="I156" s="19">
        <v>115</v>
      </c>
      <c r="J156" s="19">
        <v>0</v>
      </c>
      <c r="K156" s="19">
        <v>115</v>
      </c>
      <c r="L156" s="19">
        <v>-123</v>
      </c>
      <c r="M156" s="19">
        <v>0</v>
      </c>
      <c r="N156" s="19">
        <v>242</v>
      </c>
      <c r="O156" s="19">
        <v>119</v>
      </c>
      <c r="P156" s="19">
        <v>737</v>
      </c>
      <c r="Q156" s="19">
        <v>8</v>
      </c>
      <c r="R156" s="19">
        <v>109</v>
      </c>
      <c r="S156" s="19">
        <v>631</v>
      </c>
      <c r="T156" s="19">
        <v>748</v>
      </c>
      <c r="U156" s="19">
        <v>0</v>
      </c>
      <c r="V156" s="19">
        <v>620</v>
      </c>
      <c r="W156" s="19">
        <v>0</v>
      </c>
      <c r="X156" s="19">
        <v>0</v>
      </c>
      <c r="Y156" s="19">
        <v>0</v>
      </c>
      <c r="Z156" s="19">
        <v>451</v>
      </c>
      <c r="AA156" s="19">
        <v>451</v>
      </c>
      <c r="AB156" s="19">
        <v>60</v>
      </c>
      <c r="AC156" s="19">
        <v>0</v>
      </c>
      <c r="AD156" s="19">
        <v>3435</v>
      </c>
      <c r="AE156" s="19">
        <v>3435</v>
      </c>
      <c r="AF156" s="19">
        <v>18232</v>
      </c>
      <c r="AG156" s="19">
        <v>18232</v>
      </c>
      <c r="AH156" s="19">
        <v>7397</v>
      </c>
      <c r="AI156" s="19">
        <v>0</v>
      </c>
      <c r="AJ156" s="19">
        <v>2245</v>
      </c>
      <c r="AK156" s="19">
        <v>0</v>
      </c>
      <c r="AL156" s="19">
        <v>0</v>
      </c>
      <c r="AM156" s="19">
        <v>677</v>
      </c>
      <c r="AN156" s="19">
        <v>0</v>
      </c>
      <c r="AO156" s="19">
        <v>0</v>
      </c>
      <c r="AP156" s="19">
        <v>0</v>
      </c>
      <c r="AQ156" s="19">
        <v>0</v>
      </c>
      <c r="AR156" s="19">
        <v>-52</v>
      </c>
      <c r="AS156" s="19">
        <v>-19</v>
      </c>
      <c r="AT156" s="19">
        <v>0</v>
      </c>
      <c r="AU156" s="19">
        <v>0</v>
      </c>
      <c r="AV156" s="19">
        <v>0</v>
      </c>
      <c r="AW156" s="19">
        <v>13702</v>
      </c>
      <c r="AX156" s="19">
        <v>13702</v>
      </c>
      <c r="AY156" s="19">
        <v>59372</v>
      </c>
      <c r="AZ156" s="19">
        <v>59372</v>
      </c>
      <c r="BA156" s="19">
        <v>0</v>
      </c>
      <c r="BB156" s="19">
        <v>-19</v>
      </c>
      <c r="BC156" s="19">
        <v>0</v>
      </c>
      <c r="BD156" s="19">
        <v>0</v>
      </c>
      <c r="BE156" s="19">
        <v>0</v>
      </c>
      <c r="BF156" s="19">
        <v>0</v>
      </c>
    </row>
    <row r="157" spans="1:58" ht="12.75">
      <c r="A157" t="s">
        <v>370</v>
      </c>
      <c r="B157" t="s">
        <v>371</v>
      </c>
      <c r="C157" t="s">
        <v>76</v>
      </c>
      <c r="D157" t="s">
        <v>94</v>
      </c>
      <c r="E157" s="19">
        <v>65.978</v>
      </c>
      <c r="F157" s="19">
        <v>1103</v>
      </c>
      <c r="G157" s="19">
        <v>1168.978</v>
      </c>
      <c r="H157" s="19">
        <v>17.144</v>
      </c>
      <c r="I157" s="19">
        <v>128.247</v>
      </c>
      <c r="J157" s="19">
        <v>0</v>
      </c>
      <c r="K157" s="19">
        <v>128.247</v>
      </c>
      <c r="L157" s="19">
        <v>278.067</v>
      </c>
      <c r="M157" s="19">
        <v>0</v>
      </c>
      <c r="N157" s="19">
        <v>186.661</v>
      </c>
      <c r="O157" s="19">
        <v>464.728</v>
      </c>
      <c r="P157" s="19">
        <v>1689.61147</v>
      </c>
      <c r="Q157" s="19">
        <v>0</v>
      </c>
      <c r="R157" s="19">
        <v>205.062</v>
      </c>
      <c r="S157" s="19">
        <v>595.256</v>
      </c>
      <c r="T157" s="19">
        <v>800.318</v>
      </c>
      <c r="U157" s="19">
        <v>0</v>
      </c>
      <c r="V157" s="19">
        <v>848.583</v>
      </c>
      <c r="W157" s="19">
        <v>0</v>
      </c>
      <c r="X157" s="19">
        <v>0</v>
      </c>
      <c r="Y157" s="19">
        <v>0</v>
      </c>
      <c r="Z157" s="19">
        <v>467.848</v>
      </c>
      <c r="AA157" s="19">
        <v>467.848</v>
      </c>
      <c r="AB157" s="19">
        <v>410.346</v>
      </c>
      <c r="AC157" s="19">
        <v>-180.313</v>
      </c>
      <c r="AD157" s="19">
        <v>5815.490470000001</v>
      </c>
      <c r="AE157" s="19">
        <v>5815.490470000001</v>
      </c>
      <c r="AF157" s="19">
        <v>18903</v>
      </c>
      <c r="AG157" s="19">
        <v>18903</v>
      </c>
      <c r="AH157" s="19">
        <v>11469.891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  <c r="AT157" s="19">
        <v>-76.951</v>
      </c>
      <c r="AU157" s="19">
        <v>0</v>
      </c>
      <c r="AV157" s="19">
        <v>1.735</v>
      </c>
      <c r="AW157" s="19">
        <v>17210.16547</v>
      </c>
      <c r="AX157" s="19">
        <v>17210.16547</v>
      </c>
      <c r="AY157" s="19">
        <v>65224.69</v>
      </c>
      <c r="AZ157" s="19">
        <v>65224.69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 s="19">
        <v>0</v>
      </c>
    </row>
    <row r="158" spans="1:58" ht="12.75">
      <c r="A158" t="s">
        <v>372</v>
      </c>
      <c r="B158" t="s">
        <v>373</v>
      </c>
      <c r="C158" t="s">
        <v>76</v>
      </c>
      <c r="D158" t="s">
        <v>94</v>
      </c>
      <c r="E158" s="19">
        <v>-28</v>
      </c>
      <c r="F158" s="19">
        <v>1085</v>
      </c>
      <c r="G158" s="19">
        <v>1057</v>
      </c>
      <c r="H158" s="19">
        <v>20</v>
      </c>
      <c r="I158" s="19">
        <v>370</v>
      </c>
      <c r="J158" s="19">
        <v>0</v>
      </c>
      <c r="K158" s="19">
        <v>370</v>
      </c>
      <c r="L158" s="19">
        <v>-73</v>
      </c>
      <c r="M158" s="19">
        <v>0</v>
      </c>
      <c r="N158" s="19">
        <v>371</v>
      </c>
      <c r="O158" s="19">
        <v>298</v>
      </c>
      <c r="P158" s="19">
        <v>1716</v>
      </c>
      <c r="Q158" s="19">
        <v>0</v>
      </c>
      <c r="R158" s="19">
        <v>226</v>
      </c>
      <c r="S158" s="19">
        <v>241</v>
      </c>
      <c r="T158" s="19">
        <v>467</v>
      </c>
      <c r="U158" s="19">
        <v>0</v>
      </c>
      <c r="V158" s="19">
        <v>1435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636</v>
      </c>
      <c r="AC158" s="19">
        <v>19</v>
      </c>
      <c r="AD158" s="19">
        <v>6018</v>
      </c>
      <c r="AE158" s="19">
        <v>6018</v>
      </c>
      <c r="AF158" s="19">
        <v>24074</v>
      </c>
      <c r="AG158" s="19">
        <v>24074</v>
      </c>
      <c r="AH158" s="19">
        <v>13151</v>
      </c>
      <c r="AI158" s="19">
        <v>19</v>
      </c>
      <c r="AJ158" s="19">
        <v>1819</v>
      </c>
      <c r="AK158" s="19">
        <v>0</v>
      </c>
      <c r="AL158" s="19">
        <v>0</v>
      </c>
      <c r="AM158" s="19">
        <v>186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  <c r="AT158" s="19">
        <v>13</v>
      </c>
      <c r="AU158" s="19">
        <v>51</v>
      </c>
      <c r="AV158" s="19">
        <v>0</v>
      </c>
      <c r="AW158" s="19">
        <v>21206</v>
      </c>
      <c r="AX158" s="19">
        <v>21206</v>
      </c>
      <c r="AY158" s="19">
        <v>84822</v>
      </c>
      <c r="AZ158" s="19">
        <v>84822</v>
      </c>
      <c r="BA158" s="19">
        <v>0</v>
      </c>
      <c r="BB158" s="19">
        <v>0</v>
      </c>
      <c r="BC158" s="19">
        <v>219</v>
      </c>
      <c r="BD158" s="19">
        <v>877</v>
      </c>
      <c r="BE158" s="19">
        <v>150</v>
      </c>
      <c r="BF158" s="19">
        <v>602</v>
      </c>
    </row>
    <row r="159" spans="1:58" ht="12.75">
      <c r="A159" t="s">
        <v>374</v>
      </c>
      <c r="B159" t="s">
        <v>375</v>
      </c>
      <c r="C159" t="s">
        <v>76</v>
      </c>
      <c r="D159" t="s">
        <v>94</v>
      </c>
      <c r="E159" s="19">
        <v>42</v>
      </c>
      <c r="F159" s="19">
        <v>963</v>
      </c>
      <c r="G159" s="19">
        <v>1005</v>
      </c>
      <c r="H159" s="19">
        <v>35</v>
      </c>
      <c r="I159" s="19">
        <v>114</v>
      </c>
      <c r="J159" s="19">
        <v>0</v>
      </c>
      <c r="K159" s="19">
        <v>114</v>
      </c>
      <c r="L159" s="19">
        <v>-248</v>
      </c>
      <c r="M159" s="19">
        <v>0</v>
      </c>
      <c r="N159" s="19">
        <v>142</v>
      </c>
      <c r="O159" s="19">
        <v>-106</v>
      </c>
      <c r="P159" s="19">
        <v>937</v>
      </c>
      <c r="Q159" s="19">
        <v>0</v>
      </c>
      <c r="R159" s="19">
        <v>147</v>
      </c>
      <c r="S159" s="19">
        <v>512</v>
      </c>
      <c r="T159" s="19">
        <v>659</v>
      </c>
      <c r="U159" s="19">
        <v>0</v>
      </c>
      <c r="V159" s="19">
        <v>263</v>
      </c>
      <c r="W159" s="19">
        <v>0</v>
      </c>
      <c r="X159" s="19">
        <v>0</v>
      </c>
      <c r="Y159" s="19">
        <v>0</v>
      </c>
      <c r="Z159" s="19">
        <v>205</v>
      </c>
      <c r="AA159" s="19">
        <v>205</v>
      </c>
      <c r="AB159" s="19">
        <v>358</v>
      </c>
      <c r="AC159" s="19">
        <v>33</v>
      </c>
      <c r="AD159" s="19">
        <v>3503</v>
      </c>
      <c r="AE159" s="19">
        <v>3503</v>
      </c>
      <c r="AF159" s="19">
        <v>15653</v>
      </c>
      <c r="AG159" s="19">
        <v>15653</v>
      </c>
      <c r="AH159" s="19">
        <v>7455</v>
      </c>
      <c r="AI159" s="19">
        <v>0</v>
      </c>
      <c r="AJ159" s="19">
        <v>0</v>
      </c>
      <c r="AK159" s="19">
        <v>0</v>
      </c>
      <c r="AL159" s="19">
        <v>0</v>
      </c>
      <c r="AM159" s="19">
        <v>974</v>
      </c>
      <c r="AN159" s="19">
        <v>0</v>
      </c>
      <c r="AO159" s="19">
        <v>0</v>
      </c>
      <c r="AP159" s="19">
        <v>0</v>
      </c>
      <c r="AQ159" s="19">
        <v>0</v>
      </c>
      <c r="AR159" s="19">
        <v>-74</v>
      </c>
      <c r="AS159" s="19">
        <v>-291</v>
      </c>
      <c r="AT159" s="19">
        <v>0</v>
      </c>
      <c r="AU159" s="19">
        <v>0</v>
      </c>
      <c r="AV159" s="19">
        <v>0</v>
      </c>
      <c r="AW159" s="19">
        <v>11858</v>
      </c>
      <c r="AX159" s="19">
        <v>11858</v>
      </c>
      <c r="AY159" s="19">
        <v>48210</v>
      </c>
      <c r="AZ159" s="19">
        <v>48210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</row>
    <row r="160" spans="1:58" ht="12.75">
      <c r="A160" t="s">
        <v>376</v>
      </c>
      <c r="B160" t="s">
        <v>377</v>
      </c>
      <c r="C160" t="s">
        <v>76</v>
      </c>
      <c r="D160" t="s">
        <v>94</v>
      </c>
      <c r="E160" s="19">
        <v>-138</v>
      </c>
      <c r="F160" s="19">
        <v>1685</v>
      </c>
      <c r="G160" s="19">
        <v>1547</v>
      </c>
      <c r="H160" s="19">
        <v>18</v>
      </c>
      <c r="I160" s="19">
        <v>4</v>
      </c>
      <c r="J160" s="19">
        <v>0</v>
      </c>
      <c r="K160" s="19">
        <v>4</v>
      </c>
      <c r="L160" s="19">
        <v>-767</v>
      </c>
      <c r="M160" s="19">
        <v>0</v>
      </c>
      <c r="N160" s="19">
        <v>-105</v>
      </c>
      <c r="O160" s="19">
        <v>-872</v>
      </c>
      <c r="P160" s="19">
        <v>936</v>
      </c>
      <c r="Q160" s="19">
        <v>21</v>
      </c>
      <c r="R160" s="19">
        <v>248</v>
      </c>
      <c r="S160" s="19">
        <v>574</v>
      </c>
      <c r="T160" s="19">
        <v>843</v>
      </c>
      <c r="U160" s="19">
        <v>0</v>
      </c>
      <c r="V160" s="19">
        <v>628</v>
      </c>
      <c r="W160" s="19">
        <v>0</v>
      </c>
      <c r="X160" s="19">
        <v>0</v>
      </c>
      <c r="Y160" s="19">
        <v>0</v>
      </c>
      <c r="Z160" s="19">
        <v>160</v>
      </c>
      <c r="AA160" s="19">
        <v>160</v>
      </c>
      <c r="AB160" s="19">
        <v>281</v>
      </c>
      <c r="AC160" s="19">
        <v>0</v>
      </c>
      <c r="AD160" s="19">
        <v>3545</v>
      </c>
      <c r="AE160" s="19">
        <v>3545</v>
      </c>
      <c r="AF160" s="19">
        <v>15443</v>
      </c>
      <c r="AG160" s="19">
        <v>15443</v>
      </c>
      <c r="AH160" s="19">
        <v>7781</v>
      </c>
      <c r="AI160" s="19">
        <v>21</v>
      </c>
      <c r="AJ160" s="19">
        <v>0</v>
      </c>
      <c r="AK160" s="19">
        <v>0</v>
      </c>
      <c r="AL160" s="19">
        <v>0</v>
      </c>
      <c r="AM160" s="19">
        <v>784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0</v>
      </c>
      <c r="AW160" s="19">
        <v>12131</v>
      </c>
      <c r="AX160" s="19">
        <v>12131</v>
      </c>
      <c r="AY160" s="19">
        <v>47812</v>
      </c>
      <c r="AZ160" s="19">
        <v>47812</v>
      </c>
      <c r="BA160" s="19">
        <v>0</v>
      </c>
      <c r="BB160" s="19">
        <v>0</v>
      </c>
      <c r="BC160" s="19">
        <v>0</v>
      </c>
      <c r="BD160" s="19">
        <v>0</v>
      </c>
      <c r="BE160" s="19">
        <v>0</v>
      </c>
      <c r="BF160" s="19">
        <v>430</v>
      </c>
    </row>
    <row r="161" spans="1:58" ht="12.75">
      <c r="A161" t="s">
        <v>378</v>
      </c>
      <c r="B161" t="s">
        <v>379</v>
      </c>
      <c r="C161" t="s">
        <v>117</v>
      </c>
      <c r="D161" t="s">
        <v>60</v>
      </c>
      <c r="E161" s="19">
        <v>95</v>
      </c>
      <c r="F161" s="19">
        <v>1876</v>
      </c>
      <c r="G161" s="19">
        <v>1971</v>
      </c>
      <c r="H161" s="19">
        <v>31</v>
      </c>
      <c r="I161" s="19">
        <v>262</v>
      </c>
      <c r="J161" s="19">
        <v>121</v>
      </c>
      <c r="K161" s="19">
        <v>383</v>
      </c>
      <c r="L161" s="19">
        <v>2017</v>
      </c>
      <c r="M161" s="19">
        <v>0</v>
      </c>
      <c r="N161" s="19">
        <v>1123</v>
      </c>
      <c r="O161" s="19">
        <v>3140</v>
      </c>
      <c r="P161" s="19">
        <v>2239</v>
      </c>
      <c r="Q161" s="19">
        <v>391</v>
      </c>
      <c r="R161" s="19">
        <v>747</v>
      </c>
      <c r="S161" s="19">
        <v>529</v>
      </c>
      <c r="T161" s="19">
        <v>1667</v>
      </c>
      <c r="U161" s="19">
        <v>0</v>
      </c>
      <c r="V161" s="19">
        <v>3834</v>
      </c>
      <c r="W161" s="19">
        <v>28523</v>
      </c>
      <c r="X161" s="19">
        <v>6154.989676334407</v>
      </c>
      <c r="Y161" s="19">
        <v>18775</v>
      </c>
      <c r="Z161" s="19">
        <v>1985</v>
      </c>
      <c r="AA161" s="19">
        <v>20760</v>
      </c>
      <c r="AB161" s="19">
        <v>223</v>
      </c>
      <c r="AC161" s="19">
        <v>0</v>
      </c>
      <c r="AD161" s="19">
        <v>62771</v>
      </c>
      <c r="AE161" s="19">
        <v>68925.9896763344</v>
      </c>
      <c r="AF161" s="19">
        <v>251084</v>
      </c>
      <c r="AG161" s="19">
        <v>276056.0031909516</v>
      </c>
      <c r="AH161" s="19">
        <v>13018</v>
      </c>
      <c r="AI161" s="19">
        <v>0</v>
      </c>
      <c r="AJ161" s="19">
        <v>0</v>
      </c>
      <c r="AK161" s="19">
        <v>0</v>
      </c>
      <c r="AL161" s="19">
        <v>0</v>
      </c>
      <c r="AM161" s="19">
        <v>55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459</v>
      </c>
      <c r="AU161" s="19">
        <v>1836</v>
      </c>
      <c r="AV161" s="19">
        <v>0</v>
      </c>
      <c r="AW161" s="19">
        <v>76303</v>
      </c>
      <c r="AX161" s="19">
        <v>82457.9896763344</v>
      </c>
      <c r="AY161" s="19">
        <v>305212</v>
      </c>
      <c r="AZ161" s="19">
        <v>330184.0031909516</v>
      </c>
      <c r="BA161" s="19">
        <v>0</v>
      </c>
      <c r="BB161" s="19">
        <v>0</v>
      </c>
      <c r="BC161" s="19">
        <v>0</v>
      </c>
      <c r="BD161" s="19">
        <v>0</v>
      </c>
      <c r="BE161" s="19">
        <v>2190</v>
      </c>
      <c r="BF161" s="19">
        <v>8760</v>
      </c>
    </row>
    <row r="162" spans="1:58" ht="12.75">
      <c r="A162" t="s">
        <v>380</v>
      </c>
      <c r="B162" t="s">
        <v>381</v>
      </c>
      <c r="C162" t="s">
        <v>117</v>
      </c>
      <c r="D162" t="s">
        <v>60</v>
      </c>
      <c r="E162" s="19">
        <v>-185</v>
      </c>
      <c r="F162" s="19">
        <v>1213</v>
      </c>
      <c r="G162" s="19">
        <v>1028</v>
      </c>
      <c r="H162" s="19">
        <v>0</v>
      </c>
      <c r="I162" s="19">
        <v>119</v>
      </c>
      <c r="J162" s="19">
        <v>60</v>
      </c>
      <c r="K162" s="19">
        <v>179</v>
      </c>
      <c r="L162" s="19">
        <v>1948</v>
      </c>
      <c r="M162" s="19">
        <v>0</v>
      </c>
      <c r="N162" s="19">
        <v>2405</v>
      </c>
      <c r="O162" s="19">
        <v>4353</v>
      </c>
      <c r="P162" s="19">
        <v>7078</v>
      </c>
      <c r="Q162" s="19">
        <v>1448</v>
      </c>
      <c r="R162" s="19">
        <v>18</v>
      </c>
      <c r="S162" s="19">
        <v>564</v>
      </c>
      <c r="T162" s="19">
        <v>2030</v>
      </c>
      <c r="U162" s="19">
        <v>0</v>
      </c>
      <c r="V162" s="19">
        <v>1466</v>
      </c>
      <c r="W162" s="19">
        <v>21624</v>
      </c>
      <c r="X162" s="19">
        <v>3492.268071901236</v>
      </c>
      <c r="Y162" s="19">
        <v>18794</v>
      </c>
      <c r="Z162" s="19">
        <v>1673</v>
      </c>
      <c r="AA162" s="19">
        <v>20467</v>
      </c>
      <c r="AB162" s="19">
        <v>0</v>
      </c>
      <c r="AC162" s="19">
        <v>-284</v>
      </c>
      <c r="AD162" s="19">
        <v>57941</v>
      </c>
      <c r="AE162" s="19">
        <v>61433.268071901235</v>
      </c>
      <c r="AF162" s="19">
        <v>266598</v>
      </c>
      <c r="AG162" s="19">
        <v>280766.81814936094</v>
      </c>
      <c r="AH162" s="19">
        <v>18847</v>
      </c>
      <c r="AI162" s="19">
        <v>20</v>
      </c>
      <c r="AJ162" s="19">
        <v>3019</v>
      </c>
      <c r="AK162" s="19">
        <v>-100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0</v>
      </c>
      <c r="AW162" s="19">
        <v>79727</v>
      </c>
      <c r="AX162" s="19">
        <v>83219.26807190124</v>
      </c>
      <c r="AY162" s="19">
        <v>351769</v>
      </c>
      <c r="AZ162" s="19">
        <v>365937.81814936094</v>
      </c>
      <c r="BA162" s="19">
        <v>0</v>
      </c>
      <c r="BB162" s="19">
        <v>0</v>
      </c>
      <c r="BC162" s="19">
        <v>0</v>
      </c>
      <c r="BD162" s="19">
        <v>0</v>
      </c>
      <c r="BE162" s="19">
        <v>2106</v>
      </c>
      <c r="BF162" s="19">
        <v>8422</v>
      </c>
    </row>
    <row r="163" spans="1:58" ht="12.75">
      <c r="A163" t="s">
        <v>382</v>
      </c>
      <c r="B163" t="s">
        <v>383</v>
      </c>
      <c r="C163" t="s">
        <v>117</v>
      </c>
      <c r="D163" t="s">
        <v>91</v>
      </c>
      <c r="E163" s="19">
        <v>0</v>
      </c>
      <c r="F163" s="19">
        <v>2003</v>
      </c>
      <c r="G163" s="19">
        <v>2003</v>
      </c>
      <c r="H163" s="19">
        <v>139</v>
      </c>
      <c r="I163" s="19">
        <v>0</v>
      </c>
      <c r="J163" s="19">
        <v>544</v>
      </c>
      <c r="K163" s="19">
        <v>544</v>
      </c>
      <c r="L163" s="19">
        <v>22438</v>
      </c>
      <c r="M163" s="19">
        <v>0</v>
      </c>
      <c r="N163" s="19">
        <v>1772</v>
      </c>
      <c r="O163" s="19">
        <v>24210</v>
      </c>
      <c r="P163" s="19">
        <v>26332</v>
      </c>
      <c r="Q163" s="19">
        <v>3783</v>
      </c>
      <c r="R163" s="19">
        <v>39</v>
      </c>
      <c r="S163" s="19">
        <v>706</v>
      </c>
      <c r="T163" s="19">
        <v>4528</v>
      </c>
      <c r="U163" s="19">
        <v>0</v>
      </c>
      <c r="V163" s="19">
        <v>5895</v>
      </c>
      <c r="W163" s="19">
        <v>243176</v>
      </c>
      <c r="X163" s="19">
        <v>50441.086188019246</v>
      </c>
      <c r="Y163" s="19">
        <v>114986.5</v>
      </c>
      <c r="Z163" s="19">
        <v>0</v>
      </c>
      <c r="AA163" s="19">
        <v>114986.5</v>
      </c>
      <c r="AB163" s="19">
        <v>613</v>
      </c>
      <c r="AC163" s="19">
        <v>0</v>
      </c>
      <c r="AD163" s="19">
        <v>422426.5</v>
      </c>
      <c r="AE163" s="19">
        <v>472867.58618801925</v>
      </c>
      <c r="AF163" s="19">
        <v>1699172</v>
      </c>
      <c r="AG163" s="19">
        <v>1903821.4034076824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195</v>
      </c>
      <c r="AR163" s="19">
        <v>0</v>
      </c>
      <c r="AS163" s="19">
        <v>0</v>
      </c>
      <c r="AT163" s="19">
        <v>-790</v>
      </c>
      <c r="AU163" s="19">
        <v>-3161</v>
      </c>
      <c r="AV163" s="19">
        <v>0</v>
      </c>
      <c r="AW163" s="19">
        <v>421831.5</v>
      </c>
      <c r="AX163" s="19">
        <v>472272.58618801925</v>
      </c>
      <c r="AY163" s="19">
        <v>1696792</v>
      </c>
      <c r="AZ163" s="19">
        <v>1901441.4034076824</v>
      </c>
      <c r="BA163" s="19">
        <v>0</v>
      </c>
      <c r="BB163" s="19">
        <v>0</v>
      </c>
      <c r="BC163" s="19">
        <v>0</v>
      </c>
      <c r="BD163" s="19">
        <v>0</v>
      </c>
      <c r="BE163" s="19">
        <v>4077</v>
      </c>
      <c r="BF163" s="19">
        <v>16309</v>
      </c>
    </row>
    <row r="164" spans="1:58" ht="12.75">
      <c r="A164" t="s">
        <v>384</v>
      </c>
      <c r="B164" t="s">
        <v>385</v>
      </c>
      <c r="C164" t="s">
        <v>117</v>
      </c>
      <c r="D164" t="s">
        <v>94</v>
      </c>
      <c r="E164" s="19">
        <v>-67</v>
      </c>
      <c r="F164" s="19">
        <v>1132</v>
      </c>
      <c r="G164" s="19">
        <v>1065</v>
      </c>
      <c r="H164" s="19">
        <v>6</v>
      </c>
      <c r="I164" s="19">
        <v>198</v>
      </c>
      <c r="J164" s="19">
        <v>0</v>
      </c>
      <c r="K164" s="19">
        <v>198</v>
      </c>
      <c r="L164" s="19">
        <v>-38</v>
      </c>
      <c r="M164" s="19">
        <v>0</v>
      </c>
      <c r="N164" s="19">
        <v>306</v>
      </c>
      <c r="O164" s="19">
        <v>268</v>
      </c>
      <c r="P164" s="19">
        <v>914</v>
      </c>
      <c r="Q164" s="19">
        <v>15</v>
      </c>
      <c r="R164" s="19">
        <v>278</v>
      </c>
      <c r="S164" s="19">
        <v>324</v>
      </c>
      <c r="T164" s="19">
        <v>617</v>
      </c>
      <c r="U164" s="19">
        <v>0</v>
      </c>
      <c r="V164" s="19">
        <v>1057</v>
      </c>
      <c r="W164" s="19">
        <v>0</v>
      </c>
      <c r="X164" s="19">
        <v>0</v>
      </c>
      <c r="Y164" s="19">
        <v>6</v>
      </c>
      <c r="Z164" s="19">
        <v>289</v>
      </c>
      <c r="AA164" s="19">
        <v>295</v>
      </c>
      <c r="AB164" s="19">
        <v>175</v>
      </c>
      <c r="AC164" s="19">
        <v>0</v>
      </c>
      <c r="AD164" s="19">
        <v>4595</v>
      </c>
      <c r="AE164" s="19">
        <v>4595</v>
      </c>
      <c r="AF164" s="19">
        <v>18380</v>
      </c>
      <c r="AG164" s="19">
        <v>18380</v>
      </c>
      <c r="AH164" s="19">
        <v>8482</v>
      </c>
      <c r="AI164" s="19">
        <v>11</v>
      </c>
      <c r="AJ164" s="19">
        <v>0</v>
      </c>
      <c r="AK164" s="19">
        <v>0</v>
      </c>
      <c r="AL164" s="19">
        <v>0</v>
      </c>
      <c r="AM164" s="19">
        <v>14</v>
      </c>
      <c r="AN164" s="19">
        <v>0</v>
      </c>
      <c r="AO164" s="19">
        <v>0</v>
      </c>
      <c r="AP164" s="19">
        <v>0</v>
      </c>
      <c r="AQ164" s="19">
        <v>0</v>
      </c>
      <c r="AR164" s="19">
        <v>-11</v>
      </c>
      <c r="AS164" s="19">
        <v>-44</v>
      </c>
      <c r="AT164" s="19">
        <v>0</v>
      </c>
      <c r="AU164" s="19">
        <v>0</v>
      </c>
      <c r="AV164" s="19">
        <v>0</v>
      </c>
      <c r="AW164" s="19">
        <v>13091</v>
      </c>
      <c r="AX164" s="19">
        <v>13091</v>
      </c>
      <c r="AY164" s="19">
        <v>52364</v>
      </c>
      <c r="AZ164" s="19">
        <v>52364</v>
      </c>
      <c r="BA164" s="19">
        <v>1</v>
      </c>
      <c r="BB164" s="19">
        <v>4</v>
      </c>
      <c r="BC164" s="19">
        <v>0</v>
      </c>
      <c r="BD164" s="19">
        <v>0</v>
      </c>
      <c r="BE164" s="19">
        <v>263</v>
      </c>
      <c r="BF164" s="19">
        <v>1053</v>
      </c>
    </row>
    <row r="165" spans="1:58" ht="12.75">
      <c r="A165" t="s">
        <v>386</v>
      </c>
      <c r="B165" t="s">
        <v>387</v>
      </c>
      <c r="C165" t="s">
        <v>117</v>
      </c>
      <c r="D165" t="s">
        <v>94</v>
      </c>
      <c r="E165" s="19">
        <v>60</v>
      </c>
      <c r="F165" s="19">
        <v>669</v>
      </c>
      <c r="G165" s="19">
        <v>729</v>
      </c>
      <c r="H165" s="19">
        <v>1</v>
      </c>
      <c r="I165" s="19">
        <v>226</v>
      </c>
      <c r="J165" s="19">
        <v>0</v>
      </c>
      <c r="K165" s="19">
        <v>226</v>
      </c>
      <c r="L165" s="19">
        <v>-103</v>
      </c>
      <c r="M165" s="19">
        <v>0</v>
      </c>
      <c r="N165" s="19">
        <v>90</v>
      </c>
      <c r="O165" s="19">
        <v>-13</v>
      </c>
      <c r="P165" s="19">
        <v>899</v>
      </c>
      <c r="Q165" s="19">
        <v>0</v>
      </c>
      <c r="R165" s="19">
        <v>90</v>
      </c>
      <c r="S165" s="19">
        <v>315</v>
      </c>
      <c r="T165" s="19">
        <v>405</v>
      </c>
      <c r="U165" s="19">
        <v>0</v>
      </c>
      <c r="V165" s="19">
        <v>776</v>
      </c>
      <c r="W165" s="19">
        <v>0</v>
      </c>
      <c r="X165" s="19">
        <v>0</v>
      </c>
      <c r="Y165" s="19">
        <v>0</v>
      </c>
      <c r="Z165" s="19">
        <v>248</v>
      </c>
      <c r="AA165" s="19">
        <v>248</v>
      </c>
      <c r="AB165" s="19">
        <v>56</v>
      </c>
      <c r="AC165" s="19">
        <v>-524</v>
      </c>
      <c r="AD165" s="19">
        <v>2803</v>
      </c>
      <c r="AE165" s="19">
        <v>2803</v>
      </c>
      <c r="AF165" s="19">
        <v>13061</v>
      </c>
      <c r="AG165" s="19">
        <v>13061</v>
      </c>
      <c r="AH165" s="19">
        <v>5457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  <c r="AT165" s="19">
        <v>0</v>
      </c>
      <c r="AU165" s="19">
        <v>0</v>
      </c>
      <c r="AV165" s="19">
        <v>0</v>
      </c>
      <c r="AW165" s="19">
        <v>8260</v>
      </c>
      <c r="AX165" s="19">
        <v>8260</v>
      </c>
      <c r="AY165" s="19">
        <v>37637</v>
      </c>
      <c r="AZ165" s="19">
        <v>37637</v>
      </c>
      <c r="BA165" s="19">
        <v>0</v>
      </c>
      <c r="BB165" s="19">
        <v>0</v>
      </c>
      <c r="BC165" s="19">
        <v>0</v>
      </c>
      <c r="BD165" s="19">
        <v>0</v>
      </c>
      <c r="BE165" s="19">
        <v>46</v>
      </c>
      <c r="BF165" s="19">
        <v>203</v>
      </c>
    </row>
    <row r="166" spans="1:58" ht="12.75">
      <c r="A166" t="s">
        <v>388</v>
      </c>
      <c r="B166" t="s">
        <v>389</v>
      </c>
      <c r="C166" t="s">
        <v>117</v>
      </c>
      <c r="D166" t="s">
        <v>94</v>
      </c>
      <c r="E166" s="19">
        <v>-80</v>
      </c>
      <c r="F166" s="19">
        <v>696</v>
      </c>
      <c r="G166" s="19">
        <v>616</v>
      </c>
      <c r="H166" s="19">
        <v>5</v>
      </c>
      <c r="I166" s="19">
        <v>45</v>
      </c>
      <c r="J166" s="19">
        <v>0</v>
      </c>
      <c r="K166" s="19">
        <v>45</v>
      </c>
      <c r="L166" s="19">
        <v>-109</v>
      </c>
      <c r="M166" s="19">
        <v>0</v>
      </c>
      <c r="N166" s="19">
        <v>152</v>
      </c>
      <c r="O166" s="19">
        <v>43</v>
      </c>
      <c r="P166" s="19">
        <v>527</v>
      </c>
      <c r="Q166" s="19">
        <v>12</v>
      </c>
      <c r="R166" s="19">
        <v>161</v>
      </c>
      <c r="S166" s="19">
        <v>244</v>
      </c>
      <c r="T166" s="19">
        <v>417</v>
      </c>
      <c r="U166" s="19">
        <v>0</v>
      </c>
      <c r="V166" s="19">
        <v>494</v>
      </c>
      <c r="W166" s="19">
        <v>0</v>
      </c>
      <c r="X166" s="19">
        <v>0</v>
      </c>
      <c r="Y166" s="19">
        <v>0</v>
      </c>
      <c r="Z166" s="19">
        <v>44</v>
      </c>
      <c r="AA166" s="19">
        <v>44</v>
      </c>
      <c r="AB166" s="19">
        <v>30</v>
      </c>
      <c r="AC166" s="19">
        <v>3</v>
      </c>
      <c r="AD166" s="19">
        <v>2224</v>
      </c>
      <c r="AE166" s="19">
        <v>2224</v>
      </c>
      <c r="AF166" s="19">
        <v>10273</v>
      </c>
      <c r="AG166" s="19">
        <v>10273</v>
      </c>
      <c r="AH166" s="19">
        <v>4249</v>
      </c>
      <c r="AI166" s="19">
        <v>1</v>
      </c>
      <c r="AJ166" s="19">
        <v>0</v>
      </c>
      <c r="AK166" s="19">
        <v>0</v>
      </c>
      <c r="AL166" s="19">
        <v>0</v>
      </c>
      <c r="AM166" s="19">
        <v>141</v>
      </c>
      <c r="AN166" s="19">
        <v>0</v>
      </c>
      <c r="AO166" s="19">
        <v>0</v>
      </c>
      <c r="AP166" s="19">
        <v>0</v>
      </c>
      <c r="AQ166" s="19">
        <v>0</v>
      </c>
      <c r="AR166" s="19">
        <v>0</v>
      </c>
      <c r="AS166" s="19">
        <v>0</v>
      </c>
      <c r="AT166" s="19">
        <v>0</v>
      </c>
      <c r="AU166" s="19">
        <v>0</v>
      </c>
      <c r="AV166" s="19">
        <v>0</v>
      </c>
      <c r="AW166" s="19">
        <v>6615</v>
      </c>
      <c r="AX166" s="19">
        <v>6615</v>
      </c>
      <c r="AY166" s="19">
        <v>27836</v>
      </c>
      <c r="AZ166" s="19">
        <v>27836</v>
      </c>
      <c r="BA166" s="19">
        <v>0</v>
      </c>
      <c r="BB166" s="19">
        <v>0</v>
      </c>
      <c r="BC166" s="19">
        <v>0</v>
      </c>
      <c r="BD166" s="19">
        <v>0</v>
      </c>
      <c r="BE166" s="19">
        <v>3</v>
      </c>
      <c r="BF166" s="19">
        <v>192</v>
      </c>
    </row>
    <row r="167" spans="1:58" ht="12.75">
      <c r="A167" t="s">
        <v>390</v>
      </c>
      <c r="B167" t="s">
        <v>391</v>
      </c>
      <c r="C167" t="s">
        <v>117</v>
      </c>
      <c r="D167" t="s">
        <v>94</v>
      </c>
      <c r="E167" s="19">
        <v>72</v>
      </c>
      <c r="F167" s="19">
        <v>772</v>
      </c>
      <c r="G167" s="19">
        <v>844</v>
      </c>
      <c r="H167" s="19">
        <v>0</v>
      </c>
      <c r="I167" s="19">
        <v>52</v>
      </c>
      <c r="J167" s="19">
        <v>0</v>
      </c>
      <c r="K167" s="19">
        <v>52</v>
      </c>
      <c r="L167" s="19">
        <v>51</v>
      </c>
      <c r="M167" s="19">
        <v>0</v>
      </c>
      <c r="N167" s="19">
        <v>168</v>
      </c>
      <c r="O167" s="19">
        <v>219</v>
      </c>
      <c r="P167" s="19">
        <v>697</v>
      </c>
      <c r="Q167" s="19">
        <v>5</v>
      </c>
      <c r="R167" s="19">
        <v>291</v>
      </c>
      <c r="S167" s="19">
        <v>223</v>
      </c>
      <c r="T167" s="19">
        <v>519</v>
      </c>
      <c r="U167" s="19">
        <v>0</v>
      </c>
      <c r="V167" s="19">
        <v>564</v>
      </c>
      <c r="W167" s="19">
        <v>0</v>
      </c>
      <c r="X167" s="19">
        <v>0</v>
      </c>
      <c r="Y167" s="19">
        <v>2</v>
      </c>
      <c r="Z167" s="19">
        <v>249</v>
      </c>
      <c r="AA167" s="19">
        <v>251</v>
      </c>
      <c r="AB167" s="19">
        <v>133</v>
      </c>
      <c r="AC167" s="19">
        <v>0</v>
      </c>
      <c r="AD167" s="19">
        <v>3279</v>
      </c>
      <c r="AE167" s="19">
        <v>3279</v>
      </c>
      <c r="AF167" s="19">
        <v>13861</v>
      </c>
      <c r="AG167" s="19">
        <v>13861</v>
      </c>
      <c r="AH167" s="19">
        <v>7109</v>
      </c>
      <c r="AI167" s="19">
        <v>0</v>
      </c>
      <c r="AJ167" s="19">
        <v>0</v>
      </c>
      <c r="AK167" s="19">
        <v>0</v>
      </c>
      <c r="AL167" s="19">
        <v>0</v>
      </c>
      <c r="AM167" s="19">
        <v>3</v>
      </c>
      <c r="AN167" s="19">
        <v>0</v>
      </c>
      <c r="AO167" s="19">
        <v>0</v>
      </c>
      <c r="AP167" s="19">
        <v>0</v>
      </c>
      <c r="AQ167" s="19">
        <v>0</v>
      </c>
      <c r="AR167" s="19">
        <v>-160</v>
      </c>
      <c r="AS167" s="19">
        <v>-379</v>
      </c>
      <c r="AT167" s="19">
        <v>23</v>
      </c>
      <c r="AU167" s="19">
        <v>195</v>
      </c>
      <c r="AV167" s="19">
        <v>0</v>
      </c>
      <c r="AW167" s="19">
        <v>10254</v>
      </c>
      <c r="AX167" s="19">
        <v>10254</v>
      </c>
      <c r="AY167" s="19">
        <v>42586</v>
      </c>
      <c r="AZ167" s="19">
        <v>42586</v>
      </c>
      <c r="BA167" s="19">
        <v>-20</v>
      </c>
      <c r="BB167" s="19">
        <v>-82</v>
      </c>
      <c r="BC167" s="19">
        <v>-14</v>
      </c>
      <c r="BD167" s="19">
        <v>-120</v>
      </c>
      <c r="BE167" s="19">
        <v>135</v>
      </c>
      <c r="BF167" s="19">
        <v>510</v>
      </c>
    </row>
    <row r="168" spans="1:58" ht="12.75">
      <c r="A168" t="s">
        <v>392</v>
      </c>
      <c r="B168" t="s">
        <v>393</v>
      </c>
      <c r="C168" t="s">
        <v>117</v>
      </c>
      <c r="D168" t="s">
        <v>94</v>
      </c>
      <c r="E168" s="19">
        <v>75</v>
      </c>
      <c r="F168" s="19">
        <v>651</v>
      </c>
      <c r="G168" s="19">
        <v>726</v>
      </c>
      <c r="H168" s="19">
        <v>20</v>
      </c>
      <c r="I168" s="19">
        <v>83</v>
      </c>
      <c r="J168" s="19">
        <v>0</v>
      </c>
      <c r="K168" s="19">
        <v>83</v>
      </c>
      <c r="L168" s="19">
        <v>-480</v>
      </c>
      <c r="M168" s="19">
        <v>0</v>
      </c>
      <c r="N168" s="19">
        <v>551</v>
      </c>
      <c r="O168" s="19">
        <v>71</v>
      </c>
      <c r="P168" s="19">
        <v>1391</v>
      </c>
      <c r="Q168" s="19">
        <v>5</v>
      </c>
      <c r="R168" s="19">
        <v>167</v>
      </c>
      <c r="S168" s="19">
        <v>410</v>
      </c>
      <c r="T168" s="19">
        <v>582</v>
      </c>
      <c r="U168" s="19">
        <v>0</v>
      </c>
      <c r="V168" s="19">
        <v>1024</v>
      </c>
      <c r="W168" s="19">
        <v>0</v>
      </c>
      <c r="X168" s="19">
        <v>0</v>
      </c>
      <c r="Y168" s="19">
        <v>0</v>
      </c>
      <c r="Z168" s="19">
        <v>209</v>
      </c>
      <c r="AA168" s="19">
        <v>209</v>
      </c>
      <c r="AB168" s="19">
        <v>74</v>
      </c>
      <c r="AC168" s="19">
        <v>0</v>
      </c>
      <c r="AD168" s="19">
        <v>4180</v>
      </c>
      <c r="AE168" s="19">
        <v>4180</v>
      </c>
      <c r="AF168" s="19">
        <v>21042</v>
      </c>
      <c r="AG168" s="19">
        <v>21042</v>
      </c>
      <c r="AH168" s="19">
        <v>8800</v>
      </c>
      <c r="AI168" s="19">
        <v>0</v>
      </c>
      <c r="AJ168" s="19">
        <v>2605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-26</v>
      </c>
      <c r="AS168" s="19">
        <v>156</v>
      </c>
      <c r="AT168" s="19">
        <v>-40</v>
      </c>
      <c r="AU168" s="19">
        <v>-141</v>
      </c>
      <c r="AV168" s="19">
        <v>0</v>
      </c>
      <c r="AW168" s="19">
        <v>15519</v>
      </c>
      <c r="AX168" s="19">
        <v>15519</v>
      </c>
      <c r="AY168" s="19">
        <v>60248</v>
      </c>
      <c r="AZ168" s="19">
        <v>60248</v>
      </c>
      <c r="BA168" s="19">
        <v>0</v>
      </c>
      <c r="BB168" s="19">
        <v>103</v>
      </c>
      <c r="BC168" s="19">
        <v>0</v>
      </c>
      <c r="BD168" s="19">
        <v>0</v>
      </c>
      <c r="BE168" s="19">
        <v>1114</v>
      </c>
      <c r="BF168" s="19">
        <v>2227</v>
      </c>
    </row>
    <row r="169" spans="1:58" ht="12.75">
      <c r="A169" t="s">
        <v>394</v>
      </c>
      <c r="B169" t="s">
        <v>395</v>
      </c>
      <c r="C169" t="s">
        <v>117</v>
      </c>
      <c r="D169" t="s">
        <v>94</v>
      </c>
      <c r="E169" s="19">
        <v>106</v>
      </c>
      <c r="F169" s="19">
        <v>1215</v>
      </c>
      <c r="G169" s="19">
        <v>1321</v>
      </c>
      <c r="H169" s="19">
        <v>5</v>
      </c>
      <c r="I169" s="19">
        <v>86</v>
      </c>
      <c r="J169" s="19">
        <v>0</v>
      </c>
      <c r="K169" s="19">
        <v>86</v>
      </c>
      <c r="L169" s="19">
        <v>108</v>
      </c>
      <c r="M169" s="19">
        <v>0</v>
      </c>
      <c r="N169" s="19">
        <v>310</v>
      </c>
      <c r="O169" s="19">
        <v>418</v>
      </c>
      <c r="P169" s="19">
        <v>939</v>
      </c>
      <c r="Q169" s="19">
        <v>0</v>
      </c>
      <c r="R169" s="19">
        <v>139</v>
      </c>
      <c r="S169" s="19">
        <v>466</v>
      </c>
      <c r="T169" s="19">
        <v>605</v>
      </c>
      <c r="U169" s="19">
        <v>0</v>
      </c>
      <c r="V169" s="19">
        <v>1116</v>
      </c>
      <c r="W169" s="19">
        <v>0</v>
      </c>
      <c r="X169" s="19">
        <v>0</v>
      </c>
      <c r="Y169" s="19">
        <v>57</v>
      </c>
      <c r="Z169" s="19">
        <v>79</v>
      </c>
      <c r="AA169" s="19">
        <v>136</v>
      </c>
      <c r="AB169" s="19">
        <v>94</v>
      </c>
      <c r="AC169" s="19">
        <v>30</v>
      </c>
      <c r="AD169" s="19">
        <v>4750</v>
      </c>
      <c r="AE169" s="19">
        <v>4750</v>
      </c>
      <c r="AF169" s="19">
        <v>19001</v>
      </c>
      <c r="AG169" s="19">
        <v>19001</v>
      </c>
      <c r="AH169" s="19">
        <v>6707</v>
      </c>
      <c r="AI169" s="19">
        <v>18</v>
      </c>
      <c r="AJ169" s="19">
        <v>0</v>
      </c>
      <c r="AK169" s="19">
        <v>0</v>
      </c>
      <c r="AL169" s="19">
        <v>0</v>
      </c>
      <c r="AM169" s="19">
        <v>86</v>
      </c>
      <c r="AN169" s="19">
        <v>0</v>
      </c>
      <c r="AO169" s="19">
        <v>0</v>
      </c>
      <c r="AP169" s="19">
        <v>0</v>
      </c>
      <c r="AQ169" s="19">
        <v>0</v>
      </c>
      <c r="AR169" s="19">
        <v>15</v>
      </c>
      <c r="AS169" s="19">
        <v>59</v>
      </c>
      <c r="AT169" s="19">
        <v>0</v>
      </c>
      <c r="AU169" s="19">
        <v>0</v>
      </c>
      <c r="AV169" s="19">
        <v>0</v>
      </c>
      <c r="AW169" s="19">
        <v>11576</v>
      </c>
      <c r="AX169" s="19">
        <v>11576</v>
      </c>
      <c r="AY169" s="19">
        <v>46305</v>
      </c>
      <c r="AZ169" s="19">
        <v>46305</v>
      </c>
      <c r="BA169" s="19">
        <v>19</v>
      </c>
      <c r="BB169" s="19">
        <v>0</v>
      </c>
      <c r="BC169" s="19">
        <v>0</v>
      </c>
      <c r="BD169" s="19">
        <v>0</v>
      </c>
      <c r="BE169" s="19">
        <v>77</v>
      </c>
      <c r="BF169" s="19">
        <v>0</v>
      </c>
    </row>
    <row r="170" spans="1:58" ht="12.75">
      <c r="A170" t="s">
        <v>396</v>
      </c>
      <c r="B170" t="s">
        <v>397</v>
      </c>
      <c r="C170" t="s">
        <v>117</v>
      </c>
      <c r="D170" t="s">
        <v>94</v>
      </c>
      <c r="E170" s="19">
        <v>81</v>
      </c>
      <c r="F170" s="19">
        <v>1625</v>
      </c>
      <c r="G170" s="19">
        <v>1706</v>
      </c>
      <c r="H170" s="19">
        <v>12</v>
      </c>
      <c r="I170" s="19">
        <v>113</v>
      </c>
      <c r="J170" s="19">
        <v>0</v>
      </c>
      <c r="K170" s="19">
        <v>113</v>
      </c>
      <c r="L170" s="19">
        <v>171</v>
      </c>
      <c r="M170" s="19">
        <v>0</v>
      </c>
      <c r="N170" s="19">
        <v>419</v>
      </c>
      <c r="O170" s="19">
        <v>590</v>
      </c>
      <c r="P170" s="19">
        <v>1062</v>
      </c>
      <c r="Q170" s="19">
        <v>0</v>
      </c>
      <c r="R170" s="19">
        <v>234</v>
      </c>
      <c r="S170" s="19">
        <v>648</v>
      </c>
      <c r="T170" s="19">
        <v>882</v>
      </c>
      <c r="U170" s="19">
        <v>0</v>
      </c>
      <c r="V170" s="19">
        <v>1869</v>
      </c>
      <c r="W170" s="19">
        <v>0</v>
      </c>
      <c r="X170" s="19">
        <v>0</v>
      </c>
      <c r="Y170" s="19">
        <v>0</v>
      </c>
      <c r="Z170" s="19">
        <v>-7</v>
      </c>
      <c r="AA170" s="19">
        <v>-7</v>
      </c>
      <c r="AB170" s="19">
        <v>103</v>
      </c>
      <c r="AC170" s="19">
        <v>323</v>
      </c>
      <c r="AD170" s="19">
        <v>6653</v>
      </c>
      <c r="AE170" s="19">
        <v>6653</v>
      </c>
      <c r="AF170" s="19">
        <v>28107</v>
      </c>
      <c r="AG170" s="19">
        <v>28107</v>
      </c>
      <c r="AH170" s="19">
        <v>11115</v>
      </c>
      <c r="AI170" s="19">
        <v>0</v>
      </c>
      <c r="AJ170" s="19">
        <v>0</v>
      </c>
      <c r="AK170" s="19">
        <v>0</v>
      </c>
      <c r="AL170" s="19">
        <v>0</v>
      </c>
      <c r="AM170" s="19">
        <v>27</v>
      </c>
      <c r="AN170" s="19">
        <v>0</v>
      </c>
      <c r="AO170" s="19">
        <v>0</v>
      </c>
      <c r="AP170" s="19">
        <v>0</v>
      </c>
      <c r="AQ170" s="19">
        <v>0</v>
      </c>
      <c r="AR170" s="19">
        <v>-455</v>
      </c>
      <c r="AS170" s="19">
        <v>-1894</v>
      </c>
      <c r="AT170" s="19">
        <v>49</v>
      </c>
      <c r="AU170" s="19">
        <v>-26</v>
      </c>
      <c r="AV170" s="19">
        <v>0</v>
      </c>
      <c r="AW170" s="19">
        <v>17389</v>
      </c>
      <c r="AX170" s="19">
        <v>17389</v>
      </c>
      <c r="AY170" s="19">
        <v>69256</v>
      </c>
      <c r="AZ170" s="19">
        <v>69256</v>
      </c>
      <c r="BA170" s="19">
        <v>-6</v>
      </c>
      <c r="BB170" s="19">
        <v>-22</v>
      </c>
      <c r="BC170" s="19">
        <v>0</v>
      </c>
      <c r="BD170" s="19">
        <v>0</v>
      </c>
      <c r="BE170" s="19">
        <v>179</v>
      </c>
      <c r="BF170" s="19">
        <v>879</v>
      </c>
    </row>
    <row r="171" spans="1:58" ht="12.75">
      <c r="A171" t="s">
        <v>398</v>
      </c>
      <c r="B171" t="s">
        <v>399</v>
      </c>
      <c r="C171" t="s">
        <v>117</v>
      </c>
      <c r="D171" t="s">
        <v>94</v>
      </c>
      <c r="E171" s="19">
        <v>41</v>
      </c>
      <c r="F171" s="19">
        <v>543</v>
      </c>
      <c r="G171" s="19">
        <v>584</v>
      </c>
      <c r="H171" s="19">
        <v>12</v>
      </c>
      <c r="I171" s="19">
        <v>49</v>
      </c>
      <c r="J171" s="19">
        <v>0</v>
      </c>
      <c r="K171" s="19">
        <v>49</v>
      </c>
      <c r="L171" s="19">
        <v>-45</v>
      </c>
      <c r="M171" s="19">
        <v>0</v>
      </c>
      <c r="N171" s="19">
        <v>137</v>
      </c>
      <c r="O171" s="19">
        <v>92</v>
      </c>
      <c r="P171" s="19">
        <v>274</v>
      </c>
      <c r="Q171" s="19">
        <v>0</v>
      </c>
      <c r="R171" s="19">
        <v>31</v>
      </c>
      <c r="S171" s="19">
        <v>127</v>
      </c>
      <c r="T171" s="19">
        <v>158</v>
      </c>
      <c r="U171" s="19">
        <v>0</v>
      </c>
      <c r="V171" s="19">
        <v>241</v>
      </c>
      <c r="W171" s="19">
        <v>0</v>
      </c>
      <c r="X171" s="19">
        <v>0</v>
      </c>
      <c r="Y171" s="19">
        <v>8</v>
      </c>
      <c r="Z171" s="19">
        <v>107</v>
      </c>
      <c r="AA171" s="19">
        <v>115</v>
      </c>
      <c r="AB171" s="19">
        <v>45</v>
      </c>
      <c r="AC171" s="19">
        <v>0</v>
      </c>
      <c r="AD171" s="19">
        <v>1570</v>
      </c>
      <c r="AE171" s="19">
        <v>1570</v>
      </c>
      <c r="AF171" s="19">
        <v>7261</v>
      </c>
      <c r="AG171" s="19">
        <v>7261</v>
      </c>
      <c r="AH171" s="19">
        <v>1576</v>
      </c>
      <c r="AI171" s="19">
        <v>0</v>
      </c>
      <c r="AJ171" s="19">
        <v>0</v>
      </c>
      <c r="AK171" s="19">
        <v>0</v>
      </c>
      <c r="AL171" s="19">
        <v>0</v>
      </c>
      <c r="AM171" s="19">
        <v>93</v>
      </c>
      <c r="AN171" s="19">
        <v>0</v>
      </c>
      <c r="AO171" s="19">
        <v>0</v>
      </c>
      <c r="AP171" s="19">
        <v>0</v>
      </c>
      <c r="AQ171" s="19">
        <v>0</v>
      </c>
      <c r="AR171" s="19">
        <v>7</v>
      </c>
      <c r="AS171" s="19">
        <v>-28</v>
      </c>
      <c r="AT171" s="19">
        <v>0</v>
      </c>
      <c r="AU171" s="19">
        <v>0</v>
      </c>
      <c r="AV171" s="19">
        <v>0</v>
      </c>
      <c r="AW171" s="19">
        <v>3246</v>
      </c>
      <c r="AX171" s="19">
        <v>3246</v>
      </c>
      <c r="AY171" s="19">
        <v>13611</v>
      </c>
      <c r="AZ171" s="19">
        <v>13611</v>
      </c>
      <c r="BA171" s="19">
        <v>0</v>
      </c>
      <c r="BB171" s="19">
        <v>0</v>
      </c>
      <c r="BC171" s="19">
        <v>0</v>
      </c>
      <c r="BD171" s="19">
        <v>0</v>
      </c>
      <c r="BE171" s="19">
        <v>0</v>
      </c>
      <c r="BF171" s="19">
        <v>0</v>
      </c>
    </row>
    <row r="172" spans="1:58" ht="12.75">
      <c r="A172" t="s">
        <v>400</v>
      </c>
      <c r="B172" t="s">
        <v>401</v>
      </c>
      <c r="C172" t="s">
        <v>117</v>
      </c>
      <c r="D172" t="s">
        <v>94</v>
      </c>
      <c r="E172" s="19">
        <v>-36</v>
      </c>
      <c r="F172" s="19">
        <v>515</v>
      </c>
      <c r="G172" s="19">
        <v>479</v>
      </c>
      <c r="H172" s="19">
        <v>0</v>
      </c>
      <c r="I172" s="19">
        <v>27</v>
      </c>
      <c r="J172" s="19">
        <v>0</v>
      </c>
      <c r="K172" s="19">
        <v>27</v>
      </c>
      <c r="L172" s="19">
        <v>11</v>
      </c>
      <c r="M172" s="19">
        <v>0</v>
      </c>
      <c r="N172" s="19">
        <v>335</v>
      </c>
      <c r="O172" s="19">
        <v>346</v>
      </c>
      <c r="P172" s="19">
        <v>239</v>
      </c>
      <c r="Q172" s="19">
        <v>0</v>
      </c>
      <c r="R172" s="19">
        <v>15</v>
      </c>
      <c r="S172" s="19">
        <v>429</v>
      </c>
      <c r="T172" s="19">
        <v>444</v>
      </c>
      <c r="U172" s="19">
        <v>0</v>
      </c>
      <c r="V172" s="19">
        <v>146</v>
      </c>
      <c r="W172" s="19">
        <v>0</v>
      </c>
      <c r="X172" s="19">
        <v>0</v>
      </c>
      <c r="Y172" s="19">
        <v>0</v>
      </c>
      <c r="Z172" s="19">
        <v>398</v>
      </c>
      <c r="AA172" s="19">
        <v>398</v>
      </c>
      <c r="AB172" s="19">
        <v>112</v>
      </c>
      <c r="AC172" s="19">
        <v>-72</v>
      </c>
      <c r="AD172" s="19">
        <v>2119</v>
      </c>
      <c r="AE172" s="19">
        <v>2119</v>
      </c>
      <c r="AF172" s="19">
        <v>11370</v>
      </c>
      <c r="AG172" s="19">
        <v>11370</v>
      </c>
      <c r="AH172" s="19">
        <v>4361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-70</v>
      </c>
      <c r="AS172" s="19">
        <v>24</v>
      </c>
      <c r="AT172" s="19">
        <v>0</v>
      </c>
      <c r="AU172" s="19">
        <v>0</v>
      </c>
      <c r="AV172" s="19">
        <v>0</v>
      </c>
      <c r="AW172" s="19">
        <v>6410</v>
      </c>
      <c r="AX172" s="19">
        <v>6410</v>
      </c>
      <c r="AY172" s="19">
        <v>28921</v>
      </c>
      <c r="AZ172" s="19">
        <v>28921</v>
      </c>
      <c r="BA172" s="19">
        <v>0</v>
      </c>
      <c r="BB172" s="19">
        <v>54</v>
      </c>
      <c r="BC172" s="19">
        <v>0</v>
      </c>
      <c r="BD172" s="19">
        <v>0</v>
      </c>
      <c r="BE172" s="19">
        <v>0</v>
      </c>
      <c r="BF172" s="19">
        <v>213</v>
      </c>
    </row>
    <row r="173" spans="1:58" ht="12.75">
      <c r="A173" t="s">
        <v>402</v>
      </c>
      <c r="B173" t="s">
        <v>403</v>
      </c>
      <c r="C173" t="s">
        <v>117</v>
      </c>
      <c r="D173" t="s">
        <v>94</v>
      </c>
      <c r="E173" s="19">
        <v>18</v>
      </c>
      <c r="F173" s="19">
        <v>1369</v>
      </c>
      <c r="G173" s="19">
        <v>1387</v>
      </c>
      <c r="H173" s="19">
        <v>0</v>
      </c>
      <c r="I173" s="19">
        <v>46</v>
      </c>
      <c r="J173" s="19">
        <v>0</v>
      </c>
      <c r="K173" s="19">
        <v>46</v>
      </c>
      <c r="L173" s="19">
        <v>54</v>
      </c>
      <c r="M173" s="19">
        <v>0</v>
      </c>
      <c r="N173" s="19">
        <v>64</v>
      </c>
      <c r="O173" s="19">
        <v>118</v>
      </c>
      <c r="P173" s="19">
        <v>339</v>
      </c>
      <c r="Q173" s="19">
        <v>0</v>
      </c>
      <c r="R173" s="19">
        <v>125</v>
      </c>
      <c r="S173" s="19">
        <v>381</v>
      </c>
      <c r="T173" s="19">
        <v>506</v>
      </c>
      <c r="U173" s="19">
        <v>0</v>
      </c>
      <c r="V173" s="19">
        <v>467</v>
      </c>
      <c r="W173" s="19">
        <v>0</v>
      </c>
      <c r="X173" s="19">
        <v>0</v>
      </c>
      <c r="Y173" s="19">
        <v>0</v>
      </c>
      <c r="Z173" s="19">
        <v>150</v>
      </c>
      <c r="AA173" s="19">
        <v>150</v>
      </c>
      <c r="AB173" s="19">
        <v>0</v>
      </c>
      <c r="AC173" s="19">
        <v>-641</v>
      </c>
      <c r="AD173" s="19">
        <v>2372</v>
      </c>
      <c r="AE173" s="19">
        <v>2372</v>
      </c>
      <c r="AF173" s="19">
        <v>13124</v>
      </c>
      <c r="AG173" s="19">
        <v>13124</v>
      </c>
      <c r="AH173" s="19">
        <v>6382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-170</v>
      </c>
      <c r="AS173" s="19">
        <v>-167</v>
      </c>
      <c r="AT173" s="19">
        <v>0</v>
      </c>
      <c r="AU173" s="19">
        <v>0</v>
      </c>
      <c r="AV173" s="19">
        <v>0</v>
      </c>
      <c r="AW173" s="19">
        <v>8584</v>
      </c>
      <c r="AX173" s="19">
        <v>8584</v>
      </c>
      <c r="AY173" s="19">
        <v>35990</v>
      </c>
      <c r="AZ173" s="19">
        <v>35990</v>
      </c>
      <c r="BA173" s="19">
        <v>1</v>
      </c>
      <c r="BB173" s="19">
        <v>0</v>
      </c>
      <c r="BC173" s="19">
        <v>0</v>
      </c>
      <c r="BD173" s="19">
        <v>0</v>
      </c>
      <c r="BE173" s="19">
        <v>0</v>
      </c>
      <c r="BF173" s="19">
        <v>0</v>
      </c>
    </row>
    <row r="174" spans="1:58" ht="12.75">
      <c r="A174" t="s">
        <v>404</v>
      </c>
      <c r="B174" t="s">
        <v>405</v>
      </c>
      <c r="C174" t="s">
        <v>117</v>
      </c>
      <c r="D174" t="s">
        <v>94</v>
      </c>
      <c r="E174" s="19">
        <v>0</v>
      </c>
      <c r="F174" s="19">
        <v>1059</v>
      </c>
      <c r="G174" s="19">
        <v>1059</v>
      </c>
      <c r="H174" s="19">
        <v>6</v>
      </c>
      <c r="I174" s="19">
        <v>177</v>
      </c>
      <c r="J174" s="19">
        <v>0</v>
      </c>
      <c r="K174" s="19">
        <v>177</v>
      </c>
      <c r="L174" s="19">
        <v>118</v>
      </c>
      <c r="M174" s="19">
        <v>0</v>
      </c>
      <c r="N174" s="19">
        <v>276</v>
      </c>
      <c r="O174" s="19">
        <v>394</v>
      </c>
      <c r="P174" s="19">
        <v>1556</v>
      </c>
      <c r="Q174" s="19">
        <v>0</v>
      </c>
      <c r="R174" s="19">
        <v>86</v>
      </c>
      <c r="S174" s="19">
        <v>491</v>
      </c>
      <c r="T174" s="19">
        <v>577</v>
      </c>
      <c r="U174" s="19">
        <v>0</v>
      </c>
      <c r="V174" s="19">
        <v>966</v>
      </c>
      <c r="W174" s="19">
        <v>0</v>
      </c>
      <c r="X174" s="19">
        <v>0</v>
      </c>
      <c r="Y174" s="19">
        <v>0</v>
      </c>
      <c r="Z174" s="19">
        <v>34</v>
      </c>
      <c r="AA174" s="19">
        <v>34</v>
      </c>
      <c r="AB174" s="19">
        <v>77</v>
      </c>
      <c r="AC174" s="19">
        <v>0</v>
      </c>
      <c r="AD174" s="19">
        <v>4846</v>
      </c>
      <c r="AE174" s="19">
        <v>4846</v>
      </c>
      <c r="AF174" s="19">
        <v>17740</v>
      </c>
      <c r="AG174" s="19">
        <v>17740</v>
      </c>
      <c r="AH174" s="19">
        <v>3842</v>
      </c>
      <c r="AI174" s="19">
        <v>0</v>
      </c>
      <c r="AJ174" s="19">
        <v>3528</v>
      </c>
      <c r="AK174" s="19">
        <v>0</v>
      </c>
      <c r="AL174" s="19">
        <v>0</v>
      </c>
      <c r="AM174" s="19">
        <v>126</v>
      </c>
      <c r="AN174" s="19">
        <v>0</v>
      </c>
      <c r="AO174" s="19">
        <v>0</v>
      </c>
      <c r="AP174" s="19">
        <v>0</v>
      </c>
      <c r="AQ174" s="19">
        <v>0</v>
      </c>
      <c r="AR174" s="19">
        <v>-54</v>
      </c>
      <c r="AS174" s="19">
        <v>-712</v>
      </c>
      <c r="AT174" s="19">
        <v>0</v>
      </c>
      <c r="AU174" s="19">
        <v>0</v>
      </c>
      <c r="AV174" s="19">
        <v>0</v>
      </c>
      <c r="AW174" s="19">
        <v>12288</v>
      </c>
      <c r="AX174" s="19">
        <v>12288</v>
      </c>
      <c r="AY174" s="19">
        <v>44497</v>
      </c>
      <c r="AZ174" s="19">
        <v>44497</v>
      </c>
      <c r="BA174" s="19">
        <v>14</v>
      </c>
      <c r="BB174" s="19">
        <v>251</v>
      </c>
      <c r="BC174" s="19">
        <v>97</v>
      </c>
      <c r="BD174" s="19">
        <v>364</v>
      </c>
      <c r="BE174" s="19">
        <v>30</v>
      </c>
      <c r="BF174" s="19">
        <v>120</v>
      </c>
    </row>
    <row r="175" spans="1:58" ht="12.75">
      <c r="A175" t="s">
        <v>406</v>
      </c>
      <c r="B175" t="s">
        <v>407</v>
      </c>
      <c r="C175" t="s">
        <v>117</v>
      </c>
      <c r="D175" t="s">
        <v>94</v>
      </c>
      <c r="E175" s="19">
        <v>26</v>
      </c>
      <c r="F175" s="19">
        <v>846</v>
      </c>
      <c r="G175" s="19">
        <v>872</v>
      </c>
      <c r="H175" s="19">
        <v>28</v>
      </c>
      <c r="I175" s="19">
        <v>67</v>
      </c>
      <c r="J175" s="19">
        <v>0</v>
      </c>
      <c r="K175" s="19">
        <v>67</v>
      </c>
      <c r="L175" s="19">
        <v>154</v>
      </c>
      <c r="M175" s="19">
        <v>0</v>
      </c>
      <c r="N175" s="19">
        <v>391</v>
      </c>
      <c r="O175" s="19">
        <v>545</v>
      </c>
      <c r="P175" s="19">
        <v>1349</v>
      </c>
      <c r="Q175" s="19">
        <v>7</v>
      </c>
      <c r="R175" s="19">
        <v>29</v>
      </c>
      <c r="S175" s="19">
        <v>334</v>
      </c>
      <c r="T175" s="19">
        <v>370</v>
      </c>
      <c r="U175" s="19">
        <v>0</v>
      </c>
      <c r="V175" s="19">
        <v>1043</v>
      </c>
      <c r="W175" s="19">
        <v>0</v>
      </c>
      <c r="X175" s="19">
        <v>0</v>
      </c>
      <c r="Y175" s="19">
        <v>0</v>
      </c>
      <c r="Z175" s="19">
        <v>280</v>
      </c>
      <c r="AA175" s="19">
        <v>280</v>
      </c>
      <c r="AB175" s="19">
        <v>55</v>
      </c>
      <c r="AC175" s="19">
        <v>0</v>
      </c>
      <c r="AD175" s="19">
        <v>4609</v>
      </c>
      <c r="AE175" s="19">
        <v>4609</v>
      </c>
      <c r="AF175" s="19">
        <v>18275</v>
      </c>
      <c r="AG175" s="19">
        <v>18275</v>
      </c>
      <c r="AH175" s="19">
        <v>6861</v>
      </c>
      <c r="AI175" s="19">
        <v>2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11472</v>
      </c>
      <c r="AX175" s="19">
        <v>11472</v>
      </c>
      <c r="AY175" s="19">
        <v>45723</v>
      </c>
      <c r="AZ175" s="19">
        <v>45723</v>
      </c>
      <c r="BA175" s="19">
        <v>0</v>
      </c>
      <c r="BB175" s="19">
        <v>0</v>
      </c>
      <c r="BC175" s="19">
        <v>0</v>
      </c>
      <c r="BD175" s="19">
        <v>0</v>
      </c>
      <c r="BE175" s="19">
        <v>45</v>
      </c>
      <c r="BF175" s="19">
        <v>90</v>
      </c>
    </row>
    <row r="176" spans="1:58" ht="12.75">
      <c r="A176" t="s">
        <v>408</v>
      </c>
      <c r="B176" t="s">
        <v>409</v>
      </c>
      <c r="C176" t="s">
        <v>151</v>
      </c>
      <c r="D176" t="s">
        <v>60</v>
      </c>
      <c r="E176" s="19">
        <v>-46</v>
      </c>
      <c r="F176" s="19">
        <v>2824</v>
      </c>
      <c r="G176" s="19">
        <v>2778</v>
      </c>
      <c r="H176" s="19">
        <v>115</v>
      </c>
      <c r="I176" s="19">
        <v>289</v>
      </c>
      <c r="J176" s="19">
        <v>146</v>
      </c>
      <c r="K176" s="19">
        <v>435</v>
      </c>
      <c r="L176" s="19">
        <v>4966</v>
      </c>
      <c r="M176" s="19">
        <v>0</v>
      </c>
      <c r="N176" s="19">
        <v>5861</v>
      </c>
      <c r="O176" s="19">
        <v>10827</v>
      </c>
      <c r="P176" s="19">
        <v>5420</v>
      </c>
      <c r="Q176" s="19">
        <v>733</v>
      </c>
      <c r="R176" s="19">
        <v>30</v>
      </c>
      <c r="S176" s="19">
        <v>415</v>
      </c>
      <c r="T176" s="19">
        <v>1178</v>
      </c>
      <c r="U176" s="19">
        <v>0</v>
      </c>
      <c r="V176" s="19">
        <v>6458</v>
      </c>
      <c r="W176" s="19">
        <v>69891</v>
      </c>
      <c r="X176" s="19">
        <v>20423.170477443113</v>
      </c>
      <c r="Y176" s="19">
        <v>39041</v>
      </c>
      <c r="Z176" s="19">
        <v>3629</v>
      </c>
      <c r="AA176" s="19">
        <v>42670</v>
      </c>
      <c r="AB176" s="19">
        <v>0</v>
      </c>
      <c r="AC176" s="19">
        <v>-140</v>
      </c>
      <c r="AD176" s="19">
        <v>139632</v>
      </c>
      <c r="AE176" s="19">
        <v>160055.1704774431</v>
      </c>
      <c r="AF176" s="19">
        <v>551763</v>
      </c>
      <c r="AG176" s="19">
        <v>634623.817832564</v>
      </c>
      <c r="AH176" s="19">
        <v>18949</v>
      </c>
      <c r="AI176" s="19">
        <v>844</v>
      </c>
      <c r="AJ176" s="19">
        <v>11840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-919</v>
      </c>
      <c r="AS176" s="19">
        <v>-2369</v>
      </c>
      <c r="AT176" s="19">
        <v>653</v>
      </c>
      <c r="AU176" s="19">
        <v>-2369</v>
      </c>
      <c r="AV176" s="19">
        <v>0</v>
      </c>
      <c r="AW176" s="19">
        <v>170999</v>
      </c>
      <c r="AX176" s="19">
        <v>191422.1704774431</v>
      </c>
      <c r="AY176" s="19">
        <v>673555</v>
      </c>
      <c r="AZ176" s="19">
        <v>756415.817832564</v>
      </c>
      <c r="BA176" s="19">
        <v>0</v>
      </c>
      <c r="BB176" s="19">
        <v>0</v>
      </c>
      <c r="BC176" s="19">
        <v>0</v>
      </c>
      <c r="BD176" s="19">
        <v>0</v>
      </c>
      <c r="BE176" s="19">
        <v>3335</v>
      </c>
      <c r="BF176" s="19">
        <v>13259</v>
      </c>
    </row>
    <row r="177" spans="1:58" ht="12.75">
      <c r="A177" t="s">
        <v>410</v>
      </c>
      <c r="B177" t="s">
        <v>411</v>
      </c>
      <c r="C177" t="s">
        <v>151</v>
      </c>
      <c r="D177" t="s">
        <v>60</v>
      </c>
      <c r="E177" s="19">
        <v>8</v>
      </c>
      <c r="F177" s="19">
        <v>510</v>
      </c>
      <c r="G177" s="19">
        <v>518</v>
      </c>
      <c r="H177" s="19">
        <v>14</v>
      </c>
      <c r="I177" s="19">
        <v>-23</v>
      </c>
      <c r="J177" s="19">
        <v>0</v>
      </c>
      <c r="K177" s="19">
        <v>-23</v>
      </c>
      <c r="L177" s="19">
        <v>1314</v>
      </c>
      <c r="M177" s="19">
        <v>0</v>
      </c>
      <c r="N177" s="19">
        <v>-58</v>
      </c>
      <c r="O177" s="19">
        <v>1256</v>
      </c>
      <c r="P177" s="19">
        <v>813</v>
      </c>
      <c r="Q177" s="19">
        <v>32</v>
      </c>
      <c r="R177" s="19">
        <v>11</v>
      </c>
      <c r="S177" s="19">
        <v>160</v>
      </c>
      <c r="T177" s="19">
        <v>203</v>
      </c>
      <c r="U177" s="19">
        <v>0</v>
      </c>
      <c r="V177" s="19">
        <v>338</v>
      </c>
      <c r="W177" s="19">
        <v>3987</v>
      </c>
      <c r="X177" s="19">
        <v>1099.377978428425</v>
      </c>
      <c r="Y177" s="19">
        <v>2055</v>
      </c>
      <c r="Z177" s="19">
        <v>244</v>
      </c>
      <c r="AA177" s="19">
        <v>2299</v>
      </c>
      <c r="AB177" s="19">
        <v>8</v>
      </c>
      <c r="AC177" s="19">
        <v>0</v>
      </c>
      <c r="AD177" s="19">
        <v>9413</v>
      </c>
      <c r="AE177" s="19">
        <v>10512.377978428425</v>
      </c>
      <c r="AF177" s="19">
        <v>48778</v>
      </c>
      <c r="AG177" s="19">
        <v>53238.39259674706</v>
      </c>
      <c r="AH177" s="19">
        <v>1240</v>
      </c>
      <c r="AI177" s="19">
        <v>0</v>
      </c>
      <c r="AJ177" s="19">
        <v>0</v>
      </c>
      <c r="AK177" s="19">
        <v>0</v>
      </c>
      <c r="AL177" s="19">
        <v>0</v>
      </c>
      <c r="AM177" s="19">
        <v>22</v>
      </c>
      <c r="AN177" s="19">
        <v>0</v>
      </c>
      <c r="AO177" s="19">
        <v>0</v>
      </c>
      <c r="AP177" s="19">
        <v>0</v>
      </c>
      <c r="AQ177" s="19">
        <v>14</v>
      </c>
      <c r="AR177" s="19">
        <v>0</v>
      </c>
      <c r="AS177" s="19">
        <v>0</v>
      </c>
      <c r="AT177" s="19">
        <v>0</v>
      </c>
      <c r="AU177" s="19">
        <v>0</v>
      </c>
      <c r="AV177" s="19">
        <v>0</v>
      </c>
      <c r="AW177" s="19">
        <v>10689</v>
      </c>
      <c r="AX177" s="19">
        <v>11788.377978428425</v>
      </c>
      <c r="AY177" s="19">
        <v>54437</v>
      </c>
      <c r="AZ177" s="19">
        <v>58897.39259674706</v>
      </c>
      <c r="BA177" s="19">
        <v>0</v>
      </c>
      <c r="BB177" s="19">
        <v>0</v>
      </c>
      <c r="BC177" s="19">
        <v>0</v>
      </c>
      <c r="BD177" s="19">
        <v>0</v>
      </c>
      <c r="BE177" s="19">
        <v>349</v>
      </c>
      <c r="BF177" s="19">
        <v>1033</v>
      </c>
    </row>
    <row r="178" spans="1:58" ht="12.75">
      <c r="A178" t="s">
        <v>412</v>
      </c>
      <c r="B178" t="s">
        <v>413</v>
      </c>
      <c r="C178" t="s">
        <v>151</v>
      </c>
      <c r="D178" t="s">
        <v>91</v>
      </c>
      <c r="E178" s="19">
        <v>82</v>
      </c>
      <c r="F178" s="19">
        <v>4223</v>
      </c>
      <c r="G178" s="19">
        <v>4305</v>
      </c>
      <c r="H178" s="19">
        <v>13</v>
      </c>
      <c r="I178" s="19">
        <v>269</v>
      </c>
      <c r="J178" s="19">
        <v>504</v>
      </c>
      <c r="K178" s="19">
        <v>773</v>
      </c>
      <c r="L178" s="19">
        <v>10405</v>
      </c>
      <c r="M178" s="19">
        <v>0</v>
      </c>
      <c r="N178" s="19">
        <v>883</v>
      </c>
      <c r="O178" s="19">
        <v>11288</v>
      </c>
      <c r="P178" s="19">
        <v>6512</v>
      </c>
      <c r="Q178" s="19">
        <v>639</v>
      </c>
      <c r="R178" s="19">
        <v>0</v>
      </c>
      <c r="S178" s="19">
        <v>1268</v>
      </c>
      <c r="T178" s="19">
        <v>1907</v>
      </c>
      <c r="U178" s="19">
        <v>0</v>
      </c>
      <c r="V178" s="19">
        <v>3975</v>
      </c>
      <c r="W178" s="19">
        <v>98725</v>
      </c>
      <c r="X178" s="19">
        <v>21809.881767079947</v>
      </c>
      <c r="Y178" s="19">
        <v>40092</v>
      </c>
      <c r="Z178" s="19">
        <v>0</v>
      </c>
      <c r="AA178" s="19">
        <v>40092</v>
      </c>
      <c r="AB178" s="19">
        <v>1276</v>
      </c>
      <c r="AC178" s="19">
        <v>0</v>
      </c>
      <c r="AD178" s="19">
        <v>168866</v>
      </c>
      <c r="AE178" s="19">
        <v>190675.88176707993</v>
      </c>
      <c r="AF178" s="19">
        <v>715536</v>
      </c>
      <c r="AG178" s="19">
        <v>804022.978162757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64</v>
      </c>
      <c r="AR178" s="19">
        <v>-157</v>
      </c>
      <c r="AS178" s="19">
        <v>-465</v>
      </c>
      <c r="AT178" s="19">
        <v>-116</v>
      </c>
      <c r="AU178" s="19">
        <v>-100</v>
      </c>
      <c r="AV178" s="19">
        <v>0</v>
      </c>
      <c r="AW178" s="19">
        <v>168657</v>
      </c>
      <c r="AX178" s="19">
        <v>190466.88176707993</v>
      </c>
      <c r="AY178" s="19">
        <v>715225</v>
      </c>
      <c r="AZ178" s="19">
        <v>803711.978162757</v>
      </c>
      <c r="BA178" s="19">
        <v>0</v>
      </c>
      <c r="BB178" s="19">
        <v>0</v>
      </c>
      <c r="BC178" s="19">
        <v>0</v>
      </c>
      <c r="BD178" s="19">
        <v>0</v>
      </c>
      <c r="BE178" s="19">
        <v>3733</v>
      </c>
      <c r="BF178" s="19">
        <v>14932</v>
      </c>
    </row>
    <row r="179" spans="1:58" ht="12.75">
      <c r="A179" t="s">
        <v>414</v>
      </c>
      <c r="B179" t="s">
        <v>415</v>
      </c>
      <c r="C179" t="s">
        <v>151</v>
      </c>
      <c r="D179" t="s">
        <v>94</v>
      </c>
      <c r="E179" s="19">
        <v>9</v>
      </c>
      <c r="F179" s="19">
        <v>324</v>
      </c>
      <c r="G179" s="19">
        <v>333</v>
      </c>
      <c r="H179" s="19">
        <v>17</v>
      </c>
      <c r="I179" s="19">
        <v>87</v>
      </c>
      <c r="J179" s="19">
        <v>0</v>
      </c>
      <c r="K179" s="19">
        <v>87</v>
      </c>
      <c r="L179" s="19">
        <v>13</v>
      </c>
      <c r="M179" s="19">
        <v>0</v>
      </c>
      <c r="N179" s="19">
        <v>75</v>
      </c>
      <c r="O179" s="19">
        <v>88</v>
      </c>
      <c r="P179" s="19">
        <v>520</v>
      </c>
      <c r="Q179" s="19">
        <v>0</v>
      </c>
      <c r="R179" s="19">
        <v>-343</v>
      </c>
      <c r="S179" s="19">
        <v>412</v>
      </c>
      <c r="T179" s="19">
        <v>69</v>
      </c>
      <c r="U179" s="19">
        <v>0</v>
      </c>
      <c r="V179" s="19">
        <v>191</v>
      </c>
      <c r="W179" s="19">
        <v>0</v>
      </c>
      <c r="X179" s="19">
        <v>0</v>
      </c>
      <c r="Y179" s="19">
        <v>0</v>
      </c>
      <c r="Z179" s="19">
        <v>99</v>
      </c>
      <c r="AA179" s="19">
        <v>99</v>
      </c>
      <c r="AB179" s="19">
        <v>20</v>
      </c>
      <c r="AC179" s="19">
        <v>-26</v>
      </c>
      <c r="AD179" s="19">
        <v>1398</v>
      </c>
      <c r="AE179" s="19">
        <v>1398</v>
      </c>
      <c r="AF179" s="19">
        <v>9965</v>
      </c>
      <c r="AG179" s="19">
        <v>9965</v>
      </c>
      <c r="AH179" s="19">
        <v>3152</v>
      </c>
      <c r="AI179" s="19">
        <v>0</v>
      </c>
      <c r="AJ179" s="19">
        <v>0</v>
      </c>
      <c r="AK179" s="19">
        <v>0</v>
      </c>
      <c r="AL179" s="19">
        <v>0</v>
      </c>
      <c r="AM179" s="19">
        <v>1144</v>
      </c>
      <c r="AN179" s="19">
        <v>0</v>
      </c>
      <c r="AO179" s="19">
        <v>0</v>
      </c>
      <c r="AP179" s="19">
        <v>0</v>
      </c>
      <c r="AQ179" s="19">
        <v>0</v>
      </c>
      <c r="AR179" s="19">
        <v>-51</v>
      </c>
      <c r="AS179" s="19">
        <v>25</v>
      </c>
      <c r="AT179" s="19">
        <v>0</v>
      </c>
      <c r="AU179" s="19">
        <v>0</v>
      </c>
      <c r="AV179" s="19">
        <v>0</v>
      </c>
      <c r="AW179" s="19">
        <v>5643</v>
      </c>
      <c r="AX179" s="19">
        <v>5643</v>
      </c>
      <c r="AY179" s="19">
        <v>24055</v>
      </c>
      <c r="AZ179" s="19">
        <v>24055</v>
      </c>
      <c r="BA179" s="19">
        <v>0</v>
      </c>
      <c r="BB179" s="19">
        <v>0</v>
      </c>
      <c r="BC179" s="19">
        <v>0</v>
      </c>
      <c r="BD179" s="19">
        <v>0</v>
      </c>
      <c r="BE179" s="19">
        <v>218</v>
      </c>
      <c r="BF179" s="19">
        <v>445</v>
      </c>
    </row>
    <row r="180" spans="1:58" ht="12.75">
      <c r="A180" t="s">
        <v>416</v>
      </c>
      <c r="B180" t="s">
        <v>417</v>
      </c>
      <c r="C180" t="s">
        <v>151</v>
      </c>
      <c r="D180" t="s">
        <v>94</v>
      </c>
      <c r="E180" s="19">
        <v>24</v>
      </c>
      <c r="F180" s="19">
        <v>2977</v>
      </c>
      <c r="G180" s="19">
        <v>3001</v>
      </c>
      <c r="H180" s="19">
        <v>0</v>
      </c>
      <c r="I180" s="19">
        <v>182</v>
      </c>
      <c r="J180" s="19">
        <v>0</v>
      </c>
      <c r="K180" s="19">
        <v>182</v>
      </c>
      <c r="L180" s="19">
        <v>-142</v>
      </c>
      <c r="M180" s="19">
        <v>0</v>
      </c>
      <c r="N180" s="19">
        <v>122</v>
      </c>
      <c r="O180" s="19">
        <v>-20</v>
      </c>
      <c r="P180" s="19">
        <v>115</v>
      </c>
      <c r="Q180" s="19">
        <v>5</v>
      </c>
      <c r="R180" s="19">
        <v>101</v>
      </c>
      <c r="S180" s="19">
        <v>-125</v>
      </c>
      <c r="T180" s="19">
        <v>-19</v>
      </c>
      <c r="U180" s="19">
        <v>0</v>
      </c>
      <c r="V180" s="19">
        <v>623</v>
      </c>
      <c r="W180" s="19">
        <v>0</v>
      </c>
      <c r="X180" s="19">
        <v>0</v>
      </c>
      <c r="Y180" s="19">
        <v>5</v>
      </c>
      <c r="Z180" s="19">
        <v>448</v>
      </c>
      <c r="AA180" s="19">
        <v>453</v>
      </c>
      <c r="AB180" s="19">
        <v>0</v>
      </c>
      <c r="AC180" s="19">
        <v>0</v>
      </c>
      <c r="AD180" s="19">
        <v>4335</v>
      </c>
      <c r="AE180" s="19">
        <v>4335</v>
      </c>
      <c r="AF180" s="19">
        <v>16929</v>
      </c>
      <c r="AG180" s="19">
        <v>16929</v>
      </c>
      <c r="AH180" s="19">
        <v>4441</v>
      </c>
      <c r="AI180" s="19">
        <v>0</v>
      </c>
      <c r="AJ180" s="19">
        <v>2812</v>
      </c>
      <c r="AK180" s="19">
        <v>0</v>
      </c>
      <c r="AL180" s="19">
        <v>0</v>
      </c>
      <c r="AM180" s="19">
        <v>1321</v>
      </c>
      <c r="AN180" s="19">
        <v>0</v>
      </c>
      <c r="AO180" s="19">
        <v>0</v>
      </c>
      <c r="AP180" s="19">
        <v>0</v>
      </c>
      <c r="AQ180" s="19">
        <v>0</v>
      </c>
      <c r="AR180" s="19">
        <v>-87</v>
      </c>
      <c r="AS180" s="19">
        <v>-262</v>
      </c>
      <c r="AT180" s="19">
        <v>0</v>
      </c>
      <c r="AU180" s="19">
        <v>0</v>
      </c>
      <c r="AV180" s="19">
        <v>0</v>
      </c>
      <c r="AW180" s="19">
        <v>12822</v>
      </c>
      <c r="AX180" s="19">
        <v>12822</v>
      </c>
      <c r="AY180" s="19">
        <v>47612</v>
      </c>
      <c r="AZ180" s="19">
        <v>47612</v>
      </c>
      <c r="BA180" s="19">
        <v>0</v>
      </c>
      <c r="BB180" s="19">
        <v>32</v>
      </c>
      <c r="BC180" s="19">
        <v>0</v>
      </c>
      <c r="BD180" s="19">
        <v>0</v>
      </c>
      <c r="BE180" s="19">
        <v>118</v>
      </c>
      <c r="BF180" s="19">
        <v>235</v>
      </c>
    </row>
    <row r="181" spans="1:58" ht="12.75">
      <c r="A181" t="s">
        <v>418</v>
      </c>
      <c r="B181" t="s">
        <v>419</v>
      </c>
      <c r="C181" t="s">
        <v>151</v>
      </c>
      <c r="D181" t="s">
        <v>94</v>
      </c>
      <c r="E181" s="19">
        <v>36</v>
      </c>
      <c r="F181" s="19">
        <v>546</v>
      </c>
      <c r="G181" s="19">
        <v>582</v>
      </c>
      <c r="H181" s="19">
        <v>14</v>
      </c>
      <c r="I181" s="19">
        <v>13</v>
      </c>
      <c r="J181" s="19">
        <v>-133</v>
      </c>
      <c r="K181" s="19">
        <v>-120</v>
      </c>
      <c r="L181" s="19">
        <v>0</v>
      </c>
      <c r="M181" s="19">
        <v>0</v>
      </c>
      <c r="N181" s="19">
        <v>112</v>
      </c>
      <c r="O181" s="19">
        <v>112</v>
      </c>
      <c r="P181" s="19">
        <v>1419</v>
      </c>
      <c r="Q181" s="19">
        <v>0</v>
      </c>
      <c r="R181" s="19">
        <v>106</v>
      </c>
      <c r="S181" s="19">
        <v>134</v>
      </c>
      <c r="T181" s="19">
        <v>240</v>
      </c>
      <c r="U181" s="19">
        <v>0</v>
      </c>
      <c r="V181" s="19">
        <v>125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233</v>
      </c>
      <c r="AC181" s="19">
        <v>0</v>
      </c>
      <c r="AD181" s="19">
        <v>2605</v>
      </c>
      <c r="AE181" s="19">
        <v>2605</v>
      </c>
      <c r="AF181" s="19">
        <v>11500</v>
      </c>
      <c r="AG181" s="19">
        <v>11500</v>
      </c>
      <c r="AH181" s="19">
        <v>2789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-42</v>
      </c>
      <c r="AS181" s="19">
        <v>0</v>
      </c>
      <c r="AT181" s="19">
        <v>0</v>
      </c>
      <c r="AU181" s="19">
        <v>0</v>
      </c>
      <c r="AV181" s="19">
        <v>0</v>
      </c>
      <c r="AW181" s="19">
        <v>5352</v>
      </c>
      <c r="AX181" s="19">
        <v>5352</v>
      </c>
      <c r="AY181" s="19">
        <v>21600</v>
      </c>
      <c r="AZ181" s="19">
        <v>21600</v>
      </c>
      <c r="BA181" s="19">
        <v>0</v>
      </c>
      <c r="BB181" s="19">
        <v>34</v>
      </c>
      <c r="BC181" s="19">
        <v>0</v>
      </c>
      <c r="BD181" s="19">
        <v>0</v>
      </c>
      <c r="BE181" s="19">
        <v>26</v>
      </c>
      <c r="BF181" s="19">
        <v>75</v>
      </c>
    </row>
    <row r="182" spans="1:58" ht="12.75">
      <c r="A182" t="s">
        <v>420</v>
      </c>
      <c r="B182" t="s">
        <v>421</v>
      </c>
      <c r="C182" t="s">
        <v>151</v>
      </c>
      <c r="D182" t="s">
        <v>94</v>
      </c>
      <c r="E182" s="19">
        <v>48</v>
      </c>
      <c r="F182" s="19">
        <v>597</v>
      </c>
      <c r="G182" s="19">
        <v>645</v>
      </c>
      <c r="H182" s="19">
        <v>13</v>
      </c>
      <c r="I182" s="19">
        <v>153</v>
      </c>
      <c r="J182" s="19">
        <v>0</v>
      </c>
      <c r="K182" s="19">
        <v>153</v>
      </c>
      <c r="L182" s="19">
        <v>-81</v>
      </c>
      <c r="M182" s="19">
        <v>0</v>
      </c>
      <c r="N182" s="19">
        <v>75</v>
      </c>
      <c r="O182" s="19">
        <v>-6</v>
      </c>
      <c r="P182" s="19">
        <v>868</v>
      </c>
      <c r="Q182" s="19">
        <v>0</v>
      </c>
      <c r="R182" s="19">
        <v>84</v>
      </c>
      <c r="S182" s="19">
        <v>251</v>
      </c>
      <c r="T182" s="19">
        <v>335</v>
      </c>
      <c r="U182" s="19">
        <v>0</v>
      </c>
      <c r="V182" s="19">
        <v>298</v>
      </c>
      <c r="W182" s="19">
        <v>0</v>
      </c>
      <c r="X182" s="19">
        <v>0</v>
      </c>
      <c r="Y182" s="19">
        <v>0</v>
      </c>
      <c r="Z182" s="19">
        <v>149</v>
      </c>
      <c r="AA182" s="19">
        <v>149</v>
      </c>
      <c r="AB182" s="19">
        <v>9</v>
      </c>
      <c r="AC182" s="19">
        <v>117</v>
      </c>
      <c r="AD182" s="19">
        <v>2581</v>
      </c>
      <c r="AE182" s="19">
        <v>2581</v>
      </c>
      <c r="AF182" s="19">
        <v>12170</v>
      </c>
      <c r="AG182" s="19">
        <v>12170</v>
      </c>
      <c r="AH182" s="19">
        <v>2704</v>
      </c>
      <c r="AI182" s="19">
        <v>0</v>
      </c>
      <c r="AJ182" s="19">
        <v>1623</v>
      </c>
      <c r="AK182" s="19">
        <v>0</v>
      </c>
      <c r="AL182" s="19">
        <v>5</v>
      </c>
      <c r="AM182" s="19">
        <v>367</v>
      </c>
      <c r="AN182" s="19">
        <v>0</v>
      </c>
      <c r="AO182" s="19">
        <v>0</v>
      </c>
      <c r="AP182" s="19">
        <v>0</v>
      </c>
      <c r="AQ182" s="19">
        <v>0</v>
      </c>
      <c r="AR182" s="19">
        <v>-139</v>
      </c>
      <c r="AS182" s="19">
        <v>-472</v>
      </c>
      <c r="AT182" s="19">
        <v>85</v>
      </c>
      <c r="AU182" s="19">
        <v>226</v>
      </c>
      <c r="AV182" s="19">
        <v>0</v>
      </c>
      <c r="AW182" s="19">
        <v>7226</v>
      </c>
      <c r="AX182" s="19">
        <v>7226</v>
      </c>
      <c r="AY182" s="19">
        <v>30371</v>
      </c>
      <c r="AZ182" s="19">
        <v>30371</v>
      </c>
      <c r="BA182" s="19">
        <v>0</v>
      </c>
      <c r="BB182" s="19">
        <v>1</v>
      </c>
      <c r="BC182" s="19">
        <v>28</v>
      </c>
      <c r="BD182" s="19">
        <v>111</v>
      </c>
      <c r="BE182" s="19">
        <v>0</v>
      </c>
      <c r="BF182" s="19">
        <v>37</v>
      </c>
    </row>
    <row r="183" spans="1:58" ht="12.75">
      <c r="A183" t="s">
        <v>422</v>
      </c>
      <c r="B183" t="s">
        <v>423</v>
      </c>
      <c r="C183" t="s">
        <v>151</v>
      </c>
      <c r="D183" t="s">
        <v>94</v>
      </c>
      <c r="E183" s="19">
        <v>26</v>
      </c>
      <c r="F183" s="19">
        <v>429</v>
      </c>
      <c r="G183" s="19">
        <v>455</v>
      </c>
      <c r="H183" s="19">
        <v>22</v>
      </c>
      <c r="I183" s="19">
        <v>-32</v>
      </c>
      <c r="J183" s="19">
        <v>0</v>
      </c>
      <c r="K183" s="19">
        <v>-32</v>
      </c>
      <c r="L183" s="19">
        <v>-92</v>
      </c>
      <c r="M183" s="19">
        <v>0</v>
      </c>
      <c r="N183" s="19">
        <v>92</v>
      </c>
      <c r="O183" s="19">
        <v>0</v>
      </c>
      <c r="P183" s="19">
        <v>544</v>
      </c>
      <c r="Q183" s="19">
        <v>0</v>
      </c>
      <c r="R183" s="19">
        <v>32</v>
      </c>
      <c r="S183" s="19">
        <v>175</v>
      </c>
      <c r="T183" s="19">
        <v>207</v>
      </c>
      <c r="U183" s="19">
        <v>0</v>
      </c>
      <c r="V183" s="19">
        <v>276</v>
      </c>
      <c r="W183" s="19">
        <v>0</v>
      </c>
      <c r="X183" s="19">
        <v>0</v>
      </c>
      <c r="Y183" s="19">
        <v>0</v>
      </c>
      <c r="Z183" s="19">
        <v>137</v>
      </c>
      <c r="AA183" s="19">
        <v>137</v>
      </c>
      <c r="AB183" s="19">
        <v>0</v>
      </c>
      <c r="AC183" s="19">
        <v>0</v>
      </c>
      <c r="AD183" s="19">
        <v>1609</v>
      </c>
      <c r="AE183" s="19">
        <v>1609</v>
      </c>
      <c r="AF183" s="19">
        <v>6291</v>
      </c>
      <c r="AG183" s="19">
        <v>6291</v>
      </c>
      <c r="AH183" s="19">
        <v>1032</v>
      </c>
      <c r="AI183" s="19">
        <v>16</v>
      </c>
      <c r="AJ183" s="19">
        <v>860</v>
      </c>
      <c r="AK183" s="19">
        <v>0</v>
      </c>
      <c r="AL183" s="19">
        <v>0</v>
      </c>
      <c r="AM183" s="19">
        <v>214</v>
      </c>
      <c r="AN183" s="19">
        <v>0</v>
      </c>
      <c r="AO183" s="19">
        <v>0</v>
      </c>
      <c r="AP183" s="19">
        <v>0</v>
      </c>
      <c r="AQ183" s="19">
        <v>0</v>
      </c>
      <c r="AR183" s="19">
        <v>-53</v>
      </c>
      <c r="AS183" s="19">
        <v>-306</v>
      </c>
      <c r="AT183" s="19">
        <v>0</v>
      </c>
      <c r="AU183" s="19">
        <v>0</v>
      </c>
      <c r="AV183" s="19">
        <v>0</v>
      </c>
      <c r="AW183" s="19">
        <v>3678</v>
      </c>
      <c r="AX183" s="19">
        <v>3678</v>
      </c>
      <c r="AY183" s="19">
        <v>14507</v>
      </c>
      <c r="AZ183" s="19">
        <v>14507</v>
      </c>
      <c r="BA183" s="19">
        <v>0</v>
      </c>
      <c r="BB183" s="19">
        <v>0</v>
      </c>
      <c r="BC183" s="19">
        <v>0</v>
      </c>
      <c r="BD183" s="19">
        <v>0</v>
      </c>
      <c r="BE183" s="19">
        <v>0</v>
      </c>
      <c r="BF183" s="19">
        <v>323</v>
      </c>
    </row>
    <row r="184" spans="1:58" ht="12.75">
      <c r="A184" t="s">
        <v>424</v>
      </c>
      <c r="B184" t="s">
        <v>425</v>
      </c>
      <c r="C184" t="s">
        <v>151</v>
      </c>
      <c r="D184" t="s">
        <v>94</v>
      </c>
      <c r="E184" s="19">
        <v>0</v>
      </c>
      <c r="F184" s="19">
        <v>0</v>
      </c>
      <c r="G184" s="19">
        <v>0</v>
      </c>
      <c r="H184" s="19">
        <v>0</v>
      </c>
      <c r="I184" s="19">
        <v>365</v>
      </c>
      <c r="J184" s="19">
        <v>0</v>
      </c>
      <c r="K184" s="19">
        <v>365</v>
      </c>
      <c r="L184" s="19">
        <v>0</v>
      </c>
      <c r="M184" s="19">
        <v>0</v>
      </c>
      <c r="N184" s="19">
        <v>396</v>
      </c>
      <c r="O184" s="19">
        <v>396</v>
      </c>
      <c r="P184" s="19">
        <v>909</v>
      </c>
      <c r="Q184" s="19">
        <v>0</v>
      </c>
      <c r="R184" s="19">
        <v>-56</v>
      </c>
      <c r="S184" s="19">
        <v>-182</v>
      </c>
      <c r="T184" s="19">
        <v>-238</v>
      </c>
      <c r="U184" s="19">
        <v>0</v>
      </c>
      <c r="V184" s="19">
        <v>-28</v>
      </c>
      <c r="W184" s="19">
        <v>0</v>
      </c>
      <c r="X184" s="19">
        <v>0</v>
      </c>
      <c r="Y184" s="19">
        <v>0</v>
      </c>
      <c r="Z184" s="19">
        <v>-4</v>
      </c>
      <c r="AA184" s="19">
        <v>-4</v>
      </c>
      <c r="AB184" s="19">
        <v>0</v>
      </c>
      <c r="AC184" s="19">
        <v>0</v>
      </c>
      <c r="AD184" s="19">
        <v>1400</v>
      </c>
      <c r="AE184" s="19">
        <v>1400</v>
      </c>
      <c r="AF184" s="19">
        <v>10400</v>
      </c>
      <c r="AG184" s="19">
        <v>10400</v>
      </c>
      <c r="AH184" s="19">
        <v>2350</v>
      </c>
      <c r="AI184" s="19">
        <v>40</v>
      </c>
      <c r="AJ184" s="19">
        <v>2076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  <c r="AW184" s="19">
        <v>5866</v>
      </c>
      <c r="AX184" s="19">
        <v>5866</v>
      </c>
      <c r="AY184" s="19">
        <v>28697</v>
      </c>
      <c r="AZ184" s="19">
        <v>28697</v>
      </c>
      <c r="BA184" s="19">
        <v>0</v>
      </c>
      <c r="BB184" s="19">
        <v>0</v>
      </c>
      <c r="BC184" s="19">
        <v>0</v>
      </c>
      <c r="BD184" s="19">
        <v>0</v>
      </c>
      <c r="BE184" s="19">
        <v>75</v>
      </c>
      <c r="BF184" s="19">
        <v>676</v>
      </c>
    </row>
    <row r="185" spans="1:58" ht="12.75">
      <c r="A185" t="s">
        <v>426</v>
      </c>
      <c r="B185" t="s">
        <v>427</v>
      </c>
      <c r="C185" t="s">
        <v>151</v>
      </c>
      <c r="D185" t="s">
        <v>94</v>
      </c>
      <c r="E185" s="19">
        <v>31</v>
      </c>
      <c r="F185" s="19">
        <v>587</v>
      </c>
      <c r="G185" s="19">
        <v>618</v>
      </c>
      <c r="H185" s="19">
        <v>9</v>
      </c>
      <c r="I185" s="19">
        <v>3</v>
      </c>
      <c r="J185" s="19">
        <v>0</v>
      </c>
      <c r="K185" s="19">
        <v>3</v>
      </c>
      <c r="L185" s="19">
        <v>43</v>
      </c>
      <c r="M185" s="19">
        <v>0</v>
      </c>
      <c r="N185" s="19">
        <v>51</v>
      </c>
      <c r="O185" s="19">
        <v>94</v>
      </c>
      <c r="P185" s="19">
        <v>363</v>
      </c>
      <c r="Q185" s="19">
        <v>0</v>
      </c>
      <c r="R185" s="19">
        <v>38</v>
      </c>
      <c r="S185" s="19">
        <v>199</v>
      </c>
      <c r="T185" s="19">
        <v>237</v>
      </c>
      <c r="U185" s="19">
        <v>0</v>
      </c>
      <c r="V185" s="19">
        <v>280</v>
      </c>
      <c r="W185" s="19">
        <v>0</v>
      </c>
      <c r="X185" s="19">
        <v>0</v>
      </c>
      <c r="Y185" s="19">
        <v>0</v>
      </c>
      <c r="Z185" s="19">
        <v>50</v>
      </c>
      <c r="AA185" s="19">
        <v>50</v>
      </c>
      <c r="AB185" s="19">
        <v>0</v>
      </c>
      <c r="AC185" s="19">
        <v>0</v>
      </c>
      <c r="AD185" s="19">
        <v>1654</v>
      </c>
      <c r="AE185" s="19">
        <v>1654</v>
      </c>
      <c r="AF185" s="19">
        <v>7178</v>
      </c>
      <c r="AG185" s="19">
        <v>7178</v>
      </c>
      <c r="AH185" s="19">
        <v>1484</v>
      </c>
      <c r="AI185" s="19">
        <v>8</v>
      </c>
      <c r="AJ185" s="19">
        <v>610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3756</v>
      </c>
      <c r="AX185" s="19">
        <v>3756</v>
      </c>
      <c r="AY185" s="19">
        <v>15653</v>
      </c>
      <c r="AZ185" s="19">
        <v>15653</v>
      </c>
      <c r="BA185" s="19">
        <v>0</v>
      </c>
      <c r="BB185" s="19">
        <v>0</v>
      </c>
      <c r="BC185" s="19">
        <v>0</v>
      </c>
      <c r="BD185" s="19">
        <v>0</v>
      </c>
      <c r="BE185" s="19">
        <v>13</v>
      </c>
      <c r="BF185" s="19">
        <v>51</v>
      </c>
    </row>
    <row r="186" spans="1:58" ht="12.75">
      <c r="A186" t="s">
        <v>428</v>
      </c>
      <c r="B186" t="s">
        <v>429</v>
      </c>
      <c r="C186" t="s">
        <v>151</v>
      </c>
      <c r="D186" t="s">
        <v>91</v>
      </c>
      <c r="E186" s="19">
        <v>160</v>
      </c>
      <c r="F186" s="19">
        <v>1162</v>
      </c>
      <c r="G186" s="19">
        <v>1322</v>
      </c>
      <c r="H186" s="19">
        <v>0</v>
      </c>
      <c r="I186" s="19">
        <v>1086</v>
      </c>
      <c r="J186" s="19">
        <v>6275</v>
      </c>
      <c r="K186" s="19">
        <v>7361</v>
      </c>
      <c r="L186" s="19">
        <v>14684</v>
      </c>
      <c r="M186" s="19">
        <v>0</v>
      </c>
      <c r="N186" s="19">
        <v>2503</v>
      </c>
      <c r="O186" s="19">
        <v>17187</v>
      </c>
      <c r="P186" s="19">
        <v>6333</v>
      </c>
      <c r="Q186" s="19">
        <v>688</v>
      </c>
      <c r="R186" s="19">
        <v>31</v>
      </c>
      <c r="S186" s="19">
        <v>487</v>
      </c>
      <c r="T186" s="19">
        <v>1206</v>
      </c>
      <c r="U186" s="19">
        <v>0</v>
      </c>
      <c r="V186" s="19">
        <v>3597</v>
      </c>
      <c r="W186" s="19">
        <v>95720</v>
      </c>
      <c r="X186" s="19">
        <v>29012.858396315478</v>
      </c>
      <c r="Y186" s="19">
        <v>52128</v>
      </c>
      <c r="Z186" s="19">
        <v>0</v>
      </c>
      <c r="AA186" s="19">
        <v>52128</v>
      </c>
      <c r="AB186" s="19">
        <v>0</v>
      </c>
      <c r="AC186" s="19">
        <v>0</v>
      </c>
      <c r="AD186" s="19">
        <v>184854</v>
      </c>
      <c r="AE186" s="19">
        <v>213866.85839631548</v>
      </c>
      <c r="AF186" s="19">
        <v>806552</v>
      </c>
      <c r="AG186" s="19">
        <v>924262.87045639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149</v>
      </c>
      <c r="AR186" s="19">
        <v>0</v>
      </c>
      <c r="AS186" s="19">
        <v>0</v>
      </c>
      <c r="AT186" s="19">
        <v>262</v>
      </c>
      <c r="AU186" s="19">
        <v>0</v>
      </c>
      <c r="AV186" s="19">
        <v>0</v>
      </c>
      <c r="AW186" s="19">
        <v>185265</v>
      </c>
      <c r="AX186" s="19">
        <v>214277.85839631548</v>
      </c>
      <c r="AY186" s="19">
        <v>806552</v>
      </c>
      <c r="AZ186" s="19">
        <v>924262.87045639</v>
      </c>
      <c r="BA186" s="19">
        <v>0</v>
      </c>
      <c r="BB186" s="19">
        <v>0</v>
      </c>
      <c r="BC186" s="19">
        <v>0</v>
      </c>
      <c r="BD186" s="19">
        <v>0</v>
      </c>
      <c r="BE186" s="19">
        <v>6076</v>
      </c>
      <c r="BF186" s="19">
        <v>21442</v>
      </c>
    </row>
    <row r="187" spans="1:58" ht="12.75">
      <c r="A187" t="s">
        <v>430</v>
      </c>
      <c r="B187" t="s">
        <v>431</v>
      </c>
      <c r="C187" t="s">
        <v>151</v>
      </c>
      <c r="D187" t="s">
        <v>94</v>
      </c>
      <c r="E187" s="19">
        <v>16</v>
      </c>
      <c r="F187" s="19">
        <v>558</v>
      </c>
      <c r="G187" s="19">
        <v>574</v>
      </c>
      <c r="H187" s="19">
        <v>7</v>
      </c>
      <c r="I187" s="19">
        <v>96</v>
      </c>
      <c r="J187" s="19">
        <v>0</v>
      </c>
      <c r="K187" s="19">
        <v>96</v>
      </c>
      <c r="L187" s="19">
        <v>-109</v>
      </c>
      <c r="M187" s="19">
        <v>0</v>
      </c>
      <c r="N187" s="19">
        <v>145</v>
      </c>
      <c r="O187" s="19">
        <v>36</v>
      </c>
      <c r="P187" s="19">
        <v>534</v>
      </c>
      <c r="Q187" s="19">
        <v>29</v>
      </c>
      <c r="R187" s="19">
        <v>121</v>
      </c>
      <c r="S187" s="19">
        <v>246</v>
      </c>
      <c r="T187" s="19">
        <v>396</v>
      </c>
      <c r="U187" s="19">
        <v>0</v>
      </c>
      <c r="V187" s="19">
        <v>446</v>
      </c>
      <c r="W187" s="19">
        <v>0</v>
      </c>
      <c r="X187" s="19">
        <v>0</v>
      </c>
      <c r="Y187" s="19">
        <v>0</v>
      </c>
      <c r="Z187" s="19">
        <v>-35</v>
      </c>
      <c r="AA187" s="19">
        <v>-35</v>
      </c>
      <c r="AB187" s="19">
        <v>26</v>
      </c>
      <c r="AC187" s="19">
        <v>59</v>
      </c>
      <c r="AD187" s="19">
        <v>2139</v>
      </c>
      <c r="AE187" s="19">
        <v>2139</v>
      </c>
      <c r="AF187" s="19">
        <v>9636</v>
      </c>
      <c r="AG187" s="19">
        <v>9636</v>
      </c>
      <c r="AH187" s="19">
        <v>2871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20</v>
      </c>
      <c r="AS187" s="19">
        <v>10</v>
      </c>
      <c r="AT187" s="19">
        <v>18</v>
      </c>
      <c r="AU187" s="19">
        <v>140</v>
      </c>
      <c r="AV187" s="19">
        <v>0</v>
      </c>
      <c r="AW187" s="19">
        <v>5048</v>
      </c>
      <c r="AX187" s="19">
        <v>5048</v>
      </c>
      <c r="AY187" s="19">
        <v>25742</v>
      </c>
      <c r="AZ187" s="19">
        <v>25742</v>
      </c>
      <c r="BA187" s="19">
        <v>0</v>
      </c>
      <c r="BB187" s="19">
        <v>0</v>
      </c>
      <c r="BC187" s="19">
        <v>-10</v>
      </c>
      <c r="BD187" s="19">
        <v>-37</v>
      </c>
      <c r="BE187" s="19">
        <v>0</v>
      </c>
      <c r="BF187" s="19">
        <v>119</v>
      </c>
    </row>
    <row r="188" spans="1:58" ht="12.75">
      <c r="A188" t="s">
        <v>432</v>
      </c>
      <c r="B188" t="s">
        <v>433</v>
      </c>
      <c r="C188" t="s">
        <v>151</v>
      </c>
      <c r="D188" t="s">
        <v>94</v>
      </c>
      <c r="E188" s="19">
        <v>2</v>
      </c>
      <c r="F188" s="19">
        <v>1055</v>
      </c>
      <c r="G188" s="19">
        <v>1057</v>
      </c>
      <c r="H188" s="19">
        <v>15</v>
      </c>
      <c r="I188" s="19">
        <v>104</v>
      </c>
      <c r="J188" s="19">
        <v>0</v>
      </c>
      <c r="K188" s="19">
        <v>104</v>
      </c>
      <c r="L188" s="19">
        <v>-795</v>
      </c>
      <c r="M188" s="19">
        <v>0</v>
      </c>
      <c r="N188" s="19">
        <v>886</v>
      </c>
      <c r="O188" s="19">
        <v>91</v>
      </c>
      <c r="P188" s="19">
        <v>1792</v>
      </c>
      <c r="Q188" s="19">
        <v>16</v>
      </c>
      <c r="R188" s="19">
        <v>170</v>
      </c>
      <c r="S188" s="19">
        <v>417</v>
      </c>
      <c r="T188" s="19">
        <v>603</v>
      </c>
      <c r="U188" s="19">
        <v>0</v>
      </c>
      <c r="V188" s="19">
        <v>991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109</v>
      </c>
      <c r="AD188" s="19">
        <v>4762</v>
      </c>
      <c r="AE188" s="19">
        <v>4762</v>
      </c>
      <c r="AF188" s="19">
        <v>20400</v>
      </c>
      <c r="AG188" s="19">
        <v>20400</v>
      </c>
      <c r="AH188" s="19">
        <v>7580</v>
      </c>
      <c r="AI188" s="19">
        <v>0</v>
      </c>
      <c r="AJ188" s="19">
        <v>0</v>
      </c>
      <c r="AK188" s="19">
        <v>0</v>
      </c>
      <c r="AL188" s="19">
        <v>0</v>
      </c>
      <c r="AM188" s="19">
        <v>604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  <c r="AT188" s="19">
        <v>0</v>
      </c>
      <c r="AU188" s="19">
        <v>0</v>
      </c>
      <c r="AV188" s="19">
        <v>0</v>
      </c>
      <c r="AW188" s="19">
        <v>12946</v>
      </c>
      <c r="AX188" s="19">
        <v>12946</v>
      </c>
      <c r="AY188" s="19">
        <v>52843</v>
      </c>
      <c r="AZ188" s="19">
        <v>52843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</row>
    <row r="189" spans="1:58" ht="12.75">
      <c r="A189" t="s">
        <v>434</v>
      </c>
      <c r="B189" t="s">
        <v>435</v>
      </c>
      <c r="C189" t="s">
        <v>151</v>
      </c>
      <c r="D189" t="s">
        <v>94</v>
      </c>
      <c r="E189" s="19">
        <v>-77</v>
      </c>
      <c r="F189" s="19">
        <v>660</v>
      </c>
      <c r="G189" s="19">
        <v>583</v>
      </c>
      <c r="H189" s="19">
        <v>0</v>
      </c>
      <c r="I189" s="19">
        <v>103</v>
      </c>
      <c r="J189" s="19">
        <v>0</v>
      </c>
      <c r="K189" s="19">
        <v>103</v>
      </c>
      <c r="L189" s="19">
        <v>-583</v>
      </c>
      <c r="M189" s="19">
        <v>0</v>
      </c>
      <c r="N189" s="19">
        <v>345</v>
      </c>
      <c r="O189" s="19">
        <v>-238</v>
      </c>
      <c r="P189" s="19">
        <v>677</v>
      </c>
      <c r="Q189" s="19">
        <v>7</v>
      </c>
      <c r="R189" s="19">
        <v>44</v>
      </c>
      <c r="S189" s="19">
        <v>1170</v>
      </c>
      <c r="T189" s="19">
        <v>1221</v>
      </c>
      <c r="U189" s="19">
        <v>0</v>
      </c>
      <c r="V189" s="19">
        <v>437</v>
      </c>
      <c r="W189" s="19">
        <v>0</v>
      </c>
      <c r="X189" s="19">
        <v>0</v>
      </c>
      <c r="Y189" s="19">
        <v>0</v>
      </c>
      <c r="Z189" s="19">
        <v>75</v>
      </c>
      <c r="AA189" s="19">
        <v>75</v>
      </c>
      <c r="AB189" s="19">
        <v>775</v>
      </c>
      <c r="AC189" s="19">
        <v>23</v>
      </c>
      <c r="AD189" s="19">
        <v>3656</v>
      </c>
      <c r="AE189" s="19">
        <v>3656</v>
      </c>
      <c r="AF189" s="19">
        <v>16746</v>
      </c>
      <c r="AG189" s="19">
        <v>16746</v>
      </c>
      <c r="AH189" s="19">
        <v>2145</v>
      </c>
      <c r="AI189" s="19">
        <v>10</v>
      </c>
      <c r="AJ189" s="19">
        <v>3343</v>
      </c>
      <c r="AK189" s="19">
        <v>-103</v>
      </c>
      <c r="AL189" s="19">
        <v>-157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-168</v>
      </c>
      <c r="AS189" s="19">
        <v>-544</v>
      </c>
      <c r="AT189" s="19">
        <v>33</v>
      </c>
      <c r="AU189" s="19">
        <v>0</v>
      </c>
      <c r="AV189" s="19">
        <v>0</v>
      </c>
      <c r="AW189" s="19">
        <v>8759</v>
      </c>
      <c r="AX189" s="19">
        <v>8759</v>
      </c>
      <c r="AY189" s="19">
        <v>37142</v>
      </c>
      <c r="AZ189" s="19">
        <v>37142</v>
      </c>
      <c r="BA189" s="19">
        <v>0</v>
      </c>
      <c r="BB189" s="19">
        <v>0</v>
      </c>
      <c r="BC189" s="19">
        <v>0</v>
      </c>
      <c r="BD189" s="19">
        <v>0</v>
      </c>
      <c r="BE189" s="19">
        <v>241</v>
      </c>
      <c r="BF189" s="19">
        <v>964</v>
      </c>
    </row>
    <row r="190" spans="1:58" ht="12.75">
      <c r="A190" t="s">
        <v>436</v>
      </c>
      <c r="B190" t="s">
        <v>437</v>
      </c>
      <c r="C190" t="s">
        <v>151</v>
      </c>
      <c r="D190" t="s">
        <v>94</v>
      </c>
      <c r="E190" s="19">
        <v>0</v>
      </c>
      <c r="F190" s="19">
        <v>770</v>
      </c>
      <c r="G190" s="19">
        <v>770</v>
      </c>
      <c r="H190" s="19">
        <v>25</v>
      </c>
      <c r="I190" s="19">
        <v>39</v>
      </c>
      <c r="J190" s="19">
        <v>0</v>
      </c>
      <c r="K190" s="19">
        <v>39</v>
      </c>
      <c r="L190" s="19">
        <v>-34</v>
      </c>
      <c r="M190" s="19">
        <v>0</v>
      </c>
      <c r="N190" s="19">
        <v>718</v>
      </c>
      <c r="O190" s="19">
        <v>684</v>
      </c>
      <c r="P190" s="19">
        <v>730</v>
      </c>
      <c r="Q190" s="19">
        <v>41</v>
      </c>
      <c r="R190" s="19">
        <v>64</v>
      </c>
      <c r="S190" s="19">
        <v>112</v>
      </c>
      <c r="T190" s="19">
        <v>217</v>
      </c>
      <c r="U190" s="19">
        <v>0</v>
      </c>
      <c r="V190" s="19">
        <v>498</v>
      </c>
      <c r="W190" s="19">
        <v>0</v>
      </c>
      <c r="X190" s="19">
        <v>0</v>
      </c>
      <c r="Y190" s="19">
        <v>15</v>
      </c>
      <c r="Z190" s="19">
        <v>142</v>
      </c>
      <c r="AA190" s="19">
        <v>157</v>
      </c>
      <c r="AB190" s="19">
        <v>0</v>
      </c>
      <c r="AC190" s="19">
        <v>0</v>
      </c>
      <c r="AD190" s="19">
        <v>3120</v>
      </c>
      <c r="AE190" s="19">
        <v>3120</v>
      </c>
      <c r="AF190" s="19">
        <v>13582</v>
      </c>
      <c r="AG190" s="19">
        <v>13582</v>
      </c>
      <c r="AH190" s="19">
        <v>2748</v>
      </c>
      <c r="AI190" s="19">
        <v>0</v>
      </c>
      <c r="AJ190" s="19">
        <v>2038</v>
      </c>
      <c r="AK190" s="19">
        <v>0</v>
      </c>
      <c r="AL190" s="19">
        <v>0</v>
      </c>
      <c r="AM190" s="19">
        <v>854</v>
      </c>
      <c r="AN190" s="19">
        <v>0</v>
      </c>
      <c r="AO190" s="19">
        <v>0</v>
      </c>
      <c r="AP190" s="19">
        <v>0</v>
      </c>
      <c r="AQ190" s="19">
        <v>41</v>
      </c>
      <c r="AR190" s="19">
        <v>24</v>
      </c>
      <c r="AS190" s="19">
        <v>47</v>
      </c>
      <c r="AT190" s="19">
        <v>-6</v>
      </c>
      <c r="AU190" s="19">
        <v>0</v>
      </c>
      <c r="AV190" s="19">
        <v>0</v>
      </c>
      <c r="AW190" s="19">
        <v>8819</v>
      </c>
      <c r="AX190" s="19">
        <v>8819</v>
      </c>
      <c r="AY190" s="19">
        <v>31216</v>
      </c>
      <c r="AZ190" s="19">
        <v>31216</v>
      </c>
      <c r="BA190" s="19">
        <v>0</v>
      </c>
      <c r="BB190" s="19">
        <v>25</v>
      </c>
      <c r="BC190" s="19">
        <v>0</v>
      </c>
      <c r="BD190" s="19">
        <v>0</v>
      </c>
      <c r="BE190" s="19">
        <v>306</v>
      </c>
      <c r="BF190" s="19">
        <v>1224</v>
      </c>
    </row>
    <row r="191" spans="1:58" ht="12.75">
      <c r="A191" t="s">
        <v>438</v>
      </c>
      <c r="B191" t="s">
        <v>439</v>
      </c>
      <c r="C191" t="s">
        <v>151</v>
      </c>
      <c r="D191" t="s">
        <v>94</v>
      </c>
      <c r="E191" s="19">
        <v>13</v>
      </c>
      <c r="F191" s="19">
        <v>578</v>
      </c>
      <c r="G191" s="19">
        <v>591</v>
      </c>
      <c r="H191" s="19">
        <v>11</v>
      </c>
      <c r="I191" s="19">
        <v>57</v>
      </c>
      <c r="J191" s="19">
        <v>0</v>
      </c>
      <c r="K191" s="19">
        <v>57</v>
      </c>
      <c r="L191" s="19">
        <v>-9</v>
      </c>
      <c r="M191" s="19">
        <v>0</v>
      </c>
      <c r="N191" s="19">
        <v>162</v>
      </c>
      <c r="O191" s="19">
        <v>153</v>
      </c>
      <c r="P191" s="19">
        <v>833</v>
      </c>
      <c r="Q191" s="19">
        <v>0</v>
      </c>
      <c r="R191" s="19">
        <v>91</v>
      </c>
      <c r="S191" s="19">
        <v>313</v>
      </c>
      <c r="T191" s="19">
        <v>404</v>
      </c>
      <c r="U191" s="19">
        <v>0</v>
      </c>
      <c r="V191" s="19">
        <v>515</v>
      </c>
      <c r="W191" s="19">
        <v>0</v>
      </c>
      <c r="X191" s="19">
        <v>0</v>
      </c>
      <c r="Y191" s="19">
        <v>0</v>
      </c>
      <c r="Z191" s="19">
        <v>164</v>
      </c>
      <c r="AA191" s="19">
        <v>164</v>
      </c>
      <c r="AB191" s="19">
        <v>26</v>
      </c>
      <c r="AC191" s="19">
        <v>0</v>
      </c>
      <c r="AD191" s="19">
        <v>2754</v>
      </c>
      <c r="AE191" s="19">
        <v>2754</v>
      </c>
      <c r="AF191" s="19">
        <v>13203</v>
      </c>
      <c r="AG191" s="19">
        <v>13203</v>
      </c>
      <c r="AH191" s="19">
        <v>2242</v>
      </c>
      <c r="AI191" s="19">
        <v>20</v>
      </c>
      <c r="AJ191" s="19">
        <v>1918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-10</v>
      </c>
      <c r="AS191" s="19">
        <v>-40</v>
      </c>
      <c r="AT191" s="19">
        <v>0</v>
      </c>
      <c r="AU191" s="19">
        <v>0</v>
      </c>
      <c r="AV191" s="19">
        <v>0</v>
      </c>
      <c r="AW191" s="19">
        <v>6924</v>
      </c>
      <c r="AX191" s="19">
        <v>6924</v>
      </c>
      <c r="AY191" s="19">
        <v>29629</v>
      </c>
      <c r="AZ191" s="19">
        <v>29629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19">
        <v>0</v>
      </c>
    </row>
    <row r="192" spans="1:58" ht="12.75">
      <c r="A192" t="s">
        <v>440</v>
      </c>
      <c r="B192" t="s">
        <v>441</v>
      </c>
      <c r="C192" t="s">
        <v>151</v>
      </c>
      <c r="D192" t="s">
        <v>94</v>
      </c>
      <c r="E192" s="19">
        <v>13</v>
      </c>
      <c r="F192" s="19">
        <v>1322</v>
      </c>
      <c r="G192" s="19">
        <v>1335</v>
      </c>
      <c r="H192" s="19">
        <v>6</v>
      </c>
      <c r="I192" s="19">
        <v>96</v>
      </c>
      <c r="J192" s="19">
        <v>0</v>
      </c>
      <c r="K192" s="19">
        <v>96</v>
      </c>
      <c r="L192" s="19">
        <v>-236</v>
      </c>
      <c r="M192" s="19">
        <v>0</v>
      </c>
      <c r="N192" s="19">
        <v>235</v>
      </c>
      <c r="O192" s="19">
        <v>-1</v>
      </c>
      <c r="P192" s="19">
        <v>933</v>
      </c>
      <c r="Q192" s="19">
        <v>-12</v>
      </c>
      <c r="R192" s="19">
        <v>73</v>
      </c>
      <c r="S192" s="19">
        <v>425</v>
      </c>
      <c r="T192" s="19">
        <v>486</v>
      </c>
      <c r="U192" s="19">
        <v>0</v>
      </c>
      <c r="V192" s="19">
        <v>464</v>
      </c>
      <c r="W192" s="19">
        <v>0</v>
      </c>
      <c r="X192" s="19">
        <v>0</v>
      </c>
      <c r="Y192" s="19">
        <v>0</v>
      </c>
      <c r="Z192" s="19">
        <v>391</v>
      </c>
      <c r="AA192" s="19">
        <v>391</v>
      </c>
      <c r="AB192" s="19">
        <v>13</v>
      </c>
      <c r="AC192" s="19">
        <v>0</v>
      </c>
      <c r="AD192" s="19">
        <v>3723</v>
      </c>
      <c r="AE192" s="19">
        <v>3723</v>
      </c>
      <c r="AF192" s="19">
        <v>14662</v>
      </c>
      <c r="AG192" s="19">
        <v>14662</v>
      </c>
      <c r="AH192" s="19">
        <v>5034</v>
      </c>
      <c r="AI192" s="19">
        <v>0</v>
      </c>
      <c r="AJ192" s="19">
        <v>3371</v>
      </c>
      <c r="AK192" s="19">
        <v>-50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-53</v>
      </c>
      <c r="AS192" s="19">
        <v>-304</v>
      </c>
      <c r="AT192" s="19">
        <v>0</v>
      </c>
      <c r="AU192" s="19">
        <v>0</v>
      </c>
      <c r="AV192" s="19">
        <v>0</v>
      </c>
      <c r="AW192" s="19">
        <v>12025</v>
      </c>
      <c r="AX192" s="19">
        <v>12025</v>
      </c>
      <c r="AY192" s="19">
        <v>46106</v>
      </c>
      <c r="AZ192" s="19">
        <v>46106</v>
      </c>
      <c r="BA192" s="19">
        <v>30</v>
      </c>
      <c r="BB192" s="19">
        <v>120</v>
      </c>
      <c r="BC192" s="19">
        <v>0</v>
      </c>
      <c r="BD192" s="19">
        <v>0</v>
      </c>
      <c r="BE192" s="19">
        <v>0</v>
      </c>
      <c r="BF192" s="19">
        <v>249</v>
      </c>
    </row>
    <row r="193" spans="1:58" ht="12.75">
      <c r="A193" t="s">
        <v>442</v>
      </c>
      <c r="B193" t="s">
        <v>443</v>
      </c>
      <c r="C193" t="s">
        <v>151</v>
      </c>
      <c r="D193" t="s">
        <v>94</v>
      </c>
      <c r="E193" s="19">
        <v>6</v>
      </c>
      <c r="F193" s="19">
        <v>1171</v>
      </c>
      <c r="G193" s="19">
        <v>1177</v>
      </c>
      <c r="H193" s="19">
        <v>0</v>
      </c>
      <c r="I193" s="19">
        <v>110</v>
      </c>
      <c r="J193" s="19">
        <v>0</v>
      </c>
      <c r="K193" s="19">
        <v>110</v>
      </c>
      <c r="L193" s="19">
        <v>32</v>
      </c>
      <c r="M193" s="19">
        <v>0</v>
      </c>
      <c r="N193" s="19">
        <v>204</v>
      </c>
      <c r="O193" s="19">
        <v>236</v>
      </c>
      <c r="P193" s="19">
        <v>863</v>
      </c>
      <c r="Q193" s="19">
        <v>6</v>
      </c>
      <c r="R193" s="19">
        <v>138</v>
      </c>
      <c r="S193" s="19">
        <v>197</v>
      </c>
      <c r="T193" s="19">
        <v>341</v>
      </c>
      <c r="U193" s="19">
        <v>0</v>
      </c>
      <c r="V193" s="19">
        <v>286</v>
      </c>
      <c r="W193" s="19">
        <v>0</v>
      </c>
      <c r="X193" s="19">
        <v>0</v>
      </c>
      <c r="Y193" s="19">
        <v>0</v>
      </c>
      <c r="Z193" s="19">
        <v>219</v>
      </c>
      <c r="AA193" s="19">
        <v>219</v>
      </c>
      <c r="AB193" s="19">
        <v>0</v>
      </c>
      <c r="AC193" s="19">
        <v>0</v>
      </c>
      <c r="AD193" s="19">
        <v>3232</v>
      </c>
      <c r="AE193" s="19">
        <v>3232</v>
      </c>
      <c r="AF193" s="19">
        <v>12729</v>
      </c>
      <c r="AG193" s="19">
        <v>12729</v>
      </c>
      <c r="AH193" s="19">
        <v>5047</v>
      </c>
      <c r="AI193" s="19">
        <v>0</v>
      </c>
      <c r="AJ193" s="19">
        <v>0</v>
      </c>
      <c r="AK193" s="19">
        <v>0</v>
      </c>
      <c r="AL193" s="19">
        <v>0</v>
      </c>
      <c r="AM193" s="19">
        <v>383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>
        <v>0</v>
      </c>
      <c r="AT193" s="19">
        <v>0</v>
      </c>
      <c r="AU193" s="19">
        <v>0</v>
      </c>
      <c r="AV193" s="19">
        <v>-29</v>
      </c>
      <c r="AW193" s="19">
        <v>8633</v>
      </c>
      <c r="AX193" s="19">
        <v>8633</v>
      </c>
      <c r="AY193" s="19">
        <v>34761</v>
      </c>
      <c r="AZ193" s="19">
        <v>34761</v>
      </c>
      <c r="BA193" s="19">
        <v>0</v>
      </c>
      <c r="BB193" s="19">
        <v>0</v>
      </c>
      <c r="BC193" s="19">
        <v>0</v>
      </c>
      <c r="BD193" s="19">
        <v>0</v>
      </c>
      <c r="BE193" s="19">
        <v>0</v>
      </c>
      <c r="BF193" s="19">
        <v>0</v>
      </c>
    </row>
    <row r="194" spans="1:58" ht="12.75">
      <c r="A194" t="s">
        <v>444</v>
      </c>
      <c r="B194" t="s">
        <v>445</v>
      </c>
      <c r="C194" t="s">
        <v>69</v>
      </c>
      <c r="D194" t="s">
        <v>91</v>
      </c>
      <c r="E194" s="19">
        <v>327</v>
      </c>
      <c r="F194" s="19">
        <v>1752</v>
      </c>
      <c r="G194" s="19">
        <v>2079</v>
      </c>
      <c r="H194" s="19">
        <v>126</v>
      </c>
      <c r="I194" s="19">
        <v>187</v>
      </c>
      <c r="J194" s="19">
        <v>7369</v>
      </c>
      <c r="K194" s="19">
        <v>7556</v>
      </c>
      <c r="L194" s="19">
        <v>17267</v>
      </c>
      <c r="M194" s="19">
        <v>0</v>
      </c>
      <c r="N194" s="19">
        <v>1807</v>
      </c>
      <c r="O194" s="19">
        <v>19074</v>
      </c>
      <c r="P194" s="19">
        <v>10640</v>
      </c>
      <c r="Q194" s="19">
        <v>2138</v>
      </c>
      <c r="R194" s="19">
        <v>40</v>
      </c>
      <c r="S194" s="19">
        <v>407</v>
      </c>
      <c r="T194" s="19">
        <v>2585</v>
      </c>
      <c r="U194" s="19">
        <v>0</v>
      </c>
      <c r="V194" s="19">
        <v>4541</v>
      </c>
      <c r="W194" s="19">
        <v>115974</v>
      </c>
      <c r="X194" s="19">
        <v>35758.622729146766</v>
      </c>
      <c r="Y194" s="19">
        <v>37130</v>
      </c>
      <c r="Z194" s="19">
        <v>3753</v>
      </c>
      <c r="AA194" s="19">
        <v>40883</v>
      </c>
      <c r="AB194" s="19">
        <v>778</v>
      </c>
      <c r="AC194" s="19">
        <v>3946</v>
      </c>
      <c r="AD194" s="19">
        <v>208182</v>
      </c>
      <c r="AE194" s="19">
        <v>243940.62272914677</v>
      </c>
      <c r="AF194" s="19">
        <v>985180</v>
      </c>
      <c r="AG194" s="19">
        <v>1130259.7625753437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  <c r="AT194" s="19">
        <v>64</v>
      </c>
      <c r="AU194" s="19">
        <v>-2075</v>
      </c>
      <c r="AV194" s="19">
        <v>0</v>
      </c>
      <c r="AW194" s="19">
        <v>208246</v>
      </c>
      <c r="AX194" s="19">
        <v>244004.62272914677</v>
      </c>
      <c r="AY194" s="19">
        <v>983617</v>
      </c>
      <c r="AZ194" s="19">
        <v>1128696.7625753437</v>
      </c>
      <c r="BA194" s="19">
        <v>0</v>
      </c>
      <c r="BB194" s="19">
        <v>0</v>
      </c>
      <c r="BC194" s="19">
        <v>0</v>
      </c>
      <c r="BD194" s="19">
        <v>417</v>
      </c>
      <c r="BE194" s="19">
        <v>8722</v>
      </c>
      <c r="BF194" s="19">
        <v>34886</v>
      </c>
    </row>
    <row r="195" spans="1:58" ht="12.75">
      <c r="A195" t="s">
        <v>446</v>
      </c>
      <c r="B195" t="s">
        <v>447</v>
      </c>
      <c r="C195" t="s">
        <v>69</v>
      </c>
      <c r="D195" t="s">
        <v>94</v>
      </c>
      <c r="E195" s="19">
        <v>14</v>
      </c>
      <c r="F195" s="19">
        <v>518</v>
      </c>
      <c r="G195" s="19">
        <v>532</v>
      </c>
      <c r="H195" s="19">
        <v>11</v>
      </c>
      <c r="I195" s="19">
        <v>99</v>
      </c>
      <c r="J195" s="19">
        <v>0</v>
      </c>
      <c r="K195" s="19">
        <v>99</v>
      </c>
      <c r="L195" s="19">
        <v>70</v>
      </c>
      <c r="M195" s="19">
        <v>0</v>
      </c>
      <c r="N195" s="19">
        <v>474</v>
      </c>
      <c r="O195" s="19">
        <v>544</v>
      </c>
      <c r="P195" s="19">
        <v>552</v>
      </c>
      <c r="Q195" s="19">
        <v>10</v>
      </c>
      <c r="R195" s="19">
        <v>207</v>
      </c>
      <c r="S195" s="19">
        <v>489</v>
      </c>
      <c r="T195" s="19">
        <v>706</v>
      </c>
      <c r="U195" s="19">
        <v>0</v>
      </c>
      <c r="V195" s="19">
        <v>629</v>
      </c>
      <c r="W195" s="19">
        <v>0</v>
      </c>
      <c r="X195" s="19">
        <v>0</v>
      </c>
      <c r="Y195" s="19">
        <v>0</v>
      </c>
      <c r="Z195" s="19">
        <v>295</v>
      </c>
      <c r="AA195" s="19">
        <v>295</v>
      </c>
      <c r="AB195" s="19">
        <v>223</v>
      </c>
      <c r="AC195" s="19">
        <v>207</v>
      </c>
      <c r="AD195" s="19">
        <v>3798</v>
      </c>
      <c r="AE195" s="19">
        <v>3798</v>
      </c>
      <c r="AF195" s="19">
        <v>19639</v>
      </c>
      <c r="AG195" s="19">
        <v>19639</v>
      </c>
      <c r="AH195" s="19">
        <v>8516</v>
      </c>
      <c r="AI195" s="19">
        <v>0</v>
      </c>
      <c r="AJ195" s="19">
        <v>0</v>
      </c>
      <c r="AK195" s="19">
        <v>0</v>
      </c>
      <c r="AL195" s="19">
        <v>0</v>
      </c>
      <c r="AM195" s="19">
        <v>1157</v>
      </c>
      <c r="AN195" s="19">
        <v>0</v>
      </c>
      <c r="AO195" s="19">
        <v>0</v>
      </c>
      <c r="AP195" s="19">
        <v>0</v>
      </c>
      <c r="AQ195" s="19">
        <v>0</v>
      </c>
      <c r="AR195" s="19">
        <v>-563</v>
      </c>
      <c r="AS195" s="19">
        <v>-2024</v>
      </c>
      <c r="AT195" s="19">
        <v>0</v>
      </c>
      <c r="AU195" s="19">
        <v>0</v>
      </c>
      <c r="AV195" s="19">
        <v>0</v>
      </c>
      <c r="AW195" s="19">
        <v>12908</v>
      </c>
      <c r="AX195" s="19">
        <v>12908</v>
      </c>
      <c r="AY195" s="19">
        <v>53987</v>
      </c>
      <c r="AZ195" s="19">
        <v>53987</v>
      </c>
      <c r="BA195" s="19">
        <v>0</v>
      </c>
      <c r="BB195" s="19">
        <v>0</v>
      </c>
      <c r="BC195" s="19">
        <v>0</v>
      </c>
      <c r="BD195" s="19">
        <v>0</v>
      </c>
      <c r="BE195" s="19">
        <v>0</v>
      </c>
      <c r="BF195" s="19">
        <v>1</v>
      </c>
    </row>
    <row r="196" spans="1:58" ht="12.75">
      <c r="A196" t="s">
        <v>448</v>
      </c>
      <c r="B196" t="s">
        <v>449</v>
      </c>
      <c r="C196" t="s">
        <v>69</v>
      </c>
      <c r="D196" t="s">
        <v>94</v>
      </c>
      <c r="E196" s="19">
        <v>5</v>
      </c>
      <c r="F196" s="19">
        <v>386</v>
      </c>
      <c r="G196" s="19">
        <v>391</v>
      </c>
      <c r="H196" s="19">
        <v>20</v>
      </c>
      <c r="I196" s="19">
        <v>84</v>
      </c>
      <c r="J196" s="19">
        <v>0</v>
      </c>
      <c r="K196" s="19">
        <v>84</v>
      </c>
      <c r="L196" s="19">
        <v>24</v>
      </c>
      <c r="M196" s="19">
        <v>0</v>
      </c>
      <c r="N196" s="19">
        <v>171</v>
      </c>
      <c r="O196" s="19">
        <v>195</v>
      </c>
      <c r="P196" s="19">
        <v>651</v>
      </c>
      <c r="Q196" s="19">
        <v>12</v>
      </c>
      <c r="R196" s="19">
        <v>310</v>
      </c>
      <c r="S196" s="19">
        <v>451</v>
      </c>
      <c r="T196" s="19">
        <v>773</v>
      </c>
      <c r="U196" s="19">
        <v>0</v>
      </c>
      <c r="V196" s="19">
        <v>260</v>
      </c>
      <c r="W196" s="19">
        <v>0</v>
      </c>
      <c r="X196" s="19">
        <v>0</v>
      </c>
      <c r="Y196" s="19">
        <v>0</v>
      </c>
      <c r="Z196" s="19">
        <v>136</v>
      </c>
      <c r="AA196" s="19">
        <v>136</v>
      </c>
      <c r="AB196" s="19">
        <v>0</v>
      </c>
      <c r="AC196" s="19">
        <v>340</v>
      </c>
      <c r="AD196" s="19">
        <v>2850</v>
      </c>
      <c r="AE196" s="19">
        <v>2850</v>
      </c>
      <c r="AF196" s="19">
        <v>12139</v>
      </c>
      <c r="AG196" s="19">
        <v>12139</v>
      </c>
      <c r="AH196" s="19">
        <v>5167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7</v>
      </c>
      <c r="AS196" s="19">
        <v>20</v>
      </c>
      <c r="AT196" s="19">
        <v>0</v>
      </c>
      <c r="AU196" s="19">
        <v>0</v>
      </c>
      <c r="AV196" s="19">
        <v>0</v>
      </c>
      <c r="AW196" s="19">
        <v>8024</v>
      </c>
      <c r="AX196" s="19">
        <v>8024</v>
      </c>
      <c r="AY196" s="19">
        <v>33541</v>
      </c>
      <c r="AZ196" s="19">
        <v>33541</v>
      </c>
      <c r="BA196" s="19">
        <v>0</v>
      </c>
      <c r="BB196" s="19">
        <v>0</v>
      </c>
      <c r="BC196" s="19">
        <v>0</v>
      </c>
      <c r="BD196" s="19">
        <v>0</v>
      </c>
      <c r="BE196" s="19">
        <v>0</v>
      </c>
      <c r="BF196" s="19">
        <v>0</v>
      </c>
    </row>
    <row r="197" spans="1:58" ht="12.75">
      <c r="A197" t="s">
        <v>450</v>
      </c>
      <c r="B197" t="s">
        <v>451</v>
      </c>
      <c r="C197" t="s">
        <v>69</v>
      </c>
      <c r="D197" t="s">
        <v>94</v>
      </c>
      <c r="E197" s="19">
        <v>-121</v>
      </c>
      <c r="F197" s="19">
        <v>318</v>
      </c>
      <c r="G197" s="19">
        <v>197</v>
      </c>
      <c r="H197" s="19">
        <v>0</v>
      </c>
      <c r="I197" s="19">
        <v>154</v>
      </c>
      <c r="J197" s="19">
        <v>0</v>
      </c>
      <c r="K197" s="19">
        <v>154</v>
      </c>
      <c r="L197" s="19">
        <v>-471</v>
      </c>
      <c r="M197" s="19">
        <v>0</v>
      </c>
      <c r="N197" s="19">
        <v>264</v>
      </c>
      <c r="O197" s="19">
        <v>-207</v>
      </c>
      <c r="P197" s="19">
        <v>224</v>
      </c>
      <c r="Q197" s="19">
        <v>90</v>
      </c>
      <c r="R197" s="19">
        <v>141</v>
      </c>
      <c r="S197" s="19">
        <v>543</v>
      </c>
      <c r="T197" s="19">
        <v>774</v>
      </c>
      <c r="U197" s="19">
        <v>0</v>
      </c>
      <c r="V197" s="19">
        <v>405</v>
      </c>
      <c r="W197" s="19">
        <v>0</v>
      </c>
      <c r="X197" s="19">
        <v>0</v>
      </c>
      <c r="Y197" s="19">
        <v>0</v>
      </c>
      <c r="Z197" s="19">
        <v>431</v>
      </c>
      <c r="AA197" s="19">
        <v>431</v>
      </c>
      <c r="AB197" s="19">
        <v>0</v>
      </c>
      <c r="AC197" s="19">
        <v>1425</v>
      </c>
      <c r="AD197" s="19">
        <v>3403</v>
      </c>
      <c r="AE197" s="19">
        <v>3403</v>
      </c>
      <c r="AF197" s="19">
        <v>19604</v>
      </c>
      <c r="AG197" s="19">
        <v>19604</v>
      </c>
      <c r="AH197" s="19">
        <v>6306</v>
      </c>
      <c r="AI197" s="19">
        <v>150</v>
      </c>
      <c r="AJ197" s="19">
        <v>3319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-505</v>
      </c>
      <c r="AS197" s="19">
        <v>-1853</v>
      </c>
      <c r="AT197" s="19">
        <v>0</v>
      </c>
      <c r="AU197" s="19">
        <v>0</v>
      </c>
      <c r="AV197" s="19">
        <v>0</v>
      </c>
      <c r="AW197" s="19">
        <v>12673</v>
      </c>
      <c r="AX197" s="19">
        <v>12673</v>
      </c>
      <c r="AY197" s="19">
        <v>56577</v>
      </c>
      <c r="AZ197" s="19">
        <v>56577</v>
      </c>
      <c r="BA197" s="19">
        <v>0</v>
      </c>
      <c r="BB197" s="19">
        <v>20</v>
      </c>
      <c r="BC197" s="19">
        <v>0</v>
      </c>
      <c r="BD197" s="19">
        <v>0</v>
      </c>
      <c r="BE197" s="19">
        <v>168</v>
      </c>
      <c r="BF197" s="19">
        <v>1003</v>
      </c>
    </row>
    <row r="198" spans="1:58" ht="12.75">
      <c r="A198" t="s">
        <v>452</v>
      </c>
      <c r="B198" t="s">
        <v>453</v>
      </c>
      <c r="C198" t="s">
        <v>69</v>
      </c>
      <c r="D198" t="s">
        <v>94</v>
      </c>
      <c r="E198" s="19">
        <v>-145</v>
      </c>
      <c r="F198" s="19">
        <v>1201</v>
      </c>
      <c r="G198" s="19">
        <v>1056</v>
      </c>
      <c r="H198" s="19">
        <v>28</v>
      </c>
      <c r="I198" s="19">
        <v>56</v>
      </c>
      <c r="J198" s="19">
        <v>0</v>
      </c>
      <c r="K198" s="19">
        <v>56</v>
      </c>
      <c r="L198" s="19">
        <v>-524</v>
      </c>
      <c r="M198" s="19">
        <v>0</v>
      </c>
      <c r="N198" s="19">
        <v>1662</v>
      </c>
      <c r="O198" s="19">
        <v>1138</v>
      </c>
      <c r="P198" s="19">
        <v>1295</v>
      </c>
      <c r="Q198" s="19">
        <v>22</v>
      </c>
      <c r="R198" s="19">
        <v>112</v>
      </c>
      <c r="S198" s="19">
        <v>287</v>
      </c>
      <c r="T198" s="19">
        <v>421</v>
      </c>
      <c r="U198" s="19">
        <v>0</v>
      </c>
      <c r="V198" s="19">
        <v>619</v>
      </c>
      <c r="W198" s="19">
        <v>0</v>
      </c>
      <c r="X198" s="19">
        <v>0</v>
      </c>
      <c r="Y198" s="19">
        <v>0</v>
      </c>
      <c r="Z198" s="19">
        <v>-109</v>
      </c>
      <c r="AA198" s="19">
        <v>-109</v>
      </c>
      <c r="AB198" s="19">
        <v>0</v>
      </c>
      <c r="AC198" s="19">
        <v>0</v>
      </c>
      <c r="AD198" s="19">
        <v>4504</v>
      </c>
      <c r="AE198" s="19">
        <v>4504</v>
      </c>
      <c r="AF198" s="19">
        <v>16830</v>
      </c>
      <c r="AG198" s="19">
        <v>16830</v>
      </c>
      <c r="AH198" s="19">
        <v>9023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-371</v>
      </c>
      <c r="AS198" s="19">
        <v>-1488</v>
      </c>
      <c r="AT198" s="19">
        <v>0</v>
      </c>
      <c r="AU198" s="19">
        <v>0</v>
      </c>
      <c r="AV198" s="19">
        <v>0</v>
      </c>
      <c r="AW198" s="19">
        <v>13156</v>
      </c>
      <c r="AX198" s="19">
        <v>13156</v>
      </c>
      <c r="AY198" s="19">
        <v>52256</v>
      </c>
      <c r="AZ198" s="19">
        <v>52256</v>
      </c>
      <c r="BA198" s="19">
        <v>20</v>
      </c>
      <c r="BB198" s="19">
        <v>41</v>
      </c>
      <c r="BC198" s="19">
        <v>0</v>
      </c>
      <c r="BD198" s="19">
        <v>0</v>
      </c>
      <c r="BE198" s="19">
        <v>316</v>
      </c>
      <c r="BF198" s="19">
        <v>-37</v>
      </c>
    </row>
    <row r="199" spans="1:58" ht="12.75">
      <c r="A199" t="s">
        <v>454</v>
      </c>
      <c r="B199" t="s">
        <v>455</v>
      </c>
      <c r="C199" t="s">
        <v>69</v>
      </c>
      <c r="D199" t="s">
        <v>94</v>
      </c>
      <c r="E199" s="19">
        <v>36</v>
      </c>
      <c r="F199" s="19">
        <v>962</v>
      </c>
      <c r="G199" s="19">
        <v>998</v>
      </c>
      <c r="H199" s="19">
        <v>27</v>
      </c>
      <c r="I199" s="19">
        <v>38</v>
      </c>
      <c r="J199" s="19">
        <v>0</v>
      </c>
      <c r="K199" s="19">
        <v>38</v>
      </c>
      <c r="L199" s="19">
        <v>-522</v>
      </c>
      <c r="M199" s="19">
        <v>0</v>
      </c>
      <c r="N199" s="19">
        <v>540</v>
      </c>
      <c r="O199" s="19">
        <v>18</v>
      </c>
      <c r="P199" s="19">
        <v>879</v>
      </c>
      <c r="Q199" s="19">
        <v>0</v>
      </c>
      <c r="R199" s="19">
        <v>38</v>
      </c>
      <c r="S199" s="19">
        <v>337</v>
      </c>
      <c r="T199" s="19">
        <v>375</v>
      </c>
      <c r="U199" s="19">
        <v>0</v>
      </c>
      <c r="V199" s="19">
        <v>480</v>
      </c>
      <c r="W199" s="19">
        <v>0</v>
      </c>
      <c r="X199" s="19">
        <v>0</v>
      </c>
      <c r="Y199" s="19">
        <v>0</v>
      </c>
      <c r="Z199" s="19">
        <v>237</v>
      </c>
      <c r="AA199" s="19">
        <v>237</v>
      </c>
      <c r="AB199" s="19">
        <v>63</v>
      </c>
      <c r="AC199" s="19">
        <v>19</v>
      </c>
      <c r="AD199" s="19">
        <v>3134</v>
      </c>
      <c r="AE199" s="19">
        <v>3134</v>
      </c>
      <c r="AF199" s="19">
        <v>14635</v>
      </c>
      <c r="AG199" s="19">
        <v>14635</v>
      </c>
      <c r="AH199" s="19">
        <v>6068</v>
      </c>
      <c r="AI199" s="19">
        <v>0</v>
      </c>
      <c r="AJ199" s="19">
        <v>0</v>
      </c>
      <c r="AK199" s="19">
        <v>0</v>
      </c>
      <c r="AL199" s="19">
        <v>0</v>
      </c>
      <c r="AM199" s="19">
        <v>362</v>
      </c>
      <c r="AN199" s="19">
        <v>0</v>
      </c>
      <c r="AO199" s="19">
        <v>0</v>
      </c>
      <c r="AP199" s="19">
        <v>0</v>
      </c>
      <c r="AQ199" s="19">
        <v>0</v>
      </c>
      <c r="AR199" s="19">
        <v>13</v>
      </c>
      <c r="AS199" s="19">
        <v>49</v>
      </c>
      <c r="AT199" s="19">
        <v>0</v>
      </c>
      <c r="AU199" s="19">
        <v>0</v>
      </c>
      <c r="AV199" s="19">
        <v>0</v>
      </c>
      <c r="AW199" s="19">
        <v>9577</v>
      </c>
      <c r="AX199" s="19">
        <v>9577</v>
      </c>
      <c r="AY199" s="19">
        <v>39320</v>
      </c>
      <c r="AZ199" s="19">
        <v>39320</v>
      </c>
      <c r="BA199" s="19">
        <v>5</v>
      </c>
      <c r="BB199" s="19">
        <v>19</v>
      </c>
      <c r="BC199" s="19">
        <v>0</v>
      </c>
      <c r="BD199" s="19">
        <v>0</v>
      </c>
      <c r="BE199" s="19">
        <v>4</v>
      </c>
      <c r="BF199" s="19">
        <v>15</v>
      </c>
    </row>
    <row r="200" spans="1:58" ht="12.75">
      <c r="A200" t="s">
        <v>456</v>
      </c>
      <c r="B200" t="s">
        <v>457</v>
      </c>
      <c r="C200" t="s">
        <v>69</v>
      </c>
      <c r="D200" t="s">
        <v>94</v>
      </c>
      <c r="E200" s="19">
        <v>46</v>
      </c>
      <c r="F200" s="19">
        <v>651</v>
      </c>
      <c r="G200" s="19">
        <v>697</v>
      </c>
      <c r="H200" s="19">
        <v>10</v>
      </c>
      <c r="I200" s="19">
        <v>395</v>
      </c>
      <c r="J200" s="19">
        <v>0</v>
      </c>
      <c r="K200" s="19">
        <v>395</v>
      </c>
      <c r="L200" s="19">
        <v>173</v>
      </c>
      <c r="M200" s="19">
        <v>0</v>
      </c>
      <c r="N200" s="19">
        <v>380</v>
      </c>
      <c r="O200" s="19">
        <v>553</v>
      </c>
      <c r="P200" s="19">
        <v>1331</v>
      </c>
      <c r="Q200" s="19">
        <v>76</v>
      </c>
      <c r="R200" s="19">
        <v>360</v>
      </c>
      <c r="S200" s="19">
        <v>506</v>
      </c>
      <c r="T200" s="19">
        <v>942</v>
      </c>
      <c r="U200" s="19">
        <v>0</v>
      </c>
      <c r="V200" s="19">
        <v>1132</v>
      </c>
      <c r="W200" s="19">
        <v>0</v>
      </c>
      <c r="X200" s="19">
        <v>0</v>
      </c>
      <c r="Y200" s="19">
        <v>0</v>
      </c>
      <c r="Z200" s="19">
        <v>674</v>
      </c>
      <c r="AA200" s="19">
        <v>674</v>
      </c>
      <c r="AB200" s="19">
        <v>0</v>
      </c>
      <c r="AC200" s="19">
        <v>0</v>
      </c>
      <c r="AD200" s="19">
        <v>5734</v>
      </c>
      <c r="AE200" s="19">
        <v>5734</v>
      </c>
      <c r="AF200" s="19">
        <v>22936</v>
      </c>
      <c r="AG200" s="19">
        <v>22936</v>
      </c>
      <c r="AH200" s="19">
        <v>6705</v>
      </c>
      <c r="AI200" s="19">
        <v>0</v>
      </c>
      <c r="AJ200" s="19">
        <v>8334</v>
      </c>
      <c r="AK200" s="19">
        <v>0</v>
      </c>
      <c r="AL200" s="19">
        <v>125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-477</v>
      </c>
      <c r="AS200" s="19">
        <v>-1908</v>
      </c>
      <c r="AT200" s="19">
        <v>0</v>
      </c>
      <c r="AU200" s="19">
        <v>0</v>
      </c>
      <c r="AV200" s="19">
        <v>0</v>
      </c>
      <c r="AW200" s="19">
        <v>20421</v>
      </c>
      <c r="AX200" s="19">
        <v>20421</v>
      </c>
      <c r="AY200" s="19">
        <v>81684</v>
      </c>
      <c r="AZ200" s="19">
        <v>81684</v>
      </c>
      <c r="BA200" s="19">
        <v>-399</v>
      </c>
      <c r="BB200" s="19">
        <v>-1596</v>
      </c>
      <c r="BC200" s="19">
        <v>0</v>
      </c>
      <c r="BD200" s="19">
        <v>0</v>
      </c>
      <c r="BE200" s="19">
        <v>1729</v>
      </c>
      <c r="BF200" s="19">
        <v>6916</v>
      </c>
    </row>
    <row r="201" spans="1:58" ht="12.75">
      <c r="A201" t="s">
        <v>458</v>
      </c>
      <c r="B201" t="s">
        <v>459</v>
      </c>
      <c r="C201" t="s">
        <v>69</v>
      </c>
      <c r="D201" t="s">
        <v>94</v>
      </c>
      <c r="E201" s="19">
        <v>0</v>
      </c>
      <c r="F201" s="19">
        <v>750</v>
      </c>
      <c r="G201" s="19">
        <v>750</v>
      </c>
      <c r="H201" s="19">
        <v>36</v>
      </c>
      <c r="I201" s="19">
        <v>53</v>
      </c>
      <c r="J201" s="19">
        <v>0</v>
      </c>
      <c r="K201" s="19">
        <v>53</v>
      </c>
      <c r="L201" s="19">
        <v>64</v>
      </c>
      <c r="M201" s="19">
        <v>0</v>
      </c>
      <c r="N201" s="19">
        <v>249</v>
      </c>
      <c r="O201" s="19">
        <v>313</v>
      </c>
      <c r="P201" s="19">
        <v>1283</v>
      </c>
      <c r="Q201" s="19">
        <v>21</v>
      </c>
      <c r="R201" s="19">
        <v>318</v>
      </c>
      <c r="S201" s="19">
        <v>738</v>
      </c>
      <c r="T201" s="19">
        <v>1077</v>
      </c>
      <c r="U201" s="19">
        <v>0</v>
      </c>
      <c r="V201" s="19">
        <v>937</v>
      </c>
      <c r="W201" s="19">
        <v>0</v>
      </c>
      <c r="X201" s="19">
        <v>0</v>
      </c>
      <c r="Y201" s="19">
        <v>0</v>
      </c>
      <c r="Z201" s="19">
        <v>542</v>
      </c>
      <c r="AA201" s="19">
        <v>542</v>
      </c>
      <c r="AB201" s="19">
        <v>0</v>
      </c>
      <c r="AC201" s="19">
        <v>0</v>
      </c>
      <c r="AD201" s="19">
        <v>4991</v>
      </c>
      <c r="AE201" s="19">
        <v>4991</v>
      </c>
      <c r="AF201" s="19">
        <v>14200</v>
      </c>
      <c r="AG201" s="19">
        <v>14200</v>
      </c>
      <c r="AH201" s="19">
        <v>5639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4</v>
      </c>
      <c r="AS201" s="19">
        <v>-20</v>
      </c>
      <c r="AT201" s="19">
        <v>0</v>
      </c>
      <c r="AU201" s="19">
        <v>0</v>
      </c>
      <c r="AV201" s="19">
        <v>0</v>
      </c>
      <c r="AW201" s="19">
        <v>10634</v>
      </c>
      <c r="AX201" s="19">
        <v>10634</v>
      </c>
      <c r="AY201" s="19">
        <v>40245</v>
      </c>
      <c r="AZ201" s="19">
        <v>40245</v>
      </c>
      <c r="BA201" s="19">
        <v>0</v>
      </c>
      <c r="BB201" s="19">
        <v>0</v>
      </c>
      <c r="BC201" s="19">
        <v>0</v>
      </c>
      <c r="BD201" s="19">
        <v>0</v>
      </c>
      <c r="BE201" s="19">
        <v>0</v>
      </c>
      <c r="BF201" s="19">
        <v>0</v>
      </c>
    </row>
    <row r="202" spans="1:58" ht="12.75">
      <c r="A202" t="s">
        <v>460</v>
      </c>
      <c r="B202" t="s">
        <v>461</v>
      </c>
      <c r="C202" t="s">
        <v>341</v>
      </c>
      <c r="D202" t="s">
        <v>60</v>
      </c>
      <c r="E202" s="19">
        <v>-241</v>
      </c>
      <c r="F202" s="19">
        <v>1953</v>
      </c>
      <c r="G202" s="19">
        <v>1712</v>
      </c>
      <c r="H202" s="19">
        <v>37</v>
      </c>
      <c r="I202" s="19">
        <v>33</v>
      </c>
      <c r="J202" s="19">
        <v>74</v>
      </c>
      <c r="K202" s="19">
        <v>107</v>
      </c>
      <c r="L202" s="19">
        <v>2182</v>
      </c>
      <c r="M202" s="19">
        <v>0</v>
      </c>
      <c r="N202" s="19">
        <v>956</v>
      </c>
      <c r="O202" s="19">
        <v>3138</v>
      </c>
      <c r="P202" s="19">
        <v>3273</v>
      </c>
      <c r="Q202" s="19">
        <v>385</v>
      </c>
      <c r="R202" s="19">
        <v>157</v>
      </c>
      <c r="S202" s="19">
        <v>704</v>
      </c>
      <c r="T202" s="19">
        <v>1246</v>
      </c>
      <c r="U202" s="19">
        <v>0</v>
      </c>
      <c r="V202" s="19">
        <v>1995</v>
      </c>
      <c r="W202" s="19">
        <v>23929</v>
      </c>
      <c r="X202" s="19">
        <v>5897.945616090182</v>
      </c>
      <c r="Y202" s="19">
        <v>13125</v>
      </c>
      <c r="Z202" s="19">
        <v>2249</v>
      </c>
      <c r="AA202" s="19">
        <v>15374</v>
      </c>
      <c r="AB202" s="19">
        <v>0</v>
      </c>
      <c r="AC202" s="19">
        <v>0</v>
      </c>
      <c r="AD202" s="19">
        <v>50811</v>
      </c>
      <c r="AE202" s="19">
        <v>56708.94561609018</v>
      </c>
      <c r="AF202" s="19">
        <v>226487</v>
      </c>
      <c r="AG202" s="19">
        <v>250416.12490354938</v>
      </c>
      <c r="AH202" s="19">
        <v>6163</v>
      </c>
      <c r="AI202" s="19">
        <v>53</v>
      </c>
      <c r="AJ202" s="19">
        <v>4214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-39</v>
      </c>
      <c r="AS202" s="19">
        <v>-228</v>
      </c>
      <c r="AT202" s="19">
        <v>235</v>
      </c>
      <c r="AU202" s="19">
        <v>907</v>
      </c>
      <c r="AV202" s="19">
        <v>0</v>
      </c>
      <c r="AW202" s="19">
        <v>61437</v>
      </c>
      <c r="AX202" s="19">
        <v>67334.94561609018</v>
      </c>
      <c r="AY202" s="19">
        <v>263800</v>
      </c>
      <c r="AZ202" s="19">
        <v>287729.1249035494</v>
      </c>
      <c r="BA202" s="19">
        <v>487</v>
      </c>
      <c r="BB202" s="19">
        <v>1950</v>
      </c>
      <c r="BC202" s="19">
        <v>0</v>
      </c>
      <c r="BD202" s="19">
        <v>0</v>
      </c>
      <c r="BE202" s="19">
        <v>1467</v>
      </c>
      <c r="BF202" s="19">
        <v>6242</v>
      </c>
    </row>
    <row r="203" spans="1:58" ht="12.75">
      <c r="A203" t="s">
        <v>462</v>
      </c>
      <c r="B203" t="s">
        <v>463</v>
      </c>
      <c r="C203" t="s">
        <v>341</v>
      </c>
      <c r="D203" t="s">
        <v>91</v>
      </c>
      <c r="E203" s="19">
        <v>120</v>
      </c>
      <c r="F203" s="19">
        <v>2000</v>
      </c>
      <c r="G203" s="19">
        <v>2120</v>
      </c>
      <c r="H203" s="19">
        <v>103</v>
      </c>
      <c r="I203" s="19">
        <v>222</v>
      </c>
      <c r="J203" s="19">
        <v>184</v>
      </c>
      <c r="K203" s="19">
        <v>406</v>
      </c>
      <c r="L203" s="19">
        <v>10873</v>
      </c>
      <c r="M203" s="19">
        <v>0</v>
      </c>
      <c r="N203" s="19">
        <v>1154</v>
      </c>
      <c r="O203" s="19">
        <v>12027</v>
      </c>
      <c r="P203" s="19">
        <v>6034</v>
      </c>
      <c r="Q203" s="19">
        <v>1155</v>
      </c>
      <c r="R203" s="19">
        <v>14</v>
      </c>
      <c r="S203" s="19">
        <v>426</v>
      </c>
      <c r="T203" s="19">
        <v>1595</v>
      </c>
      <c r="U203" s="19">
        <v>0</v>
      </c>
      <c r="V203" s="19">
        <v>2777</v>
      </c>
      <c r="W203" s="19">
        <v>95931</v>
      </c>
      <c r="X203" s="19">
        <v>24047.643794203672</v>
      </c>
      <c r="Y203" s="19">
        <v>50256</v>
      </c>
      <c r="Z203" s="19">
        <v>3754</v>
      </c>
      <c r="AA203" s="19">
        <v>54010</v>
      </c>
      <c r="AB203" s="19">
        <v>10</v>
      </c>
      <c r="AC203" s="19">
        <v>77</v>
      </c>
      <c r="AD203" s="19">
        <v>175090</v>
      </c>
      <c r="AE203" s="19">
        <v>199137.64379420367</v>
      </c>
      <c r="AF203" s="19">
        <v>702862</v>
      </c>
      <c r="AG203" s="19">
        <v>800428.0186519368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60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175150</v>
      </c>
      <c r="AX203" s="19">
        <v>199197.64379420367</v>
      </c>
      <c r="AY203" s="19">
        <v>703102</v>
      </c>
      <c r="AZ203" s="19">
        <v>800668.0186519368</v>
      </c>
      <c r="BA203" s="19">
        <v>0</v>
      </c>
      <c r="BB203" s="19">
        <v>0</v>
      </c>
      <c r="BC203" s="19">
        <v>0</v>
      </c>
      <c r="BD203" s="19">
        <v>0</v>
      </c>
      <c r="BE203" s="19">
        <v>4319</v>
      </c>
      <c r="BF203" s="19">
        <v>16053</v>
      </c>
    </row>
    <row r="204" spans="1:58" ht="12.75">
      <c r="A204" t="s">
        <v>464</v>
      </c>
      <c r="B204" t="s">
        <v>465</v>
      </c>
      <c r="C204" t="s">
        <v>341</v>
      </c>
      <c r="D204" t="s">
        <v>94</v>
      </c>
      <c r="E204" s="19">
        <v>-42</v>
      </c>
      <c r="F204" s="19">
        <v>1174</v>
      </c>
      <c r="G204" s="19">
        <v>1132</v>
      </c>
      <c r="H204" s="19">
        <v>1</v>
      </c>
      <c r="I204" s="19">
        <v>0</v>
      </c>
      <c r="J204" s="19">
        <v>0</v>
      </c>
      <c r="K204" s="19">
        <v>0</v>
      </c>
      <c r="L204" s="19">
        <v>-351</v>
      </c>
      <c r="M204" s="19">
        <v>0</v>
      </c>
      <c r="N204" s="19">
        <v>62</v>
      </c>
      <c r="O204" s="19">
        <v>-289</v>
      </c>
      <c r="P204" s="19">
        <v>394</v>
      </c>
      <c r="Q204" s="19">
        <v>0</v>
      </c>
      <c r="R204" s="19">
        <v>42</v>
      </c>
      <c r="S204" s="19">
        <v>74</v>
      </c>
      <c r="T204" s="19">
        <v>116</v>
      </c>
      <c r="U204" s="19">
        <v>0</v>
      </c>
      <c r="V204" s="19">
        <v>25</v>
      </c>
      <c r="W204" s="19">
        <v>0</v>
      </c>
      <c r="X204" s="19">
        <v>0</v>
      </c>
      <c r="Y204" s="19">
        <v>0</v>
      </c>
      <c r="Z204" s="19">
        <v>310</v>
      </c>
      <c r="AA204" s="19">
        <v>310</v>
      </c>
      <c r="AB204" s="19">
        <v>1</v>
      </c>
      <c r="AC204" s="19">
        <v>0</v>
      </c>
      <c r="AD204" s="19">
        <v>1690</v>
      </c>
      <c r="AE204" s="19">
        <v>1690</v>
      </c>
      <c r="AF204" s="19">
        <v>6156</v>
      </c>
      <c r="AG204" s="19">
        <v>6156</v>
      </c>
      <c r="AH204" s="19">
        <v>2649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>
        <v>0</v>
      </c>
      <c r="AU204" s="19">
        <v>0</v>
      </c>
      <c r="AV204" s="19">
        <v>0</v>
      </c>
      <c r="AW204" s="19">
        <v>4339</v>
      </c>
      <c r="AX204" s="19">
        <v>4339</v>
      </c>
      <c r="AY204" s="19">
        <v>15408</v>
      </c>
      <c r="AZ204" s="19">
        <v>15408</v>
      </c>
      <c r="BA204" s="19">
        <v>0</v>
      </c>
      <c r="BB204" s="19">
        <v>0</v>
      </c>
      <c r="BC204" s="19">
        <v>0</v>
      </c>
      <c r="BD204" s="19">
        <v>0</v>
      </c>
      <c r="BE204" s="19">
        <v>121</v>
      </c>
      <c r="BF204" s="19">
        <v>302</v>
      </c>
    </row>
    <row r="205" spans="1:58" ht="12.75">
      <c r="A205" t="s">
        <v>466</v>
      </c>
      <c r="B205" t="s">
        <v>467</v>
      </c>
      <c r="C205" t="s">
        <v>341</v>
      </c>
      <c r="D205" t="s">
        <v>94</v>
      </c>
      <c r="E205" s="19">
        <v>3</v>
      </c>
      <c r="F205" s="19">
        <v>1455</v>
      </c>
      <c r="G205" s="19">
        <v>1458</v>
      </c>
      <c r="H205" s="19">
        <v>5</v>
      </c>
      <c r="I205" s="19">
        <v>129</v>
      </c>
      <c r="J205" s="19">
        <v>0</v>
      </c>
      <c r="K205" s="19">
        <v>129</v>
      </c>
      <c r="L205" s="19">
        <v>-75</v>
      </c>
      <c r="M205" s="19">
        <v>0</v>
      </c>
      <c r="N205" s="19">
        <v>-24</v>
      </c>
      <c r="O205" s="19">
        <v>-99</v>
      </c>
      <c r="P205" s="19">
        <v>498</v>
      </c>
      <c r="Q205" s="19">
        <v>0</v>
      </c>
      <c r="R205" s="19">
        <v>174</v>
      </c>
      <c r="S205" s="19">
        <v>-3</v>
      </c>
      <c r="T205" s="19">
        <v>171</v>
      </c>
      <c r="U205" s="19">
        <v>0</v>
      </c>
      <c r="V205" s="19">
        <v>97</v>
      </c>
      <c r="W205" s="19">
        <v>0</v>
      </c>
      <c r="X205" s="19">
        <v>0</v>
      </c>
      <c r="Y205" s="19">
        <v>0</v>
      </c>
      <c r="Z205" s="19">
        <v>116</v>
      </c>
      <c r="AA205" s="19">
        <v>116</v>
      </c>
      <c r="AB205" s="19">
        <v>0</v>
      </c>
      <c r="AC205" s="19">
        <v>0</v>
      </c>
      <c r="AD205" s="19">
        <v>2375</v>
      </c>
      <c r="AE205" s="19">
        <v>2375</v>
      </c>
      <c r="AF205" s="19">
        <v>10000</v>
      </c>
      <c r="AG205" s="19">
        <v>10000</v>
      </c>
      <c r="AH205" s="19">
        <v>5000</v>
      </c>
      <c r="AI205" s="19">
        <v>0</v>
      </c>
      <c r="AJ205" s="19">
        <v>0</v>
      </c>
      <c r="AK205" s="19">
        <v>0</v>
      </c>
      <c r="AL205" s="19">
        <v>0</v>
      </c>
      <c r="AM205" s="19">
        <v>566</v>
      </c>
      <c r="AN205" s="19">
        <v>0</v>
      </c>
      <c r="AO205" s="19">
        <v>0</v>
      </c>
      <c r="AP205" s="19">
        <v>0</v>
      </c>
      <c r="AQ205" s="19">
        <v>0</v>
      </c>
      <c r="AR205" s="19">
        <v>-139</v>
      </c>
      <c r="AS205" s="19">
        <v>-200</v>
      </c>
      <c r="AT205" s="19">
        <v>0</v>
      </c>
      <c r="AU205" s="19">
        <v>0</v>
      </c>
      <c r="AV205" s="19">
        <v>0</v>
      </c>
      <c r="AW205" s="19">
        <v>7802</v>
      </c>
      <c r="AX205" s="19">
        <v>7802</v>
      </c>
      <c r="AY205" s="19">
        <v>30000</v>
      </c>
      <c r="AZ205" s="19">
        <v>30000</v>
      </c>
      <c r="BA205" s="19">
        <v>0</v>
      </c>
      <c r="BB205" s="19">
        <v>0</v>
      </c>
      <c r="BC205" s="19">
        <v>0</v>
      </c>
      <c r="BD205" s="19">
        <v>0</v>
      </c>
      <c r="BE205" s="19">
        <v>0</v>
      </c>
      <c r="BF205" s="19">
        <v>0</v>
      </c>
    </row>
    <row r="206" spans="1:58" ht="12.75">
      <c r="A206" t="s">
        <v>468</v>
      </c>
      <c r="B206" t="s">
        <v>469</v>
      </c>
      <c r="C206" t="s">
        <v>341</v>
      </c>
      <c r="D206" t="s">
        <v>94</v>
      </c>
      <c r="E206" s="19">
        <v>37</v>
      </c>
      <c r="F206" s="19">
        <v>1239</v>
      </c>
      <c r="G206" s="19">
        <v>1276</v>
      </c>
      <c r="H206" s="19">
        <v>7</v>
      </c>
      <c r="I206" s="19">
        <v>56</v>
      </c>
      <c r="J206" s="19">
        <v>0</v>
      </c>
      <c r="K206" s="19">
        <v>56</v>
      </c>
      <c r="L206" s="19">
        <v>-81</v>
      </c>
      <c r="M206" s="19">
        <v>0</v>
      </c>
      <c r="N206" s="19">
        <v>49</v>
      </c>
      <c r="O206" s="19">
        <v>-32</v>
      </c>
      <c r="P206" s="19">
        <v>891</v>
      </c>
      <c r="Q206" s="19">
        <v>0</v>
      </c>
      <c r="R206" s="19">
        <v>112</v>
      </c>
      <c r="S206" s="19">
        <v>76</v>
      </c>
      <c r="T206" s="19">
        <v>188</v>
      </c>
      <c r="U206" s="19">
        <v>0</v>
      </c>
      <c r="V206" s="19">
        <v>163</v>
      </c>
      <c r="W206" s="19">
        <v>0</v>
      </c>
      <c r="X206" s="19">
        <v>0</v>
      </c>
      <c r="Y206" s="19">
        <v>0</v>
      </c>
      <c r="Z206" s="19">
        <v>45</v>
      </c>
      <c r="AA206" s="19">
        <v>45</v>
      </c>
      <c r="AB206" s="19">
        <v>0</v>
      </c>
      <c r="AC206" s="19">
        <v>0</v>
      </c>
      <c r="AD206" s="19">
        <v>2594</v>
      </c>
      <c r="AE206" s="19">
        <v>2594</v>
      </c>
      <c r="AF206" s="19">
        <v>7935</v>
      </c>
      <c r="AG206" s="19">
        <v>7935</v>
      </c>
      <c r="AH206" s="19">
        <v>1345</v>
      </c>
      <c r="AI206" s="19">
        <v>0</v>
      </c>
      <c r="AJ206" s="19">
        <v>591</v>
      </c>
      <c r="AK206" s="19">
        <v>0</v>
      </c>
      <c r="AL206" s="19">
        <v>0</v>
      </c>
      <c r="AM206" s="19">
        <v>247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>
        <v>0</v>
      </c>
      <c r="AU206" s="19">
        <v>0</v>
      </c>
      <c r="AV206" s="19">
        <v>0</v>
      </c>
      <c r="AW206" s="19">
        <v>4777</v>
      </c>
      <c r="AX206" s="19">
        <v>4777</v>
      </c>
      <c r="AY206" s="19">
        <v>13206</v>
      </c>
      <c r="AZ206" s="19">
        <v>13206</v>
      </c>
      <c r="BA206" s="19">
        <v>0</v>
      </c>
      <c r="BB206" s="19">
        <v>0</v>
      </c>
      <c r="BC206" s="19">
        <v>0</v>
      </c>
      <c r="BD206" s="19">
        <v>0</v>
      </c>
      <c r="BE206" s="19">
        <v>0</v>
      </c>
      <c r="BF206" s="19">
        <v>0</v>
      </c>
    </row>
    <row r="207" spans="1:58" ht="12.75">
      <c r="A207" t="s">
        <v>470</v>
      </c>
      <c r="B207" t="s">
        <v>471</v>
      </c>
      <c r="C207" t="s">
        <v>341</v>
      </c>
      <c r="D207" t="s">
        <v>94</v>
      </c>
      <c r="E207" s="19">
        <v>-203</v>
      </c>
      <c r="F207" s="19">
        <v>3012</v>
      </c>
      <c r="G207" s="19">
        <v>2809</v>
      </c>
      <c r="H207" s="19">
        <v>4</v>
      </c>
      <c r="I207" s="19">
        <v>173</v>
      </c>
      <c r="J207" s="19">
        <v>0</v>
      </c>
      <c r="K207" s="19">
        <v>173</v>
      </c>
      <c r="L207" s="19">
        <v>-2727</v>
      </c>
      <c r="M207" s="19">
        <v>0</v>
      </c>
      <c r="N207" s="19">
        <v>8</v>
      </c>
      <c r="O207" s="19">
        <v>-2719</v>
      </c>
      <c r="P207" s="19">
        <v>960</v>
      </c>
      <c r="Q207" s="19">
        <v>10</v>
      </c>
      <c r="R207" s="19">
        <v>25</v>
      </c>
      <c r="S207" s="19">
        <v>375</v>
      </c>
      <c r="T207" s="19">
        <v>410</v>
      </c>
      <c r="U207" s="19">
        <v>0</v>
      </c>
      <c r="V207" s="19">
        <v>655</v>
      </c>
      <c r="W207" s="19">
        <v>0</v>
      </c>
      <c r="X207" s="19">
        <v>0</v>
      </c>
      <c r="Y207" s="19">
        <v>0</v>
      </c>
      <c r="Z207" s="19">
        <v>134</v>
      </c>
      <c r="AA207" s="19">
        <v>134</v>
      </c>
      <c r="AB207" s="19">
        <v>177</v>
      </c>
      <c r="AC207" s="19">
        <v>0</v>
      </c>
      <c r="AD207" s="19">
        <v>2603</v>
      </c>
      <c r="AE207" s="19">
        <v>2603</v>
      </c>
      <c r="AF207" s="19">
        <v>18926</v>
      </c>
      <c r="AG207" s="19">
        <v>18926</v>
      </c>
      <c r="AH207" s="19">
        <v>8691</v>
      </c>
      <c r="AI207" s="19">
        <v>0</v>
      </c>
      <c r="AJ207" s="19">
        <v>0</v>
      </c>
      <c r="AK207" s="19">
        <v>0</v>
      </c>
      <c r="AL207" s="19">
        <v>0</v>
      </c>
      <c r="AM207" s="19">
        <v>354</v>
      </c>
      <c r="AN207" s="19">
        <v>0</v>
      </c>
      <c r="AO207" s="19">
        <v>0</v>
      </c>
      <c r="AP207" s="19">
        <v>0</v>
      </c>
      <c r="AQ207" s="19">
        <v>0</v>
      </c>
      <c r="AR207" s="19">
        <v>-748</v>
      </c>
      <c r="AS207" s="19">
        <v>-1448</v>
      </c>
      <c r="AT207" s="19">
        <v>-58</v>
      </c>
      <c r="AU207" s="19">
        <v>169</v>
      </c>
      <c r="AV207" s="19">
        <v>0</v>
      </c>
      <c r="AW207" s="19">
        <v>10842</v>
      </c>
      <c r="AX207" s="19">
        <v>10842</v>
      </c>
      <c r="AY207" s="19">
        <v>56955</v>
      </c>
      <c r="AZ207" s="19">
        <v>56955</v>
      </c>
      <c r="BA207" s="19">
        <v>0</v>
      </c>
      <c r="BB207" s="19">
        <v>-152</v>
      </c>
      <c r="BC207" s="19">
        <v>0</v>
      </c>
      <c r="BD207" s="19">
        <v>-23</v>
      </c>
      <c r="BE207" s="19">
        <v>45</v>
      </c>
      <c r="BF207" s="19">
        <v>225</v>
      </c>
    </row>
    <row r="208" spans="1:58" ht="12.75">
      <c r="A208" t="s">
        <v>472</v>
      </c>
      <c r="B208" t="s">
        <v>473</v>
      </c>
      <c r="C208" t="s">
        <v>341</v>
      </c>
      <c r="D208" t="s">
        <v>94</v>
      </c>
      <c r="E208" s="19">
        <v>-39</v>
      </c>
      <c r="F208" s="19">
        <v>1356</v>
      </c>
      <c r="G208" s="19">
        <v>1317</v>
      </c>
      <c r="H208" s="19">
        <v>53</v>
      </c>
      <c r="I208" s="19">
        <v>67</v>
      </c>
      <c r="J208" s="19">
        <v>0</v>
      </c>
      <c r="K208" s="19">
        <v>67</v>
      </c>
      <c r="L208" s="19">
        <v>-332</v>
      </c>
      <c r="M208" s="19">
        <v>0</v>
      </c>
      <c r="N208" s="19">
        <v>756</v>
      </c>
      <c r="O208" s="19">
        <v>424</v>
      </c>
      <c r="P208" s="19">
        <v>1699</v>
      </c>
      <c r="Q208" s="19">
        <v>52</v>
      </c>
      <c r="R208" s="19">
        <v>218</v>
      </c>
      <c r="S208" s="19">
        <v>567</v>
      </c>
      <c r="T208" s="19">
        <v>837</v>
      </c>
      <c r="U208" s="19">
        <v>0</v>
      </c>
      <c r="V208" s="19">
        <v>1526</v>
      </c>
      <c r="W208" s="19">
        <v>0</v>
      </c>
      <c r="X208" s="19">
        <v>0</v>
      </c>
      <c r="Y208" s="19">
        <v>0</v>
      </c>
      <c r="Z208" s="19">
        <v>442</v>
      </c>
      <c r="AA208" s="19">
        <v>442</v>
      </c>
      <c r="AB208" s="19">
        <v>42</v>
      </c>
      <c r="AC208" s="19">
        <v>-10</v>
      </c>
      <c r="AD208" s="19">
        <v>6397</v>
      </c>
      <c r="AE208" s="19">
        <v>6397</v>
      </c>
      <c r="AF208" s="19">
        <v>25048</v>
      </c>
      <c r="AG208" s="19">
        <v>25048</v>
      </c>
      <c r="AH208" s="19">
        <v>5275</v>
      </c>
      <c r="AI208" s="19">
        <v>0</v>
      </c>
      <c r="AJ208" s="19">
        <v>2065</v>
      </c>
      <c r="AK208" s="19">
        <v>0</v>
      </c>
      <c r="AL208" s="19">
        <v>28</v>
      </c>
      <c r="AM208" s="19">
        <v>140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  <c r="AT208" s="19">
        <v>0</v>
      </c>
      <c r="AU208" s="19">
        <v>0</v>
      </c>
      <c r="AV208" s="19">
        <v>0</v>
      </c>
      <c r="AW208" s="19">
        <v>13905</v>
      </c>
      <c r="AX208" s="19">
        <v>13905</v>
      </c>
      <c r="AY208" s="19">
        <v>55079</v>
      </c>
      <c r="AZ208" s="19">
        <v>55079</v>
      </c>
      <c r="BA208" s="19">
        <v>0</v>
      </c>
      <c r="BB208" s="19">
        <v>0</v>
      </c>
      <c r="BC208" s="19">
        <v>0</v>
      </c>
      <c r="BD208" s="19">
        <v>0</v>
      </c>
      <c r="BE208" s="19">
        <v>131</v>
      </c>
      <c r="BF208" s="19">
        <v>525</v>
      </c>
    </row>
    <row r="209" spans="1:58" ht="12.75">
      <c r="A209" t="s">
        <v>474</v>
      </c>
      <c r="B209" t="s">
        <v>475</v>
      </c>
      <c r="C209" t="s">
        <v>341</v>
      </c>
      <c r="D209" t="s">
        <v>94</v>
      </c>
      <c r="E209" s="19">
        <v>4</v>
      </c>
      <c r="F209" s="19">
        <v>488</v>
      </c>
      <c r="G209" s="19">
        <v>492</v>
      </c>
      <c r="H209" s="19">
        <v>15</v>
      </c>
      <c r="I209" s="19">
        <v>30</v>
      </c>
      <c r="J209" s="19">
        <v>0</v>
      </c>
      <c r="K209" s="19">
        <v>30</v>
      </c>
      <c r="L209" s="19">
        <v>-205</v>
      </c>
      <c r="M209" s="19">
        <v>0</v>
      </c>
      <c r="N209" s="19">
        <v>134</v>
      </c>
      <c r="O209" s="19">
        <v>-71</v>
      </c>
      <c r="P209" s="19">
        <v>760</v>
      </c>
      <c r="Q209" s="19">
        <v>1</v>
      </c>
      <c r="R209" s="19">
        <v>59</v>
      </c>
      <c r="S209" s="19">
        <v>217</v>
      </c>
      <c r="T209" s="19">
        <v>277</v>
      </c>
      <c r="U209" s="19">
        <v>0</v>
      </c>
      <c r="V209" s="19">
        <v>162</v>
      </c>
      <c r="W209" s="19">
        <v>0</v>
      </c>
      <c r="X209" s="19">
        <v>0</v>
      </c>
      <c r="Y209" s="19">
        <v>0</v>
      </c>
      <c r="Z209" s="19">
        <v>157</v>
      </c>
      <c r="AA209" s="19">
        <v>157</v>
      </c>
      <c r="AB209" s="19">
        <v>22</v>
      </c>
      <c r="AC209" s="19">
        <v>0</v>
      </c>
      <c r="AD209" s="19">
        <v>1844</v>
      </c>
      <c r="AE209" s="19">
        <v>1844</v>
      </c>
      <c r="AF209" s="19">
        <v>8364</v>
      </c>
      <c r="AG209" s="19">
        <v>8364</v>
      </c>
      <c r="AH209" s="19">
        <v>2869</v>
      </c>
      <c r="AI209" s="19">
        <v>29</v>
      </c>
      <c r="AJ209" s="19">
        <v>0</v>
      </c>
      <c r="AK209" s="19">
        <v>0</v>
      </c>
      <c r="AL209" s="19">
        <v>0</v>
      </c>
      <c r="AM209" s="19">
        <v>160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v>0</v>
      </c>
      <c r="AU209" s="19">
        <v>0</v>
      </c>
      <c r="AV209" s="19">
        <v>0</v>
      </c>
      <c r="AW209" s="19">
        <v>4902</v>
      </c>
      <c r="AX209" s="19">
        <v>4902</v>
      </c>
      <c r="AY209" s="19">
        <v>19928</v>
      </c>
      <c r="AZ209" s="19">
        <v>19928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10</v>
      </c>
    </row>
    <row r="210" spans="1:58" ht="12.75">
      <c r="A210" t="s">
        <v>476</v>
      </c>
      <c r="B210" t="s">
        <v>477</v>
      </c>
      <c r="C210" t="s">
        <v>341</v>
      </c>
      <c r="D210" t="s">
        <v>94</v>
      </c>
      <c r="E210" s="19">
        <v>10</v>
      </c>
      <c r="F210" s="19">
        <v>530</v>
      </c>
      <c r="G210" s="19">
        <v>540</v>
      </c>
      <c r="H210" s="19">
        <v>11</v>
      </c>
      <c r="I210" s="19">
        <v>5</v>
      </c>
      <c r="J210" s="19">
        <v>0</v>
      </c>
      <c r="K210" s="19">
        <v>5</v>
      </c>
      <c r="L210" s="19">
        <v>-22</v>
      </c>
      <c r="M210" s="19">
        <v>0</v>
      </c>
      <c r="N210" s="19">
        <v>428</v>
      </c>
      <c r="O210" s="19">
        <v>406</v>
      </c>
      <c r="P210" s="19">
        <v>730</v>
      </c>
      <c r="Q210" s="19">
        <v>0</v>
      </c>
      <c r="R210" s="19">
        <v>120</v>
      </c>
      <c r="S210" s="19">
        <v>364</v>
      </c>
      <c r="T210" s="19">
        <v>484</v>
      </c>
      <c r="U210" s="19">
        <v>0</v>
      </c>
      <c r="V210" s="19">
        <v>148</v>
      </c>
      <c r="W210" s="19">
        <v>0</v>
      </c>
      <c r="X210" s="19">
        <v>0</v>
      </c>
      <c r="Y210" s="19">
        <v>0</v>
      </c>
      <c r="Z210" s="19">
        <v>298</v>
      </c>
      <c r="AA210" s="19">
        <v>298</v>
      </c>
      <c r="AB210" s="19">
        <v>35</v>
      </c>
      <c r="AC210" s="19">
        <v>0</v>
      </c>
      <c r="AD210" s="19">
        <v>2657</v>
      </c>
      <c r="AE210" s="19">
        <v>2657</v>
      </c>
      <c r="AF210" s="19">
        <v>10625</v>
      </c>
      <c r="AG210" s="19">
        <v>10625</v>
      </c>
      <c r="AH210" s="19">
        <v>2396</v>
      </c>
      <c r="AI210" s="19">
        <v>0</v>
      </c>
      <c r="AJ210" s="19">
        <v>1556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6609</v>
      </c>
      <c r="AX210" s="19">
        <v>6609</v>
      </c>
      <c r="AY210" s="19">
        <v>27845</v>
      </c>
      <c r="AZ210" s="19">
        <v>27845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19">
        <v>0</v>
      </c>
    </row>
    <row r="211" spans="1:58" ht="12.75">
      <c r="A211" t="s">
        <v>478</v>
      </c>
      <c r="B211" t="s">
        <v>479</v>
      </c>
      <c r="C211" t="s">
        <v>151</v>
      </c>
      <c r="D211" t="s">
        <v>91</v>
      </c>
      <c r="E211" s="19">
        <v>224</v>
      </c>
      <c r="F211" s="19">
        <v>1017</v>
      </c>
      <c r="G211" s="19">
        <v>1241</v>
      </c>
      <c r="H211" s="19">
        <v>103</v>
      </c>
      <c r="I211" s="19">
        <v>0</v>
      </c>
      <c r="J211" s="19">
        <v>7182</v>
      </c>
      <c r="K211" s="19">
        <v>7182</v>
      </c>
      <c r="L211" s="19">
        <v>5029</v>
      </c>
      <c r="M211" s="19">
        <v>0</v>
      </c>
      <c r="N211" s="19">
        <v>687</v>
      </c>
      <c r="O211" s="19">
        <v>5716</v>
      </c>
      <c r="P211" s="19">
        <v>5430</v>
      </c>
      <c r="Q211" s="19">
        <v>916</v>
      </c>
      <c r="R211" s="19">
        <v>0</v>
      </c>
      <c r="S211" s="19">
        <v>202</v>
      </c>
      <c r="T211" s="19">
        <v>1118</v>
      </c>
      <c r="U211" s="19">
        <v>0</v>
      </c>
      <c r="V211" s="19">
        <v>1367</v>
      </c>
      <c r="W211" s="19">
        <v>100938</v>
      </c>
      <c r="X211" s="19">
        <v>25933.031121710832</v>
      </c>
      <c r="Y211" s="19">
        <v>63931</v>
      </c>
      <c r="Z211" s="19">
        <v>0</v>
      </c>
      <c r="AA211" s="19">
        <v>63931</v>
      </c>
      <c r="AB211" s="19">
        <v>47</v>
      </c>
      <c r="AC211" s="19">
        <v>0</v>
      </c>
      <c r="AD211" s="19">
        <v>187073</v>
      </c>
      <c r="AE211" s="19">
        <v>213006.03112171084</v>
      </c>
      <c r="AF211" s="19">
        <v>807540</v>
      </c>
      <c r="AG211" s="19">
        <v>912755.4057077293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  <c r="AT211" s="19">
        <v>0</v>
      </c>
      <c r="AU211" s="19">
        <v>0</v>
      </c>
      <c r="AV211" s="19">
        <v>0</v>
      </c>
      <c r="AW211" s="19">
        <v>187073</v>
      </c>
      <c r="AX211" s="19">
        <v>213006.03112171084</v>
      </c>
      <c r="AY211" s="19">
        <v>807540</v>
      </c>
      <c r="AZ211" s="19">
        <v>912755.4057077293</v>
      </c>
      <c r="BA211" s="19">
        <v>0</v>
      </c>
      <c r="BB211" s="19">
        <v>0</v>
      </c>
      <c r="BC211" s="19">
        <v>0</v>
      </c>
      <c r="BD211" s="19">
        <v>0</v>
      </c>
      <c r="BE211" s="19">
        <v>5988</v>
      </c>
      <c r="BF211" s="19">
        <v>20560</v>
      </c>
    </row>
    <row r="212" spans="1:58" ht="12.75">
      <c r="A212" t="s">
        <v>480</v>
      </c>
      <c r="B212" t="s">
        <v>481</v>
      </c>
      <c r="C212" t="s">
        <v>151</v>
      </c>
      <c r="D212" t="s">
        <v>94</v>
      </c>
      <c r="E212" s="19">
        <v>38</v>
      </c>
      <c r="F212" s="19">
        <v>1586</v>
      </c>
      <c r="G212" s="19">
        <v>1624</v>
      </c>
      <c r="H212" s="19">
        <v>2</v>
      </c>
      <c r="I212" s="19">
        <v>132</v>
      </c>
      <c r="J212" s="19">
        <v>0</v>
      </c>
      <c r="K212" s="19">
        <v>132</v>
      </c>
      <c r="L212" s="19">
        <v>-23</v>
      </c>
      <c r="M212" s="19">
        <v>0</v>
      </c>
      <c r="N212" s="19">
        <v>-241</v>
      </c>
      <c r="O212" s="19">
        <v>-264</v>
      </c>
      <c r="P212" s="19">
        <v>494</v>
      </c>
      <c r="Q212" s="19">
        <v>10</v>
      </c>
      <c r="R212" s="19">
        <v>166</v>
      </c>
      <c r="S212" s="19">
        <v>199</v>
      </c>
      <c r="T212" s="19">
        <v>375</v>
      </c>
      <c r="U212" s="19">
        <v>0</v>
      </c>
      <c r="V212" s="19">
        <v>511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196</v>
      </c>
      <c r="AC212" s="19">
        <v>0</v>
      </c>
      <c r="AD212" s="19">
        <v>3070</v>
      </c>
      <c r="AE212" s="19">
        <v>3070</v>
      </c>
      <c r="AF212" s="19">
        <v>9982</v>
      </c>
      <c r="AG212" s="19">
        <v>9982</v>
      </c>
      <c r="AH212" s="19">
        <v>2744</v>
      </c>
      <c r="AI212" s="19">
        <v>0</v>
      </c>
      <c r="AJ212" s="19">
        <v>2278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0</v>
      </c>
      <c r="AV212" s="19">
        <v>0</v>
      </c>
      <c r="AW212" s="19">
        <v>8092</v>
      </c>
      <c r="AX212" s="19">
        <v>8092</v>
      </c>
      <c r="AY212" s="19">
        <v>28202</v>
      </c>
      <c r="AZ212" s="19">
        <v>28202</v>
      </c>
      <c r="BA212" s="19">
        <v>0</v>
      </c>
      <c r="BB212" s="19">
        <v>0</v>
      </c>
      <c r="BC212" s="19">
        <v>0</v>
      </c>
      <c r="BD212" s="19">
        <v>0</v>
      </c>
      <c r="BE212" s="19">
        <v>384</v>
      </c>
      <c r="BF212" s="19">
        <v>1536</v>
      </c>
    </row>
    <row r="213" spans="1:58" ht="12.75">
      <c r="A213" t="s">
        <v>482</v>
      </c>
      <c r="B213" t="s">
        <v>483</v>
      </c>
      <c r="C213" t="s">
        <v>151</v>
      </c>
      <c r="D213" t="s">
        <v>94</v>
      </c>
      <c r="E213" s="19">
        <v>3</v>
      </c>
      <c r="F213" s="19">
        <v>1065</v>
      </c>
      <c r="G213" s="19">
        <v>1068</v>
      </c>
      <c r="H213" s="19">
        <v>0</v>
      </c>
      <c r="I213" s="19">
        <v>14</v>
      </c>
      <c r="J213" s="19">
        <v>0</v>
      </c>
      <c r="K213" s="19">
        <v>14</v>
      </c>
      <c r="L213" s="19">
        <v>49</v>
      </c>
      <c r="M213" s="19">
        <v>0</v>
      </c>
      <c r="N213" s="19">
        <v>22</v>
      </c>
      <c r="O213" s="19">
        <v>71</v>
      </c>
      <c r="P213" s="19">
        <v>1274</v>
      </c>
      <c r="Q213" s="19">
        <v>0</v>
      </c>
      <c r="R213" s="19">
        <v>7</v>
      </c>
      <c r="S213" s="19">
        <v>34</v>
      </c>
      <c r="T213" s="19">
        <v>41</v>
      </c>
      <c r="U213" s="19">
        <v>0</v>
      </c>
      <c r="V213" s="19">
        <v>317</v>
      </c>
      <c r="W213" s="19">
        <v>0</v>
      </c>
      <c r="X213" s="19">
        <v>0</v>
      </c>
      <c r="Y213" s="19">
        <v>0</v>
      </c>
      <c r="Z213" s="19">
        <v>97</v>
      </c>
      <c r="AA213" s="19">
        <v>97</v>
      </c>
      <c r="AB213" s="19">
        <v>0</v>
      </c>
      <c r="AC213" s="19">
        <v>381</v>
      </c>
      <c r="AD213" s="19">
        <v>3263</v>
      </c>
      <c r="AE213" s="19">
        <v>3263</v>
      </c>
      <c r="AF213" s="19">
        <v>11352</v>
      </c>
      <c r="AG213" s="19">
        <v>11352</v>
      </c>
      <c r="AH213" s="19">
        <v>3974</v>
      </c>
      <c r="AI213" s="19">
        <v>0</v>
      </c>
      <c r="AJ213" s="19">
        <v>0</v>
      </c>
      <c r="AK213" s="19">
        <v>0</v>
      </c>
      <c r="AL213" s="19">
        <v>0</v>
      </c>
      <c r="AM213" s="19">
        <v>752</v>
      </c>
      <c r="AN213" s="19">
        <v>0</v>
      </c>
      <c r="AO213" s="19">
        <v>0</v>
      </c>
      <c r="AP213" s="19">
        <v>0</v>
      </c>
      <c r="AQ213" s="19">
        <v>0</v>
      </c>
      <c r="AR213" s="19">
        <v>-416</v>
      </c>
      <c r="AS213" s="19">
        <v>-1446</v>
      </c>
      <c r="AT213" s="19">
        <v>0</v>
      </c>
      <c r="AU213" s="19">
        <v>0</v>
      </c>
      <c r="AV213" s="19">
        <v>0</v>
      </c>
      <c r="AW213" s="19">
        <v>7573</v>
      </c>
      <c r="AX213" s="19">
        <v>7573</v>
      </c>
      <c r="AY213" s="19">
        <v>24692</v>
      </c>
      <c r="AZ213" s="19">
        <v>24692</v>
      </c>
      <c r="BA213" s="19">
        <v>2</v>
      </c>
      <c r="BB213" s="19">
        <v>14</v>
      </c>
      <c r="BC213" s="19">
        <v>0</v>
      </c>
      <c r="BD213" s="19">
        <v>0</v>
      </c>
      <c r="BE213" s="19">
        <v>0</v>
      </c>
      <c r="BF213" s="19">
        <v>0</v>
      </c>
    </row>
    <row r="214" spans="1:58" ht="12.75">
      <c r="A214" t="s">
        <v>484</v>
      </c>
      <c r="B214" t="s">
        <v>485</v>
      </c>
      <c r="C214" t="s">
        <v>151</v>
      </c>
      <c r="D214" t="s">
        <v>94</v>
      </c>
      <c r="E214" s="19">
        <v>8</v>
      </c>
      <c r="F214" s="19">
        <v>959</v>
      </c>
      <c r="G214" s="19">
        <v>967</v>
      </c>
      <c r="H214" s="19">
        <v>4</v>
      </c>
      <c r="I214" s="19">
        <v>37</v>
      </c>
      <c r="J214" s="19">
        <v>0</v>
      </c>
      <c r="K214" s="19">
        <v>37</v>
      </c>
      <c r="L214" s="19">
        <v>24</v>
      </c>
      <c r="M214" s="19">
        <v>0</v>
      </c>
      <c r="N214" s="19">
        <v>243</v>
      </c>
      <c r="O214" s="19">
        <v>267</v>
      </c>
      <c r="P214" s="19">
        <v>661</v>
      </c>
      <c r="Q214" s="19">
        <v>0</v>
      </c>
      <c r="R214" s="19">
        <v>119</v>
      </c>
      <c r="S214" s="19">
        <v>659</v>
      </c>
      <c r="T214" s="19">
        <v>778</v>
      </c>
      <c r="U214" s="19">
        <v>0</v>
      </c>
      <c r="V214" s="19">
        <v>249</v>
      </c>
      <c r="W214" s="19">
        <v>0</v>
      </c>
      <c r="X214" s="19">
        <v>0</v>
      </c>
      <c r="Y214" s="19">
        <v>0</v>
      </c>
      <c r="Z214" s="19">
        <v>217</v>
      </c>
      <c r="AA214" s="19">
        <v>217</v>
      </c>
      <c r="AB214" s="19">
        <v>176</v>
      </c>
      <c r="AC214" s="19">
        <v>0</v>
      </c>
      <c r="AD214" s="19">
        <v>3356</v>
      </c>
      <c r="AE214" s="19">
        <v>3356</v>
      </c>
      <c r="AF214" s="19">
        <v>10751</v>
      </c>
      <c r="AG214" s="19">
        <v>10751</v>
      </c>
      <c r="AH214" s="19">
        <v>4385</v>
      </c>
      <c r="AI214" s="19">
        <v>0</v>
      </c>
      <c r="AJ214" s="19">
        <v>0</v>
      </c>
      <c r="AK214" s="19">
        <v>0</v>
      </c>
      <c r="AL214" s="19">
        <v>0</v>
      </c>
      <c r="AM214" s="19">
        <v>805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  <c r="AT214" s="19">
        <v>0</v>
      </c>
      <c r="AU214" s="19">
        <v>0</v>
      </c>
      <c r="AV214" s="19">
        <v>0</v>
      </c>
      <c r="AW214" s="19">
        <v>8546</v>
      </c>
      <c r="AX214" s="19">
        <v>8546</v>
      </c>
      <c r="AY214" s="19">
        <v>30165</v>
      </c>
      <c r="AZ214" s="19">
        <v>30165</v>
      </c>
      <c r="BA214" s="19">
        <v>0</v>
      </c>
      <c r="BB214" s="19">
        <v>0</v>
      </c>
      <c r="BC214" s="19">
        <v>0</v>
      </c>
      <c r="BD214" s="19">
        <v>0</v>
      </c>
      <c r="BE214" s="19">
        <v>0</v>
      </c>
      <c r="BF214" s="19">
        <v>0</v>
      </c>
    </row>
    <row r="215" spans="1:58" ht="12.75">
      <c r="A215" t="s">
        <v>486</v>
      </c>
      <c r="B215" t="s">
        <v>487</v>
      </c>
      <c r="C215" t="s">
        <v>151</v>
      </c>
      <c r="D215" t="s">
        <v>94</v>
      </c>
      <c r="E215" s="19">
        <v>-204</v>
      </c>
      <c r="F215" s="19">
        <v>1068</v>
      </c>
      <c r="G215" s="19">
        <v>864</v>
      </c>
      <c r="H215" s="19">
        <v>56</v>
      </c>
      <c r="I215" s="19">
        <v>52</v>
      </c>
      <c r="J215" s="19">
        <v>0</v>
      </c>
      <c r="K215" s="19">
        <v>52</v>
      </c>
      <c r="L215" s="19">
        <v>-113</v>
      </c>
      <c r="M215" s="19">
        <v>0</v>
      </c>
      <c r="N215" s="19">
        <v>306</v>
      </c>
      <c r="O215" s="19">
        <v>193</v>
      </c>
      <c r="P215" s="19">
        <v>722</v>
      </c>
      <c r="Q215" s="19">
        <v>0</v>
      </c>
      <c r="R215" s="19">
        <v>98</v>
      </c>
      <c r="S215" s="19">
        <v>302</v>
      </c>
      <c r="T215" s="19">
        <v>400</v>
      </c>
      <c r="U215" s="19">
        <v>0</v>
      </c>
      <c r="V215" s="19">
        <v>195</v>
      </c>
      <c r="W215" s="19">
        <v>0</v>
      </c>
      <c r="X215" s="19">
        <v>0</v>
      </c>
      <c r="Y215" s="19">
        <v>0</v>
      </c>
      <c r="Z215" s="19">
        <v>150</v>
      </c>
      <c r="AA215" s="19">
        <v>150</v>
      </c>
      <c r="AB215" s="19">
        <v>0</v>
      </c>
      <c r="AC215" s="19">
        <v>0</v>
      </c>
      <c r="AD215" s="19">
        <v>2632</v>
      </c>
      <c r="AE215" s="19">
        <v>2632</v>
      </c>
      <c r="AF215" s="19">
        <v>13946</v>
      </c>
      <c r="AG215" s="19">
        <v>13946</v>
      </c>
      <c r="AH215" s="19">
        <v>3655</v>
      </c>
      <c r="AI215" s="19">
        <v>19</v>
      </c>
      <c r="AJ215" s="19">
        <v>2255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-102</v>
      </c>
      <c r="AS215" s="19">
        <v>-566</v>
      </c>
      <c r="AT215" s="19">
        <v>381</v>
      </c>
      <c r="AU215" s="19">
        <v>-58</v>
      </c>
      <c r="AV215" s="19">
        <v>87</v>
      </c>
      <c r="AW215" s="19">
        <v>8927</v>
      </c>
      <c r="AX215" s="19">
        <v>8927</v>
      </c>
      <c r="AY215" s="19">
        <v>35323</v>
      </c>
      <c r="AZ215" s="19">
        <v>35323</v>
      </c>
      <c r="BA215" s="19">
        <v>0</v>
      </c>
      <c r="BB215" s="19">
        <v>40</v>
      </c>
      <c r="BC215" s="19">
        <v>0</v>
      </c>
      <c r="BD215" s="19">
        <v>46</v>
      </c>
      <c r="BE215" s="19">
        <v>10</v>
      </c>
      <c r="BF215" s="19">
        <v>20</v>
      </c>
    </row>
    <row r="216" spans="1:58" ht="12.75">
      <c r="A216" t="s">
        <v>488</v>
      </c>
      <c r="B216" t="s">
        <v>489</v>
      </c>
      <c r="C216" t="s">
        <v>151</v>
      </c>
      <c r="D216" t="s">
        <v>94</v>
      </c>
      <c r="E216" s="19">
        <v>39</v>
      </c>
      <c r="F216" s="19">
        <v>800</v>
      </c>
      <c r="G216" s="19">
        <v>839</v>
      </c>
      <c r="H216" s="19">
        <v>2</v>
      </c>
      <c r="I216" s="19">
        <v>0</v>
      </c>
      <c r="J216" s="19">
        <v>0</v>
      </c>
      <c r="K216" s="19">
        <v>0</v>
      </c>
      <c r="L216" s="19">
        <v>-419</v>
      </c>
      <c r="M216" s="19">
        <v>0</v>
      </c>
      <c r="N216" s="19">
        <v>453</v>
      </c>
      <c r="O216" s="19">
        <v>34</v>
      </c>
      <c r="P216" s="19">
        <v>258</v>
      </c>
      <c r="Q216" s="19">
        <v>0</v>
      </c>
      <c r="R216" s="19">
        <v>1256</v>
      </c>
      <c r="S216" s="19">
        <v>1497</v>
      </c>
      <c r="T216" s="19">
        <v>2753</v>
      </c>
      <c r="U216" s="19">
        <v>0</v>
      </c>
      <c r="V216" s="19">
        <v>699</v>
      </c>
      <c r="W216" s="19">
        <v>0</v>
      </c>
      <c r="X216" s="19">
        <v>0</v>
      </c>
      <c r="Y216" s="19">
        <v>0</v>
      </c>
      <c r="Z216" s="19">
        <v>1235</v>
      </c>
      <c r="AA216" s="19">
        <v>1235</v>
      </c>
      <c r="AB216" s="19">
        <v>542</v>
      </c>
      <c r="AC216" s="19">
        <v>0</v>
      </c>
      <c r="AD216" s="19">
        <v>6362</v>
      </c>
      <c r="AE216" s="19">
        <v>6362</v>
      </c>
      <c r="AF216" s="19">
        <v>32351</v>
      </c>
      <c r="AG216" s="19">
        <v>32351</v>
      </c>
      <c r="AH216" s="19">
        <v>9226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93</v>
      </c>
      <c r="AU216" s="19">
        <v>-689</v>
      </c>
      <c r="AV216" s="19">
        <v>0</v>
      </c>
      <c r="AW216" s="19">
        <v>15681</v>
      </c>
      <c r="AX216" s="19">
        <v>15681</v>
      </c>
      <c r="AY216" s="19">
        <v>102280</v>
      </c>
      <c r="AZ216" s="19">
        <v>102280</v>
      </c>
      <c r="BA216" s="19">
        <v>0</v>
      </c>
      <c r="BB216" s="19">
        <v>0</v>
      </c>
      <c r="BC216" s="19">
        <v>0</v>
      </c>
      <c r="BD216" s="19">
        <v>0</v>
      </c>
      <c r="BE216" s="19">
        <v>922</v>
      </c>
      <c r="BF216" s="19">
        <v>1719</v>
      </c>
    </row>
    <row r="217" spans="1:58" ht="12.75">
      <c r="A217" t="s">
        <v>490</v>
      </c>
      <c r="B217" t="s">
        <v>491</v>
      </c>
      <c r="C217" t="s">
        <v>151</v>
      </c>
      <c r="D217" t="s">
        <v>94</v>
      </c>
      <c r="E217" s="19">
        <v>15</v>
      </c>
      <c r="F217" s="19">
        <v>550</v>
      </c>
      <c r="G217" s="19">
        <v>565</v>
      </c>
      <c r="H217" s="19">
        <v>4</v>
      </c>
      <c r="I217" s="19">
        <v>19</v>
      </c>
      <c r="J217" s="19">
        <v>0</v>
      </c>
      <c r="K217" s="19">
        <v>19</v>
      </c>
      <c r="L217" s="19">
        <v>19</v>
      </c>
      <c r="M217" s="19">
        <v>0</v>
      </c>
      <c r="N217" s="19">
        <v>145</v>
      </c>
      <c r="O217" s="19">
        <v>164</v>
      </c>
      <c r="P217" s="19">
        <v>826</v>
      </c>
      <c r="Q217" s="19">
        <v>0</v>
      </c>
      <c r="R217" s="19">
        <v>114</v>
      </c>
      <c r="S217" s="19">
        <v>610</v>
      </c>
      <c r="T217" s="19">
        <v>724</v>
      </c>
      <c r="U217" s="19">
        <v>0</v>
      </c>
      <c r="V217" s="19">
        <v>97</v>
      </c>
      <c r="W217" s="19">
        <v>0</v>
      </c>
      <c r="X217" s="19">
        <v>0</v>
      </c>
      <c r="Y217" s="19">
        <v>0</v>
      </c>
      <c r="Z217" s="19">
        <v>105</v>
      </c>
      <c r="AA217" s="19">
        <v>105</v>
      </c>
      <c r="AB217" s="19">
        <v>194</v>
      </c>
      <c r="AC217" s="19">
        <v>2</v>
      </c>
      <c r="AD217" s="19">
        <v>2700</v>
      </c>
      <c r="AE217" s="19">
        <v>2700</v>
      </c>
      <c r="AF217" s="19">
        <v>11426</v>
      </c>
      <c r="AG217" s="19">
        <v>11426</v>
      </c>
      <c r="AH217" s="19">
        <v>3547</v>
      </c>
      <c r="AI217" s="19">
        <v>0</v>
      </c>
      <c r="AJ217" s="19">
        <v>0</v>
      </c>
      <c r="AK217" s="19">
        <v>0</v>
      </c>
      <c r="AL217" s="19">
        <v>0</v>
      </c>
      <c r="AM217" s="19">
        <v>962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  <c r="AT217" s="19">
        <v>0</v>
      </c>
      <c r="AU217" s="19">
        <v>0</v>
      </c>
      <c r="AV217" s="19">
        <v>0</v>
      </c>
      <c r="AW217" s="19">
        <v>7209</v>
      </c>
      <c r="AX217" s="19">
        <v>7209</v>
      </c>
      <c r="AY217" s="19">
        <v>23528</v>
      </c>
      <c r="AZ217" s="19">
        <v>23528</v>
      </c>
      <c r="BA217" s="19">
        <v>0</v>
      </c>
      <c r="BB217" s="19">
        <v>0</v>
      </c>
      <c r="BC217" s="19">
        <v>0</v>
      </c>
      <c r="BD217" s="19">
        <v>0</v>
      </c>
      <c r="BE217" s="19">
        <v>0</v>
      </c>
      <c r="BF217" s="19">
        <v>0</v>
      </c>
    </row>
    <row r="218" spans="1:58" ht="12.75">
      <c r="A218" t="s">
        <v>492</v>
      </c>
      <c r="B218" t="s">
        <v>493</v>
      </c>
      <c r="C218" t="s">
        <v>151</v>
      </c>
      <c r="D218" t="s">
        <v>94</v>
      </c>
      <c r="E218" s="19">
        <v>4</v>
      </c>
      <c r="F218" s="19">
        <v>1604</v>
      </c>
      <c r="G218" s="19">
        <v>1608</v>
      </c>
      <c r="H218" s="19">
        <v>0</v>
      </c>
      <c r="I218" s="19">
        <v>18</v>
      </c>
      <c r="J218" s="19">
        <v>0</v>
      </c>
      <c r="K218" s="19">
        <v>18</v>
      </c>
      <c r="L218" s="19">
        <v>62</v>
      </c>
      <c r="M218" s="19">
        <v>0</v>
      </c>
      <c r="N218" s="19">
        <v>31</v>
      </c>
      <c r="O218" s="19">
        <v>93</v>
      </c>
      <c r="P218" s="19">
        <v>224</v>
      </c>
      <c r="Q218" s="19">
        <v>0</v>
      </c>
      <c r="R218" s="19">
        <v>50</v>
      </c>
      <c r="S218" s="19">
        <v>133</v>
      </c>
      <c r="T218" s="19">
        <v>183</v>
      </c>
      <c r="U218" s="19">
        <v>0</v>
      </c>
      <c r="V218" s="19">
        <v>350</v>
      </c>
      <c r="W218" s="19">
        <v>0</v>
      </c>
      <c r="X218" s="19">
        <v>0</v>
      </c>
      <c r="Y218" s="19">
        <v>48</v>
      </c>
      <c r="Z218" s="19">
        <v>126</v>
      </c>
      <c r="AA218" s="19">
        <v>174</v>
      </c>
      <c r="AB218" s="19">
        <v>222</v>
      </c>
      <c r="AC218" s="19">
        <v>0</v>
      </c>
      <c r="AD218" s="19">
        <v>2872</v>
      </c>
      <c r="AE218" s="19">
        <v>2872</v>
      </c>
      <c r="AF218" s="19">
        <v>16983</v>
      </c>
      <c r="AG218" s="19">
        <v>16983</v>
      </c>
      <c r="AH218" s="19">
        <v>5272</v>
      </c>
      <c r="AI218" s="19">
        <v>0</v>
      </c>
      <c r="AJ218" s="19">
        <v>-7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-192</v>
      </c>
      <c r="AS218" s="19">
        <v>347</v>
      </c>
      <c r="AT218" s="19">
        <v>0</v>
      </c>
      <c r="AU218" s="19">
        <v>0</v>
      </c>
      <c r="AV218" s="19">
        <v>0</v>
      </c>
      <c r="AW218" s="19">
        <v>7945</v>
      </c>
      <c r="AX218" s="19">
        <v>7945</v>
      </c>
      <c r="AY218" s="19">
        <v>36945</v>
      </c>
      <c r="AZ218" s="19">
        <v>36945</v>
      </c>
      <c r="BA218" s="19">
        <v>235</v>
      </c>
      <c r="BB218" s="19">
        <v>942</v>
      </c>
      <c r="BC218" s="19">
        <v>0</v>
      </c>
      <c r="BD218" s="19">
        <v>0</v>
      </c>
      <c r="BE218" s="19">
        <v>0</v>
      </c>
      <c r="BF218" s="19">
        <v>0</v>
      </c>
    </row>
    <row r="219" spans="1:58" ht="12.75">
      <c r="A219" t="s">
        <v>494</v>
      </c>
      <c r="B219" t="s">
        <v>495</v>
      </c>
      <c r="C219" t="s">
        <v>126</v>
      </c>
      <c r="D219" t="s">
        <v>60</v>
      </c>
      <c r="E219" s="19">
        <v>-100</v>
      </c>
      <c r="F219" s="19">
        <v>4771</v>
      </c>
      <c r="G219" s="19">
        <v>4671</v>
      </c>
      <c r="H219" s="19">
        <v>110</v>
      </c>
      <c r="I219" s="19">
        <v>541</v>
      </c>
      <c r="J219" s="19">
        <v>4198</v>
      </c>
      <c r="K219" s="19">
        <v>4739</v>
      </c>
      <c r="L219" s="19">
        <v>4841</v>
      </c>
      <c r="M219" s="19">
        <v>0</v>
      </c>
      <c r="N219" s="19">
        <v>2283</v>
      </c>
      <c r="O219" s="19">
        <v>7124</v>
      </c>
      <c r="P219" s="19">
        <v>9116</v>
      </c>
      <c r="Q219" s="19">
        <v>845</v>
      </c>
      <c r="R219" s="19">
        <v>-253</v>
      </c>
      <c r="S219" s="19">
        <v>1063</v>
      </c>
      <c r="T219" s="19">
        <v>1655</v>
      </c>
      <c r="U219" s="19">
        <v>0</v>
      </c>
      <c r="V219" s="19">
        <v>4037</v>
      </c>
      <c r="W219" s="19">
        <v>46294</v>
      </c>
      <c r="X219" s="19">
        <v>8734.739840332002</v>
      </c>
      <c r="Y219" s="19">
        <v>31575</v>
      </c>
      <c r="Z219" s="19">
        <v>687</v>
      </c>
      <c r="AA219" s="19">
        <v>32262</v>
      </c>
      <c r="AB219" s="19">
        <v>2832</v>
      </c>
      <c r="AC219" s="19">
        <v>0</v>
      </c>
      <c r="AD219" s="19">
        <v>112840</v>
      </c>
      <c r="AE219" s="19">
        <v>121574.739840332</v>
      </c>
      <c r="AF219" s="19">
        <v>513342.71997150703</v>
      </c>
      <c r="AG219" s="19">
        <v>548781.2767579753</v>
      </c>
      <c r="AH219" s="19">
        <v>16040</v>
      </c>
      <c r="AI219" s="19">
        <v>0</v>
      </c>
      <c r="AJ219" s="19">
        <v>3869</v>
      </c>
      <c r="AK219" s="19">
        <v>0</v>
      </c>
      <c r="AL219" s="19">
        <v>0</v>
      </c>
      <c r="AM219" s="19">
        <v>1055</v>
      </c>
      <c r="AN219" s="19">
        <v>0</v>
      </c>
      <c r="AO219" s="19">
        <v>0</v>
      </c>
      <c r="AP219" s="19">
        <v>0</v>
      </c>
      <c r="AQ219" s="19">
        <v>322</v>
      </c>
      <c r="AR219" s="19">
        <v>-76</v>
      </c>
      <c r="AS219" s="19">
        <v>-157</v>
      </c>
      <c r="AT219" s="19">
        <v>-1729</v>
      </c>
      <c r="AU219" s="19">
        <v>-2195</v>
      </c>
      <c r="AV219" s="19">
        <v>0</v>
      </c>
      <c r="AW219" s="19">
        <v>132321</v>
      </c>
      <c r="AX219" s="19">
        <v>141055.739840332</v>
      </c>
      <c r="AY219" s="19">
        <v>510991</v>
      </c>
      <c r="AZ219" s="19">
        <v>546429.5567864683</v>
      </c>
      <c r="BA219" s="19">
        <v>-7</v>
      </c>
      <c r="BB219" s="19">
        <v>175</v>
      </c>
      <c r="BC219" s="19">
        <v>0</v>
      </c>
      <c r="BD219" s="19">
        <v>2201</v>
      </c>
      <c r="BE219" s="19">
        <v>2627</v>
      </c>
      <c r="BF219" s="19">
        <v>14379</v>
      </c>
    </row>
    <row r="220" spans="1:58" ht="12.75">
      <c r="A220" t="s">
        <v>496</v>
      </c>
      <c r="B220" t="s">
        <v>497</v>
      </c>
      <c r="C220" t="s">
        <v>151</v>
      </c>
      <c r="D220" t="s">
        <v>60</v>
      </c>
      <c r="E220" s="19">
        <v>10</v>
      </c>
      <c r="F220" s="19">
        <v>3550</v>
      </c>
      <c r="G220" s="19">
        <v>3560</v>
      </c>
      <c r="H220" s="19">
        <v>100</v>
      </c>
      <c r="I220" s="19">
        <v>1538</v>
      </c>
      <c r="J220" s="19">
        <v>162</v>
      </c>
      <c r="K220" s="19">
        <v>1700</v>
      </c>
      <c r="L220" s="19">
        <v>3840</v>
      </c>
      <c r="M220" s="19">
        <v>0</v>
      </c>
      <c r="N220" s="19">
        <v>1052</v>
      </c>
      <c r="O220" s="19">
        <v>4892</v>
      </c>
      <c r="P220" s="19">
        <v>6506</v>
      </c>
      <c r="Q220" s="19">
        <v>406</v>
      </c>
      <c r="R220" s="19">
        <v>227</v>
      </c>
      <c r="S220" s="19">
        <v>1522</v>
      </c>
      <c r="T220" s="19">
        <v>2155</v>
      </c>
      <c r="U220" s="19">
        <v>0</v>
      </c>
      <c r="V220" s="19">
        <v>5428</v>
      </c>
      <c r="W220" s="19">
        <v>38314</v>
      </c>
      <c r="X220" s="19">
        <v>16680.659010302476</v>
      </c>
      <c r="Y220" s="19">
        <v>29732</v>
      </c>
      <c r="Z220" s="19">
        <v>5540</v>
      </c>
      <c r="AA220" s="19">
        <v>35272</v>
      </c>
      <c r="AB220" s="19">
        <v>30</v>
      </c>
      <c r="AC220" s="19">
        <v>-653</v>
      </c>
      <c r="AD220" s="19">
        <v>97304</v>
      </c>
      <c r="AE220" s="19">
        <v>113984.65901030248</v>
      </c>
      <c r="AF220" s="19">
        <v>367224</v>
      </c>
      <c r="AG220" s="19">
        <v>434900.7130307397</v>
      </c>
      <c r="AH220" s="19">
        <v>18916</v>
      </c>
      <c r="AI220" s="19">
        <v>0</v>
      </c>
      <c r="AJ220" s="19">
        <v>13432</v>
      </c>
      <c r="AK220" s="19">
        <v>0</v>
      </c>
      <c r="AL220" s="19">
        <v>210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-2164</v>
      </c>
      <c r="AS220" s="19">
        <v>-8656</v>
      </c>
      <c r="AT220" s="19">
        <v>-32</v>
      </c>
      <c r="AU220" s="19">
        <v>-128</v>
      </c>
      <c r="AV220" s="19">
        <v>0</v>
      </c>
      <c r="AW220" s="19">
        <v>127666</v>
      </c>
      <c r="AX220" s="19">
        <v>144346.65901030248</v>
      </c>
      <c r="AY220" s="19">
        <v>526322</v>
      </c>
      <c r="AZ220" s="19">
        <v>593998.7130307397</v>
      </c>
      <c r="BA220" s="19">
        <v>16</v>
      </c>
      <c r="BB220" s="19">
        <v>64</v>
      </c>
      <c r="BC220" s="19">
        <v>16</v>
      </c>
      <c r="BD220" s="19">
        <v>64</v>
      </c>
      <c r="BE220" s="19">
        <v>5929</v>
      </c>
      <c r="BF220" s="19">
        <v>24000</v>
      </c>
    </row>
    <row r="221" spans="1:58" ht="12.75">
      <c r="A221" t="s">
        <v>498</v>
      </c>
      <c r="B221" t="s">
        <v>499</v>
      </c>
      <c r="C221" t="s">
        <v>151</v>
      </c>
      <c r="D221" t="s">
        <v>91</v>
      </c>
      <c r="E221" s="19">
        <v>168</v>
      </c>
      <c r="F221" s="19">
        <v>1698</v>
      </c>
      <c r="G221" s="19">
        <v>1866</v>
      </c>
      <c r="H221" s="19">
        <v>18</v>
      </c>
      <c r="I221" s="19">
        <v>235</v>
      </c>
      <c r="J221" s="19">
        <v>63</v>
      </c>
      <c r="K221" s="19">
        <v>298</v>
      </c>
      <c r="L221" s="19">
        <v>10601</v>
      </c>
      <c r="M221" s="19">
        <v>0</v>
      </c>
      <c r="N221" s="19">
        <v>537</v>
      </c>
      <c r="O221" s="19">
        <v>11138</v>
      </c>
      <c r="P221" s="19">
        <v>6836</v>
      </c>
      <c r="Q221" s="19">
        <v>1078</v>
      </c>
      <c r="R221" s="19">
        <v>0</v>
      </c>
      <c r="S221" s="19">
        <v>204</v>
      </c>
      <c r="T221" s="19">
        <v>1282</v>
      </c>
      <c r="U221" s="19">
        <v>0</v>
      </c>
      <c r="V221" s="19">
        <v>2146</v>
      </c>
      <c r="W221" s="19">
        <v>124489</v>
      </c>
      <c r="X221" s="19">
        <v>31397.432513077696</v>
      </c>
      <c r="Y221" s="19">
        <v>77604</v>
      </c>
      <c r="Z221" s="19">
        <v>0</v>
      </c>
      <c r="AA221" s="19">
        <v>77604</v>
      </c>
      <c r="AB221" s="19">
        <v>0</v>
      </c>
      <c r="AC221" s="19">
        <v>0</v>
      </c>
      <c r="AD221" s="19">
        <v>225677</v>
      </c>
      <c r="AE221" s="19">
        <v>257074.43251307769</v>
      </c>
      <c r="AF221" s="19">
        <v>875435</v>
      </c>
      <c r="AG221" s="19">
        <v>1002820.5564565638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22</v>
      </c>
      <c r="AS221" s="19">
        <v>40</v>
      </c>
      <c r="AT221" s="19">
        <v>-719</v>
      </c>
      <c r="AU221" s="19">
        <v>-773</v>
      </c>
      <c r="AV221" s="19">
        <v>0</v>
      </c>
      <c r="AW221" s="19">
        <v>224980</v>
      </c>
      <c r="AX221" s="19">
        <v>256377.43251307769</v>
      </c>
      <c r="AY221" s="19">
        <v>874702</v>
      </c>
      <c r="AZ221" s="19">
        <v>1002087.5564565638</v>
      </c>
      <c r="BA221" s="19">
        <v>15</v>
      </c>
      <c r="BB221" s="19">
        <v>62</v>
      </c>
      <c r="BC221" s="19">
        <v>0</v>
      </c>
      <c r="BD221" s="19">
        <v>0</v>
      </c>
      <c r="BE221" s="19">
        <v>4047.75</v>
      </c>
      <c r="BF221" s="19">
        <v>18191</v>
      </c>
    </row>
    <row r="222" spans="1:58" ht="12.75">
      <c r="A222" t="s">
        <v>500</v>
      </c>
      <c r="B222" t="s">
        <v>501</v>
      </c>
      <c r="C222" t="s">
        <v>151</v>
      </c>
      <c r="D222" t="s">
        <v>94</v>
      </c>
      <c r="E222" s="19">
        <v>33</v>
      </c>
      <c r="F222" s="19">
        <v>1135</v>
      </c>
      <c r="G222" s="19">
        <v>1168</v>
      </c>
      <c r="H222" s="19">
        <v>0</v>
      </c>
      <c r="I222" s="19">
        <v>-83</v>
      </c>
      <c r="J222" s="19">
        <v>0</v>
      </c>
      <c r="K222" s="19">
        <v>-83</v>
      </c>
      <c r="L222" s="19">
        <v>-56</v>
      </c>
      <c r="M222" s="19">
        <v>0</v>
      </c>
      <c r="N222" s="19">
        <v>229</v>
      </c>
      <c r="O222" s="19">
        <v>173</v>
      </c>
      <c r="P222" s="19">
        <v>1401</v>
      </c>
      <c r="Q222" s="19">
        <v>0</v>
      </c>
      <c r="R222" s="19">
        <v>84</v>
      </c>
      <c r="S222" s="19">
        <v>75</v>
      </c>
      <c r="T222" s="19">
        <v>159</v>
      </c>
      <c r="U222" s="19">
        <v>0</v>
      </c>
      <c r="V222" s="19">
        <v>1366</v>
      </c>
      <c r="W222" s="19">
        <v>0</v>
      </c>
      <c r="X222" s="19">
        <v>0</v>
      </c>
      <c r="Y222" s="19">
        <v>0</v>
      </c>
      <c r="Z222" s="19">
        <v>-103</v>
      </c>
      <c r="AA222" s="19">
        <v>-103</v>
      </c>
      <c r="AB222" s="19">
        <v>-96</v>
      </c>
      <c r="AC222" s="19">
        <v>160</v>
      </c>
      <c r="AD222" s="19">
        <v>4145</v>
      </c>
      <c r="AE222" s="19">
        <v>4145</v>
      </c>
      <c r="AF222" s="19">
        <v>18625</v>
      </c>
      <c r="AG222" s="19">
        <v>18625</v>
      </c>
      <c r="AH222" s="19">
        <v>4270</v>
      </c>
      <c r="AI222" s="19">
        <v>0</v>
      </c>
      <c r="AJ222" s="19">
        <v>4346</v>
      </c>
      <c r="AK222" s="19">
        <v>0</v>
      </c>
      <c r="AL222" s="19">
        <v>0</v>
      </c>
      <c r="AM222" s="19">
        <v>51</v>
      </c>
      <c r="AN222" s="19">
        <v>0</v>
      </c>
      <c r="AO222" s="19">
        <v>0</v>
      </c>
      <c r="AP222" s="19">
        <v>0</v>
      </c>
      <c r="AQ222" s="19">
        <v>0</v>
      </c>
      <c r="AR222" s="19">
        <v>124</v>
      </c>
      <c r="AS222" s="19">
        <v>0</v>
      </c>
      <c r="AT222" s="19">
        <v>139</v>
      </c>
      <c r="AU222" s="19">
        <v>0</v>
      </c>
      <c r="AV222" s="19">
        <v>0</v>
      </c>
      <c r="AW222" s="19">
        <v>13075</v>
      </c>
      <c r="AX222" s="19">
        <v>13075</v>
      </c>
      <c r="AY222" s="19">
        <v>50000</v>
      </c>
      <c r="AZ222" s="19">
        <v>50000</v>
      </c>
      <c r="BA222" s="19">
        <v>53</v>
      </c>
      <c r="BB222" s="19">
        <v>230</v>
      </c>
      <c r="BC222" s="19">
        <v>244</v>
      </c>
      <c r="BD222" s="19">
        <v>1220</v>
      </c>
      <c r="BE222" s="19">
        <v>821</v>
      </c>
      <c r="BF222" s="19">
        <v>3695</v>
      </c>
    </row>
    <row r="223" spans="1:58" ht="12.75">
      <c r="A223" t="s">
        <v>502</v>
      </c>
      <c r="B223" t="s">
        <v>503</v>
      </c>
      <c r="C223" t="s">
        <v>151</v>
      </c>
      <c r="D223" t="s">
        <v>94</v>
      </c>
      <c r="E223" s="19">
        <v>54</v>
      </c>
      <c r="F223" s="19">
        <v>956</v>
      </c>
      <c r="G223" s="19">
        <v>1010</v>
      </c>
      <c r="H223" s="19">
        <v>25</v>
      </c>
      <c r="I223" s="19">
        <v>52</v>
      </c>
      <c r="J223" s="19">
        <v>0</v>
      </c>
      <c r="K223" s="19">
        <v>52</v>
      </c>
      <c r="L223" s="19">
        <v>-4</v>
      </c>
      <c r="M223" s="19">
        <v>0</v>
      </c>
      <c r="N223" s="19">
        <v>511</v>
      </c>
      <c r="O223" s="19">
        <v>507</v>
      </c>
      <c r="P223" s="19">
        <v>781</v>
      </c>
      <c r="Q223" s="19">
        <v>4</v>
      </c>
      <c r="R223" s="19">
        <v>66</v>
      </c>
      <c r="S223" s="19">
        <v>478</v>
      </c>
      <c r="T223" s="19">
        <v>548</v>
      </c>
      <c r="U223" s="19">
        <v>0</v>
      </c>
      <c r="V223" s="19">
        <v>623</v>
      </c>
      <c r="W223" s="19">
        <v>0</v>
      </c>
      <c r="X223" s="19">
        <v>0</v>
      </c>
      <c r="Y223" s="19">
        <v>0</v>
      </c>
      <c r="Z223" s="19">
        <v>416</v>
      </c>
      <c r="AA223" s="19">
        <v>416</v>
      </c>
      <c r="AB223" s="19">
        <v>64</v>
      </c>
      <c r="AC223" s="19">
        <v>0</v>
      </c>
      <c r="AD223" s="19">
        <v>4026</v>
      </c>
      <c r="AE223" s="19">
        <v>4026</v>
      </c>
      <c r="AF223" s="19">
        <v>15021</v>
      </c>
      <c r="AG223" s="19">
        <v>15021</v>
      </c>
      <c r="AH223" s="19">
        <v>3267</v>
      </c>
      <c r="AI223" s="19">
        <v>0</v>
      </c>
      <c r="AJ223" s="19">
        <v>3608</v>
      </c>
      <c r="AK223" s="19">
        <v>0</v>
      </c>
      <c r="AL223" s="19">
        <v>0</v>
      </c>
      <c r="AM223" s="19">
        <v>405</v>
      </c>
      <c r="AN223" s="19">
        <v>0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  <c r="AT223" s="19">
        <v>103</v>
      </c>
      <c r="AU223" s="19">
        <v>7</v>
      </c>
      <c r="AV223" s="19">
        <v>0</v>
      </c>
      <c r="AW223" s="19">
        <v>11409</v>
      </c>
      <c r="AX223" s="19">
        <v>11409</v>
      </c>
      <c r="AY223" s="19">
        <v>42593</v>
      </c>
      <c r="AZ223" s="19">
        <v>42593</v>
      </c>
      <c r="BA223" s="19">
        <v>0</v>
      </c>
      <c r="BB223" s="19">
        <v>0</v>
      </c>
      <c r="BC223" s="19">
        <v>-1</v>
      </c>
      <c r="BD223" s="19">
        <v>-4</v>
      </c>
      <c r="BE223" s="19">
        <v>1221</v>
      </c>
      <c r="BF223" s="19">
        <v>3635</v>
      </c>
    </row>
    <row r="224" spans="1:58" ht="12.75">
      <c r="A224" t="s">
        <v>504</v>
      </c>
      <c r="B224" t="s">
        <v>505</v>
      </c>
      <c r="C224" t="s">
        <v>151</v>
      </c>
      <c r="D224" t="s">
        <v>94</v>
      </c>
      <c r="E224" s="19">
        <v>334</v>
      </c>
      <c r="F224" s="19">
        <v>942</v>
      </c>
      <c r="G224" s="19">
        <v>1276</v>
      </c>
      <c r="H224" s="19">
        <v>0</v>
      </c>
      <c r="I224" s="19">
        <v>90</v>
      </c>
      <c r="J224" s="19">
        <v>0</v>
      </c>
      <c r="K224" s="19">
        <v>90</v>
      </c>
      <c r="L224" s="19">
        <v>67</v>
      </c>
      <c r="M224" s="19">
        <v>0</v>
      </c>
      <c r="N224" s="19">
        <v>129</v>
      </c>
      <c r="O224" s="19">
        <v>196</v>
      </c>
      <c r="P224" s="19">
        <v>1176</v>
      </c>
      <c r="Q224" s="19">
        <v>1</v>
      </c>
      <c r="R224" s="19">
        <v>115</v>
      </c>
      <c r="S224" s="19">
        <v>278</v>
      </c>
      <c r="T224" s="19">
        <v>394</v>
      </c>
      <c r="U224" s="19">
        <v>0</v>
      </c>
      <c r="V224" s="19">
        <v>597</v>
      </c>
      <c r="W224" s="19">
        <v>0</v>
      </c>
      <c r="X224" s="19">
        <v>0</v>
      </c>
      <c r="Y224" s="19">
        <v>0</v>
      </c>
      <c r="Z224" s="19">
        <v>300</v>
      </c>
      <c r="AA224" s="19">
        <v>300</v>
      </c>
      <c r="AB224" s="19">
        <v>34</v>
      </c>
      <c r="AC224" s="19">
        <v>-120</v>
      </c>
      <c r="AD224" s="19">
        <v>3943</v>
      </c>
      <c r="AE224" s="19">
        <v>3943</v>
      </c>
      <c r="AF224" s="19">
        <v>15200</v>
      </c>
      <c r="AG224" s="19">
        <v>15200</v>
      </c>
      <c r="AH224" s="19">
        <v>3033</v>
      </c>
      <c r="AI224" s="19">
        <v>0</v>
      </c>
      <c r="AJ224" s="19">
        <v>2130</v>
      </c>
      <c r="AK224" s="19">
        <v>0</v>
      </c>
      <c r="AL224" s="19">
        <v>0</v>
      </c>
      <c r="AM224" s="19">
        <v>192</v>
      </c>
      <c r="AN224" s="19">
        <v>0</v>
      </c>
      <c r="AO224" s="19">
        <v>0</v>
      </c>
      <c r="AP224" s="19">
        <v>0</v>
      </c>
      <c r="AQ224" s="19">
        <v>0</v>
      </c>
      <c r="AR224" s="19">
        <v>-10</v>
      </c>
      <c r="AS224" s="19">
        <v>-77</v>
      </c>
      <c r="AT224" s="19">
        <v>0</v>
      </c>
      <c r="AU224" s="19">
        <v>0</v>
      </c>
      <c r="AV224" s="19">
        <v>0</v>
      </c>
      <c r="AW224" s="19">
        <v>9288</v>
      </c>
      <c r="AX224" s="19">
        <v>9288</v>
      </c>
      <c r="AY224" s="19">
        <v>36300</v>
      </c>
      <c r="AZ224" s="19">
        <v>36300</v>
      </c>
      <c r="BA224" s="19">
        <v>9</v>
      </c>
      <c r="BB224" s="19">
        <v>38</v>
      </c>
      <c r="BC224" s="19">
        <v>0</v>
      </c>
      <c r="BD224" s="19">
        <v>0</v>
      </c>
      <c r="BE224" s="19">
        <v>294</v>
      </c>
      <c r="BF224" s="19">
        <v>1007</v>
      </c>
    </row>
    <row r="225" spans="1:58" ht="12.75">
      <c r="A225" t="s">
        <v>506</v>
      </c>
      <c r="B225" t="s">
        <v>507</v>
      </c>
      <c r="C225" t="s">
        <v>151</v>
      </c>
      <c r="D225" t="s">
        <v>94</v>
      </c>
      <c r="E225" s="19">
        <v>-39</v>
      </c>
      <c r="F225" s="19">
        <v>659.6</v>
      </c>
      <c r="G225" s="19">
        <v>620.6</v>
      </c>
      <c r="H225" s="19">
        <v>0</v>
      </c>
      <c r="I225" s="19">
        <v>136</v>
      </c>
      <c r="J225" s="19">
        <v>0</v>
      </c>
      <c r="K225" s="19">
        <v>136</v>
      </c>
      <c r="L225" s="19">
        <v>-36</v>
      </c>
      <c r="M225" s="19">
        <v>0</v>
      </c>
      <c r="N225" s="19">
        <v>-9</v>
      </c>
      <c r="O225" s="19">
        <v>-45</v>
      </c>
      <c r="P225" s="19">
        <v>556</v>
      </c>
      <c r="Q225" s="19">
        <v>5</v>
      </c>
      <c r="R225" s="19">
        <v>41</v>
      </c>
      <c r="S225" s="19">
        <v>137</v>
      </c>
      <c r="T225" s="19">
        <v>183</v>
      </c>
      <c r="U225" s="19">
        <v>0</v>
      </c>
      <c r="V225" s="19">
        <v>767</v>
      </c>
      <c r="W225" s="19">
        <v>0</v>
      </c>
      <c r="X225" s="19">
        <v>0</v>
      </c>
      <c r="Y225" s="19">
        <v>0</v>
      </c>
      <c r="Z225" s="19">
        <v>56</v>
      </c>
      <c r="AA225" s="19">
        <v>56</v>
      </c>
      <c r="AB225" s="19">
        <v>0</v>
      </c>
      <c r="AC225" s="19">
        <v>0</v>
      </c>
      <c r="AD225" s="19">
        <v>2273.6</v>
      </c>
      <c r="AE225" s="19">
        <v>2273.6</v>
      </c>
      <c r="AF225" s="19">
        <v>13390</v>
      </c>
      <c r="AG225" s="19">
        <v>13390</v>
      </c>
      <c r="AH225" s="19">
        <v>5492</v>
      </c>
      <c r="AI225" s="19">
        <v>10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0</v>
      </c>
      <c r="AW225" s="19">
        <v>7775.6</v>
      </c>
      <c r="AX225" s="19">
        <v>7775.6</v>
      </c>
      <c r="AY225" s="19">
        <v>36770</v>
      </c>
      <c r="AZ225" s="19">
        <v>36770</v>
      </c>
      <c r="BA225" s="19">
        <v>0</v>
      </c>
      <c r="BB225" s="19">
        <v>0</v>
      </c>
      <c r="BC225" s="19">
        <v>0</v>
      </c>
      <c r="BD225" s="19">
        <v>0</v>
      </c>
      <c r="BE225" s="19">
        <v>0</v>
      </c>
      <c r="BF225" s="19">
        <v>0</v>
      </c>
    </row>
    <row r="226" spans="1:58" ht="12.75">
      <c r="A226" t="s">
        <v>508</v>
      </c>
      <c r="B226" t="s">
        <v>509</v>
      </c>
      <c r="C226" t="s">
        <v>151</v>
      </c>
      <c r="D226" t="s">
        <v>94</v>
      </c>
      <c r="E226" s="19">
        <v>-33</v>
      </c>
      <c r="F226" s="19">
        <v>2294</v>
      </c>
      <c r="G226" s="19">
        <v>2261</v>
      </c>
      <c r="H226" s="19">
        <v>0</v>
      </c>
      <c r="I226" s="19">
        <v>303</v>
      </c>
      <c r="J226" s="19">
        <v>0</v>
      </c>
      <c r="K226" s="19">
        <v>303</v>
      </c>
      <c r="L226" s="19">
        <v>227</v>
      </c>
      <c r="M226" s="19">
        <v>0</v>
      </c>
      <c r="N226" s="19">
        <v>346</v>
      </c>
      <c r="O226" s="19">
        <v>573</v>
      </c>
      <c r="P226" s="19">
        <v>846</v>
      </c>
      <c r="Q226" s="19">
        <v>55</v>
      </c>
      <c r="R226" s="19">
        <v>97</v>
      </c>
      <c r="S226" s="19">
        <v>114</v>
      </c>
      <c r="T226" s="19">
        <v>266</v>
      </c>
      <c r="U226" s="19">
        <v>0</v>
      </c>
      <c r="V226" s="19">
        <v>219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73</v>
      </c>
      <c r="AC226" s="19">
        <v>0</v>
      </c>
      <c r="AD226" s="19">
        <v>4541</v>
      </c>
      <c r="AE226" s="19">
        <v>4541</v>
      </c>
      <c r="AF226" s="19">
        <v>14966</v>
      </c>
      <c r="AG226" s="19">
        <v>14966</v>
      </c>
      <c r="AH226" s="19">
        <v>3990</v>
      </c>
      <c r="AI226" s="19">
        <v>0</v>
      </c>
      <c r="AJ226" s="19">
        <v>3818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-88</v>
      </c>
      <c r="AS226" s="19">
        <v>0</v>
      </c>
      <c r="AT226" s="19">
        <v>-1021</v>
      </c>
      <c r="AU226" s="19">
        <v>0</v>
      </c>
      <c r="AV226" s="19">
        <v>0</v>
      </c>
      <c r="AW226" s="19">
        <v>11240</v>
      </c>
      <c r="AX226" s="19">
        <v>11240</v>
      </c>
      <c r="AY226" s="19">
        <v>38281</v>
      </c>
      <c r="AZ226" s="19">
        <v>38281</v>
      </c>
      <c r="BA226" s="19">
        <v>0</v>
      </c>
      <c r="BB226" s="19">
        <v>0</v>
      </c>
      <c r="BC226" s="19">
        <v>0</v>
      </c>
      <c r="BD226" s="19">
        <v>0</v>
      </c>
      <c r="BE226" s="19">
        <v>372</v>
      </c>
      <c r="BF226" s="19">
        <v>0</v>
      </c>
    </row>
    <row r="227" spans="1:58" ht="12.75">
      <c r="A227" t="s">
        <v>510</v>
      </c>
      <c r="B227" t="s">
        <v>511</v>
      </c>
      <c r="C227" t="s">
        <v>151</v>
      </c>
      <c r="D227" t="s">
        <v>94</v>
      </c>
      <c r="E227" s="19">
        <v>0</v>
      </c>
      <c r="F227" s="19">
        <v>1430</v>
      </c>
      <c r="G227" s="19">
        <v>1430</v>
      </c>
      <c r="H227" s="19">
        <v>23</v>
      </c>
      <c r="I227" s="19">
        <v>-104</v>
      </c>
      <c r="J227" s="19">
        <v>0</v>
      </c>
      <c r="K227" s="19">
        <v>-104</v>
      </c>
      <c r="L227" s="19">
        <v>-114</v>
      </c>
      <c r="M227" s="19">
        <v>0</v>
      </c>
      <c r="N227" s="19">
        <v>-27</v>
      </c>
      <c r="O227" s="19">
        <v>-141</v>
      </c>
      <c r="P227" s="19">
        <v>976</v>
      </c>
      <c r="Q227" s="19">
        <v>0</v>
      </c>
      <c r="R227" s="19">
        <v>46</v>
      </c>
      <c r="S227" s="19">
        <v>216</v>
      </c>
      <c r="T227" s="19">
        <v>262</v>
      </c>
      <c r="U227" s="19">
        <v>0</v>
      </c>
      <c r="V227" s="19">
        <v>438</v>
      </c>
      <c r="W227" s="19">
        <v>0</v>
      </c>
      <c r="X227" s="19">
        <v>0</v>
      </c>
      <c r="Y227" s="19">
        <v>0</v>
      </c>
      <c r="Z227" s="19">
        <v>88</v>
      </c>
      <c r="AA227" s="19">
        <v>88</v>
      </c>
      <c r="AB227" s="19">
        <v>0</v>
      </c>
      <c r="AC227" s="19">
        <v>168</v>
      </c>
      <c r="AD227" s="19">
        <v>3140</v>
      </c>
      <c r="AE227" s="19">
        <v>3140</v>
      </c>
      <c r="AF227" s="19">
        <v>15592</v>
      </c>
      <c r="AG227" s="19">
        <v>15592</v>
      </c>
      <c r="AH227" s="19">
        <v>3433</v>
      </c>
      <c r="AI227" s="19">
        <v>0</v>
      </c>
      <c r="AJ227" s="19">
        <v>2628</v>
      </c>
      <c r="AK227" s="19">
        <v>0</v>
      </c>
      <c r="AL227" s="19">
        <v>0</v>
      </c>
      <c r="AM227" s="19">
        <v>503</v>
      </c>
      <c r="AN227" s="19">
        <v>0</v>
      </c>
      <c r="AO227" s="19">
        <v>0</v>
      </c>
      <c r="AP227" s="19">
        <v>0</v>
      </c>
      <c r="AQ227" s="19">
        <v>0</v>
      </c>
      <c r="AR227" s="19">
        <v>-97</v>
      </c>
      <c r="AS227" s="19">
        <v>-500</v>
      </c>
      <c r="AT227" s="19">
        <v>0</v>
      </c>
      <c r="AU227" s="19">
        <v>0</v>
      </c>
      <c r="AV227" s="19">
        <v>0</v>
      </c>
      <c r="AW227" s="19">
        <v>9607</v>
      </c>
      <c r="AX227" s="19">
        <v>9607</v>
      </c>
      <c r="AY227" s="19">
        <v>40000</v>
      </c>
      <c r="AZ227" s="19">
        <v>40000</v>
      </c>
      <c r="BA227" s="19">
        <v>0</v>
      </c>
      <c r="BB227" s="19">
        <v>-161</v>
      </c>
      <c r="BC227" s="19">
        <v>0</v>
      </c>
      <c r="BD227" s="19">
        <v>0</v>
      </c>
      <c r="BE227" s="19">
        <v>1057</v>
      </c>
      <c r="BF227" s="19">
        <v>3444</v>
      </c>
    </row>
    <row r="228" spans="1:58" ht="12.75">
      <c r="A228" t="s">
        <v>512</v>
      </c>
      <c r="B228" t="s">
        <v>513</v>
      </c>
      <c r="C228" t="s">
        <v>151</v>
      </c>
      <c r="D228" t="s">
        <v>94</v>
      </c>
      <c r="E228" s="19">
        <v>33</v>
      </c>
      <c r="F228" s="19">
        <v>961</v>
      </c>
      <c r="G228" s="19">
        <v>994</v>
      </c>
      <c r="H228" s="19">
        <v>2</v>
      </c>
      <c r="I228" s="19">
        <v>35</v>
      </c>
      <c r="J228" s="19">
        <v>0</v>
      </c>
      <c r="K228" s="19">
        <v>35</v>
      </c>
      <c r="L228" s="19">
        <v>-52</v>
      </c>
      <c r="M228" s="19">
        <v>0</v>
      </c>
      <c r="N228" s="19">
        <v>27</v>
      </c>
      <c r="O228" s="19">
        <v>-25</v>
      </c>
      <c r="P228" s="19">
        <v>579</v>
      </c>
      <c r="Q228" s="19">
        <v>0</v>
      </c>
      <c r="R228" s="19">
        <v>86</v>
      </c>
      <c r="S228" s="19">
        <v>326</v>
      </c>
      <c r="T228" s="19">
        <v>412</v>
      </c>
      <c r="U228" s="19">
        <v>0</v>
      </c>
      <c r="V228" s="19">
        <v>485</v>
      </c>
      <c r="W228" s="19">
        <v>0</v>
      </c>
      <c r="X228" s="19">
        <v>0</v>
      </c>
      <c r="Y228" s="19">
        <v>0</v>
      </c>
      <c r="Z228" s="19">
        <v>187</v>
      </c>
      <c r="AA228" s="19">
        <v>187</v>
      </c>
      <c r="AB228" s="19">
        <v>129</v>
      </c>
      <c r="AC228" s="19">
        <v>13</v>
      </c>
      <c r="AD228" s="19">
        <v>2811</v>
      </c>
      <c r="AE228" s="19">
        <v>2811</v>
      </c>
      <c r="AF228" s="19">
        <v>14104</v>
      </c>
      <c r="AG228" s="19">
        <v>14104</v>
      </c>
      <c r="AH228" s="19">
        <v>4099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-124</v>
      </c>
      <c r="AS228" s="19">
        <v>-416</v>
      </c>
      <c r="AT228" s="19">
        <v>31</v>
      </c>
      <c r="AU228" s="19">
        <v>1</v>
      </c>
      <c r="AV228" s="19">
        <v>0</v>
      </c>
      <c r="AW228" s="19">
        <v>6817</v>
      </c>
      <c r="AX228" s="19">
        <v>6817</v>
      </c>
      <c r="AY228" s="19">
        <v>29802</v>
      </c>
      <c r="AZ228" s="19">
        <v>29802</v>
      </c>
      <c r="BA228" s="19">
        <v>0</v>
      </c>
      <c r="BB228" s="19">
        <v>19</v>
      </c>
      <c r="BC228" s="19">
        <v>0</v>
      </c>
      <c r="BD228" s="19">
        <v>142</v>
      </c>
      <c r="BE228" s="19">
        <v>0</v>
      </c>
      <c r="BF228" s="19">
        <v>0</v>
      </c>
    </row>
    <row r="229" spans="1:58" ht="12.75">
      <c r="A229" t="s">
        <v>514</v>
      </c>
      <c r="B229" t="s">
        <v>515</v>
      </c>
      <c r="C229" t="s">
        <v>76</v>
      </c>
      <c r="D229" t="s">
        <v>91</v>
      </c>
      <c r="E229" s="19">
        <v>167</v>
      </c>
      <c r="F229" s="19">
        <v>1653</v>
      </c>
      <c r="G229" s="19">
        <v>1820</v>
      </c>
      <c r="H229" s="19">
        <v>82</v>
      </c>
      <c r="I229" s="19">
        <v>0</v>
      </c>
      <c r="J229" s="19">
        <v>5755</v>
      </c>
      <c r="K229" s="19">
        <v>5755</v>
      </c>
      <c r="L229" s="19">
        <v>9320</v>
      </c>
      <c r="M229" s="19">
        <v>0</v>
      </c>
      <c r="N229" s="19">
        <v>795</v>
      </c>
      <c r="O229" s="19">
        <v>10115</v>
      </c>
      <c r="P229" s="19">
        <v>5630</v>
      </c>
      <c r="Q229" s="19">
        <v>812</v>
      </c>
      <c r="R229" s="19">
        <v>57</v>
      </c>
      <c r="S229" s="19">
        <v>583</v>
      </c>
      <c r="T229" s="19">
        <v>1452</v>
      </c>
      <c r="U229" s="19">
        <v>0</v>
      </c>
      <c r="V229" s="19">
        <v>3468</v>
      </c>
      <c r="W229" s="19">
        <v>100124</v>
      </c>
      <c r="X229" s="19">
        <v>20068.04320598479</v>
      </c>
      <c r="Y229" s="19">
        <v>56066</v>
      </c>
      <c r="Z229" s="19">
        <v>3314</v>
      </c>
      <c r="AA229" s="19">
        <v>59380</v>
      </c>
      <c r="AB229" s="19">
        <v>92</v>
      </c>
      <c r="AC229" s="19">
        <v>0</v>
      </c>
      <c r="AD229" s="19">
        <v>187918</v>
      </c>
      <c r="AE229" s="19">
        <v>207986.04320598478</v>
      </c>
      <c r="AF229" s="19">
        <v>730784</v>
      </c>
      <c r="AG229" s="19">
        <v>812203.9966740577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187918</v>
      </c>
      <c r="AX229" s="19">
        <v>207986.04320598478</v>
      </c>
      <c r="AY229" s="19">
        <v>730784</v>
      </c>
      <c r="AZ229" s="19">
        <v>812203.9966740577</v>
      </c>
      <c r="BA229" s="19">
        <v>0</v>
      </c>
      <c r="BB229" s="19">
        <v>0</v>
      </c>
      <c r="BC229" s="19">
        <v>0</v>
      </c>
      <c r="BD229" s="19">
        <v>0</v>
      </c>
      <c r="BE229" s="19">
        <v>4500</v>
      </c>
      <c r="BF229" s="19">
        <v>18000</v>
      </c>
    </row>
    <row r="230" spans="1:58" ht="12.75">
      <c r="A230" t="s">
        <v>516</v>
      </c>
      <c r="B230" t="s">
        <v>517</v>
      </c>
      <c r="C230" t="s">
        <v>76</v>
      </c>
      <c r="D230" t="s">
        <v>94</v>
      </c>
      <c r="E230" s="19">
        <v>1</v>
      </c>
      <c r="F230" s="19">
        <v>1523</v>
      </c>
      <c r="G230" s="19">
        <v>1524</v>
      </c>
      <c r="H230" s="19">
        <v>2</v>
      </c>
      <c r="I230" s="19">
        <v>88</v>
      </c>
      <c r="J230" s="19">
        <v>0</v>
      </c>
      <c r="K230" s="19">
        <v>88</v>
      </c>
      <c r="L230" s="19">
        <v>72</v>
      </c>
      <c r="M230" s="19">
        <v>0</v>
      </c>
      <c r="N230" s="19">
        <v>-2</v>
      </c>
      <c r="O230" s="19">
        <v>70</v>
      </c>
      <c r="P230" s="19">
        <v>937</v>
      </c>
      <c r="Q230" s="19">
        <v>1</v>
      </c>
      <c r="R230" s="19">
        <v>106</v>
      </c>
      <c r="S230" s="19">
        <v>426</v>
      </c>
      <c r="T230" s="19">
        <v>533</v>
      </c>
      <c r="U230" s="19">
        <v>0</v>
      </c>
      <c r="V230" s="19">
        <v>631</v>
      </c>
      <c r="W230" s="19">
        <v>0</v>
      </c>
      <c r="X230" s="19">
        <v>0</v>
      </c>
      <c r="Y230" s="19">
        <v>0</v>
      </c>
      <c r="Z230" s="19">
        <v>189</v>
      </c>
      <c r="AA230" s="19">
        <v>189</v>
      </c>
      <c r="AB230" s="19">
        <v>628</v>
      </c>
      <c r="AC230" s="19">
        <v>0</v>
      </c>
      <c r="AD230" s="19">
        <v>4602</v>
      </c>
      <c r="AE230" s="19">
        <v>4602</v>
      </c>
      <c r="AF230" s="19">
        <v>18812</v>
      </c>
      <c r="AG230" s="19">
        <v>18812</v>
      </c>
      <c r="AH230" s="19">
        <v>8360</v>
      </c>
      <c r="AI230" s="19">
        <v>0</v>
      </c>
      <c r="AJ230" s="19">
        <v>0</v>
      </c>
      <c r="AK230" s="19">
        <v>0</v>
      </c>
      <c r="AL230" s="19">
        <v>0</v>
      </c>
      <c r="AM230" s="19">
        <v>2006</v>
      </c>
      <c r="AN230" s="19">
        <v>0</v>
      </c>
      <c r="AO230" s="19">
        <v>0</v>
      </c>
      <c r="AP230" s="19">
        <v>0</v>
      </c>
      <c r="AQ230" s="19">
        <v>0</v>
      </c>
      <c r="AR230" s="19">
        <v>-971</v>
      </c>
      <c r="AS230" s="19">
        <v>0</v>
      </c>
      <c r="AT230" s="19">
        <v>0</v>
      </c>
      <c r="AU230" s="19">
        <v>0</v>
      </c>
      <c r="AV230" s="19">
        <v>0</v>
      </c>
      <c r="AW230" s="19">
        <v>13997</v>
      </c>
      <c r="AX230" s="19">
        <v>13997</v>
      </c>
      <c r="AY230" s="19">
        <v>55345</v>
      </c>
      <c r="AZ230" s="19">
        <v>55345</v>
      </c>
      <c r="BA230" s="19">
        <v>0</v>
      </c>
      <c r="BB230" s="19">
        <v>0</v>
      </c>
      <c r="BC230" s="19">
        <v>0</v>
      </c>
      <c r="BD230" s="19">
        <v>0</v>
      </c>
      <c r="BE230" s="19">
        <v>0</v>
      </c>
      <c r="BF230" s="19">
        <v>0</v>
      </c>
    </row>
    <row r="231" spans="1:58" ht="12.75">
      <c r="A231" t="s">
        <v>518</v>
      </c>
      <c r="B231" t="s">
        <v>519</v>
      </c>
      <c r="C231" t="s">
        <v>76</v>
      </c>
      <c r="D231" t="s">
        <v>94</v>
      </c>
      <c r="E231" s="19">
        <v>8</v>
      </c>
      <c r="F231" s="19">
        <v>3430</v>
      </c>
      <c r="G231" s="19">
        <v>3438</v>
      </c>
      <c r="H231" s="19">
        <v>6</v>
      </c>
      <c r="I231" s="19">
        <v>404</v>
      </c>
      <c r="J231" s="19">
        <v>0</v>
      </c>
      <c r="K231" s="19">
        <v>404</v>
      </c>
      <c r="L231" s="19">
        <v>-937</v>
      </c>
      <c r="M231" s="19">
        <v>0</v>
      </c>
      <c r="N231" s="19">
        <v>-1734</v>
      </c>
      <c r="O231" s="19">
        <v>-2671</v>
      </c>
      <c r="P231" s="19">
        <v>1804</v>
      </c>
      <c r="Q231" s="19">
        <v>0</v>
      </c>
      <c r="R231" s="19">
        <v>964</v>
      </c>
      <c r="S231" s="19">
        <v>500</v>
      </c>
      <c r="T231" s="19">
        <v>1464</v>
      </c>
      <c r="U231" s="19">
        <v>0</v>
      </c>
      <c r="V231" s="19">
        <v>807</v>
      </c>
      <c r="W231" s="19">
        <v>0</v>
      </c>
      <c r="X231" s="19">
        <v>0</v>
      </c>
      <c r="Y231" s="19">
        <v>0</v>
      </c>
      <c r="Z231" s="19">
        <v>545</v>
      </c>
      <c r="AA231" s="19">
        <v>545</v>
      </c>
      <c r="AB231" s="19">
        <v>0</v>
      </c>
      <c r="AC231" s="19">
        <v>0</v>
      </c>
      <c r="AD231" s="19">
        <v>5797</v>
      </c>
      <c r="AE231" s="19">
        <v>5797</v>
      </c>
      <c r="AF231" s="19">
        <v>25103</v>
      </c>
      <c r="AG231" s="19">
        <v>25103</v>
      </c>
      <c r="AH231" s="19">
        <v>10222</v>
      </c>
      <c r="AI231" s="19">
        <v>19</v>
      </c>
      <c r="AJ231" s="19">
        <v>4804</v>
      </c>
      <c r="AK231" s="19">
        <v>0</v>
      </c>
      <c r="AL231" s="19">
        <v>0</v>
      </c>
      <c r="AM231" s="19">
        <v>92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0</v>
      </c>
      <c r="AT231" s="19">
        <v>-122</v>
      </c>
      <c r="AU231" s="19">
        <v>-971</v>
      </c>
      <c r="AV231" s="19">
        <v>0</v>
      </c>
      <c r="AW231" s="19">
        <v>20812</v>
      </c>
      <c r="AX231" s="19">
        <v>20812</v>
      </c>
      <c r="AY231" s="19">
        <v>73411</v>
      </c>
      <c r="AZ231" s="19">
        <v>73411</v>
      </c>
      <c r="BA231" s="19">
        <v>0</v>
      </c>
      <c r="BB231" s="19">
        <v>0</v>
      </c>
      <c r="BC231" s="19">
        <v>0</v>
      </c>
      <c r="BD231" s="19">
        <v>0</v>
      </c>
      <c r="BE231" s="19">
        <v>0</v>
      </c>
      <c r="BF231" s="19">
        <v>0</v>
      </c>
    </row>
    <row r="232" spans="1:58" ht="12.75">
      <c r="A232" t="s">
        <v>520</v>
      </c>
      <c r="B232" t="s">
        <v>521</v>
      </c>
      <c r="C232" t="s">
        <v>76</v>
      </c>
      <c r="D232" t="s">
        <v>94</v>
      </c>
      <c r="E232" s="19">
        <v>20</v>
      </c>
      <c r="F232" s="19">
        <v>1026</v>
      </c>
      <c r="G232" s="19">
        <v>1046</v>
      </c>
      <c r="H232" s="19">
        <v>0</v>
      </c>
      <c r="I232" s="19">
        <v>68</v>
      </c>
      <c r="J232" s="19">
        <v>0</v>
      </c>
      <c r="K232" s="19">
        <v>68</v>
      </c>
      <c r="L232" s="19">
        <v>-113</v>
      </c>
      <c r="M232" s="19">
        <v>0</v>
      </c>
      <c r="N232" s="19">
        <v>196</v>
      </c>
      <c r="O232" s="19">
        <v>83</v>
      </c>
      <c r="P232" s="19">
        <v>1155</v>
      </c>
      <c r="Q232" s="19">
        <v>0</v>
      </c>
      <c r="R232" s="19">
        <v>197</v>
      </c>
      <c r="S232" s="19">
        <v>345</v>
      </c>
      <c r="T232" s="19">
        <v>542</v>
      </c>
      <c r="U232" s="19">
        <v>0</v>
      </c>
      <c r="V232" s="19">
        <v>121</v>
      </c>
      <c r="W232" s="19">
        <v>0</v>
      </c>
      <c r="X232" s="19">
        <v>0</v>
      </c>
      <c r="Y232" s="19">
        <v>0</v>
      </c>
      <c r="Z232" s="19">
        <v>233</v>
      </c>
      <c r="AA232" s="19">
        <v>233</v>
      </c>
      <c r="AB232" s="19">
        <v>327</v>
      </c>
      <c r="AC232" s="19">
        <v>0</v>
      </c>
      <c r="AD232" s="19">
        <v>3575</v>
      </c>
      <c r="AE232" s="19">
        <v>3575</v>
      </c>
      <c r="AF232" s="19">
        <v>15330</v>
      </c>
      <c r="AG232" s="19">
        <v>15330</v>
      </c>
      <c r="AH232" s="19">
        <v>6882</v>
      </c>
      <c r="AI232" s="19">
        <v>9</v>
      </c>
      <c r="AJ232" s="19">
        <v>0</v>
      </c>
      <c r="AK232" s="19">
        <v>0</v>
      </c>
      <c r="AL232" s="19">
        <v>0</v>
      </c>
      <c r="AM232" s="19">
        <v>1889</v>
      </c>
      <c r="AN232" s="19">
        <v>0</v>
      </c>
      <c r="AO232" s="19">
        <v>0</v>
      </c>
      <c r="AP232" s="19">
        <v>0</v>
      </c>
      <c r="AQ232" s="19">
        <v>0</v>
      </c>
      <c r="AR232" s="19">
        <v>-256</v>
      </c>
      <c r="AS232" s="19">
        <v>-982</v>
      </c>
      <c r="AT232" s="19">
        <v>0</v>
      </c>
      <c r="AU232" s="19">
        <v>0</v>
      </c>
      <c r="AV232" s="19">
        <v>0</v>
      </c>
      <c r="AW232" s="19">
        <v>12099</v>
      </c>
      <c r="AX232" s="19">
        <v>12099</v>
      </c>
      <c r="AY232" s="19">
        <v>45409</v>
      </c>
      <c r="AZ232" s="19">
        <v>45409</v>
      </c>
      <c r="BA232" s="19">
        <v>0</v>
      </c>
      <c r="BB232" s="19">
        <v>0</v>
      </c>
      <c r="BC232" s="19">
        <v>0</v>
      </c>
      <c r="BD232" s="19">
        <v>0</v>
      </c>
      <c r="BE232" s="19">
        <v>0</v>
      </c>
      <c r="BF232" s="19">
        <v>0</v>
      </c>
    </row>
    <row r="233" spans="1:58" ht="12.75">
      <c r="A233" t="s">
        <v>522</v>
      </c>
      <c r="B233" t="s">
        <v>523</v>
      </c>
      <c r="C233" t="s">
        <v>76</v>
      </c>
      <c r="D233" t="s">
        <v>94</v>
      </c>
      <c r="E233" s="19">
        <v>6</v>
      </c>
      <c r="F233" s="19">
        <v>576</v>
      </c>
      <c r="G233" s="19">
        <v>582</v>
      </c>
      <c r="H233" s="19">
        <v>1</v>
      </c>
      <c r="I233" s="19">
        <v>59</v>
      </c>
      <c r="J233" s="19">
        <v>0</v>
      </c>
      <c r="K233" s="19">
        <v>59</v>
      </c>
      <c r="L233" s="19">
        <v>-82</v>
      </c>
      <c r="M233" s="19">
        <v>0</v>
      </c>
      <c r="N233" s="19">
        <v>172</v>
      </c>
      <c r="O233" s="19">
        <v>90</v>
      </c>
      <c r="P233" s="19">
        <v>1979</v>
      </c>
      <c r="Q233" s="19">
        <v>0</v>
      </c>
      <c r="R233" s="19">
        <v>45</v>
      </c>
      <c r="S233" s="19">
        <v>173</v>
      </c>
      <c r="T233" s="19">
        <v>218</v>
      </c>
      <c r="U233" s="19">
        <v>0</v>
      </c>
      <c r="V233" s="19">
        <v>325</v>
      </c>
      <c r="W233" s="19">
        <v>0</v>
      </c>
      <c r="X233" s="19">
        <v>0</v>
      </c>
      <c r="Y233" s="19">
        <v>0</v>
      </c>
      <c r="Z233" s="19">
        <v>170</v>
      </c>
      <c r="AA233" s="19">
        <v>170</v>
      </c>
      <c r="AB233" s="19">
        <v>346</v>
      </c>
      <c r="AC233" s="19">
        <v>12</v>
      </c>
      <c r="AD233" s="19">
        <v>3782</v>
      </c>
      <c r="AE233" s="19">
        <v>3782</v>
      </c>
      <c r="AF233" s="19">
        <v>13887</v>
      </c>
      <c r="AG233" s="19">
        <v>13887</v>
      </c>
      <c r="AH233" s="19">
        <v>5753</v>
      </c>
      <c r="AI233" s="19">
        <v>178</v>
      </c>
      <c r="AJ233" s="19">
        <v>0</v>
      </c>
      <c r="AK233" s="19">
        <v>0</v>
      </c>
      <c r="AL233" s="19">
        <v>0</v>
      </c>
      <c r="AM233" s="19">
        <v>732</v>
      </c>
      <c r="AN233" s="19">
        <v>0</v>
      </c>
      <c r="AO233" s="19">
        <v>0</v>
      </c>
      <c r="AP233" s="19">
        <v>0</v>
      </c>
      <c r="AQ233" s="19">
        <v>0</v>
      </c>
      <c r="AR233" s="19">
        <v>-324</v>
      </c>
      <c r="AS233" s="19">
        <v>-1522</v>
      </c>
      <c r="AT233" s="19">
        <v>0</v>
      </c>
      <c r="AU233" s="19">
        <v>0</v>
      </c>
      <c r="AV233" s="19">
        <v>0</v>
      </c>
      <c r="AW233" s="19">
        <v>10121</v>
      </c>
      <c r="AX233" s="19">
        <v>10121</v>
      </c>
      <c r="AY233" s="19">
        <v>39810</v>
      </c>
      <c r="AZ233" s="19">
        <v>39810</v>
      </c>
      <c r="BA233" s="19">
        <v>0</v>
      </c>
      <c r="BB233" s="19">
        <v>12</v>
      </c>
      <c r="BC233" s="19">
        <v>0</v>
      </c>
      <c r="BD233" s="19">
        <v>0</v>
      </c>
      <c r="BE233" s="19">
        <v>0</v>
      </c>
      <c r="BF233" s="19">
        <v>0</v>
      </c>
    </row>
    <row r="234" spans="1:58" ht="12.75">
      <c r="A234" t="s">
        <v>524</v>
      </c>
      <c r="B234" t="s">
        <v>525</v>
      </c>
      <c r="C234" t="s">
        <v>76</v>
      </c>
      <c r="D234" t="s">
        <v>94</v>
      </c>
      <c r="E234" s="19">
        <v>0</v>
      </c>
      <c r="F234" s="19">
        <v>783</v>
      </c>
      <c r="G234" s="19">
        <v>783</v>
      </c>
      <c r="H234" s="19">
        <v>7</v>
      </c>
      <c r="I234" s="19">
        <v>-4</v>
      </c>
      <c r="J234" s="19">
        <v>0</v>
      </c>
      <c r="K234" s="19">
        <v>-4</v>
      </c>
      <c r="L234" s="19">
        <v>65</v>
      </c>
      <c r="M234" s="19">
        <v>0</v>
      </c>
      <c r="N234" s="19">
        <v>174</v>
      </c>
      <c r="O234" s="19">
        <v>239</v>
      </c>
      <c r="P234" s="19">
        <v>1014</v>
      </c>
      <c r="Q234" s="19">
        <v>0</v>
      </c>
      <c r="R234" s="19">
        <v>86</v>
      </c>
      <c r="S234" s="19">
        <v>202</v>
      </c>
      <c r="T234" s="19">
        <v>288</v>
      </c>
      <c r="U234" s="19">
        <v>0</v>
      </c>
      <c r="V234" s="19">
        <v>292</v>
      </c>
      <c r="W234" s="19">
        <v>0</v>
      </c>
      <c r="X234" s="19">
        <v>0</v>
      </c>
      <c r="Y234" s="19">
        <v>0</v>
      </c>
      <c r="Z234" s="19">
        <v>877</v>
      </c>
      <c r="AA234" s="19">
        <v>877</v>
      </c>
      <c r="AB234" s="19">
        <v>0</v>
      </c>
      <c r="AC234" s="19">
        <v>34</v>
      </c>
      <c r="AD234" s="19">
        <v>3530</v>
      </c>
      <c r="AE234" s="19">
        <v>3530</v>
      </c>
      <c r="AF234" s="19">
        <v>11239</v>
      </c>
      <c r="AG234" s="19">
        <v>11239</v>
      </c>
      <c r="AH234" s="19">
        <v>6418</v>
      </c>
      <c r="AI234" s="19">
        <v>0</v>
      </c>
      <c r="AJ234" s="19">
        <v>0</v>
      </c>
      <c r="AK234" s="19">
        <v>0</v>
      </c>
      <c r="AL234" s="19">
        <v>0</v>
      </c>
      <c r="AM234" s="19">
        <v>601</v>
      </c>
      <c r="AN234" s="19">
        <v>0</v>
      </c>
      <c r="AO234" s="19">
        <v>0</v>
      </c>
      <c r="AP234" s="19">
        <v>0</v>
      </c>
      <c r="AQ234" s="19">
        <v>0</v>
      </c>
      <c r="AR234" s="19">
        <v>-561</v>
      </c>
      <c r="AS234" s="19">
        <v>-2137</v>
      </c>
      <c r="AT234" s="19">
        <v>-55</v>
      </c>
      <c r="AU234" s="19">
        <v>89</v>
      </c>
      <c r="AV234" s="19">
        <v>0</v>
      </c>
      <c r="AW234" s="19">
        <v>9933</v>
      </c>
      <c r="AX234" s="19">
        <v>9933</v>
      </c>
      <c r="AY234" s="19">
        <v>32943</v>
      </c>
      <c r="AZ234" s="19">
        <v>32943</v>
      </c>
      <c r="BA234" s="19">
        <v>3</v>
      </c>
      <c r="BB234" s="19">
        <v>12</v>
      </c>
      <c r="BC234" s="19">
        <v>18</v>
      </c>
      <c r="BD234" s="19">
        <v>72</v>
      </c>
      <c r="BE234" s="19">
        <v>1</v>
      </c>
      <c r="BF234" s="19">
        <v>10</v>
      </c>
    </row>
    <row r="235" spans="1:58" ht="12.75">
      <c r="A235" t="s">
        <v>526</v>
      </c>
      <c r="B235" t="s">
        <v>527</v>
      </c>
      <c r="C235" t="s">
        <v>302</v>
      </c>
      <c r="D235" t="s">
        <v>60</v>
      </c>
      <c r="E235" s="19">
        <v>13</v>
      </c>
      <c r="F235" s="19">
        <v>1471</v>
      </c>
      <c r="G235" s="19">
        <v>1484</v>
      </c>
      <c r="H235" s="19">
        <v>0</v>
      </c>
      <c r="I235" s="19">
        <v>173</v>
      </c>
      <c r="J235" s="19">
        <v>52</v>
      </c>
      <c r="K235" s="19">
        <v>225</v>
      </c>
      <c r="L235" s="19">
        <v>1973</v>
      </c>
      <c r="M235" s="19">
        <v>0</v>
      </c>
      <c r="N235" s="19">
        <v>817</v>
      </c>
      <c r="O235" s="19">
        <v>2790</v>
      </c>
      <c r="P235" s="19">
        <v>3558</v>
      </c>
      <c r="Q235" s="19">
        <v>234</v>
      </c>
      <c r="R235" s="19">
        <v>419</v>
      </c>
      <c r="S235" s="19">
        <v>610</v>
      </c>
      <c r="T235" s="19">
        <v>1263</v>
      </c>
      <c r="U235" s="19">
        <v>0</v>
      </c>
      <c r="V235" s="19">
        <v>2081</v>
      </c>
      <c r="W235" s="19">
        <v>26303</v>
      </c>
      <c r="X235" s="19">
        <v>6018.240370552736</v>
      </c>
      <c r="Y235" s="19">
        <v>17948</v>
      </c>
      <c r="Z235" s="19">
        <v>1310</v>
      </c>
      <c r="AA235" s="19">
        <v>19258</v>
      </c>
      <c r="AB235" s="19">
        <v>315</v>
      </c>
      <c r="AC235" s="19">
        <v>333</v>
      </c>
      <c r="AD235" s="19">
        <v>57610</v>
      </c>
      <c r="AE235" s="19">
        <v>63628.24037055274</v>
      </c>
      <c r="AF235" s="19">
        <v>268738</v>
      </c>
      <c r="AG235" s="19">
        <v>293155.18437241315</v>
      </c>
      <c r="AH235" s="19">
        <v>15761</v>
      </c>
      <c r="AI235" s="19">
        <v>202</v>
      </c>
      <c r="AJ235" s="19">
        <v>0</v>
      </c>
      <c r="AK235" s="19">
        <v>0</v>
      </c>
      <c r="AL235" s="19">
        <v>0</v>
      </c>
      <c r="AM235" s="19">
        <v>1464</v>
      </c>
      <c r="AN235" s="19">
        <v>0</v>
      </c>
      <c r="AO235" s="19">
        <v>0</v>
      </c>
      <c r="AP235" s="19">
        <v>0</v>
      </c>
      <c r="AQ235" s="19">
        <v>0</v>
      </c>
      <c r="AR235" s="19">
        <v>-1171</v>
      </c>
      <c r="AS235" s="19">
        <v>-4684</v>
      </c>
      <c r="AT235" s="19">
        <v>0</v>
      </c>
      <c r="AU235" s="19">
        <v>0</v>
      </c>
      <c r="AV235" s="19">
        <v>0</v>
      </c>
      <c r="AW235" s="19">
        <v>73866</v>
      </c>
      <c r="AX235" s="19">
        <v>79884.24037055274</v>
      </c>
      <c r="AY235" s="19">
        <v>327053</v>
      </c>
      <c r="AZ235" s="19">
        <v>351470.18437241315</v>
      </c>
      <c r="BA235" s="19">
        <v>0</v>
      </c>
      <c r="BB235" s="19">
        <v>0</v>
      </c>
      <c r="BC235" s="19">
        <v>0</v>
      </c>
      <c r="BD235" s="19">
        <v>0</v>
      </c>
      <c r="BE235" s="19">
        <v>543</v>
      </c>
      <c r="BF235" s="19">
        <v>2172</v>
      </c>
    </row>
    <row r="236" spans="1:58" ht="12.75">
      <c r="A236" t="s">
        <v>528</v>
      </c>
      <c r="B236" t="s">
        <v>529</v>
      </c>
      <c r="C236" t="s">
        <v>302</v>
      </c>
      <c r="D236" t="s">
        <v>60</v>
      </c>
      <c r="E236" s="19">
        <v>169</v>
      </c>
      <c r="F236" s="19">
        <v>4100</v>
      </c>
      <c r="G236" s="19">
        <v>4269</v>
      </c>
      <c r="H236" s="19">
        <v>63</v>
      </c>
      <c r="I236" s="19">
        <v>386</v>
      </c>
      <c r="J236" s="19">
        <v>108</v>
      </c>
      <c r="K236" s="19">
        <v>494</v>
      </c>
      <c r="L236" s="19">
        <v>4133</v>
      </c>
      <c r="M236" s="19">
        <v>0</v>
      </c>
      <c r="N236" s="19">
        <v>1952</v>
      </c>
      <c r="O236" s="19">
        <v>6085</v>
      </c>
      <c r="P236" s="19">
        <v>8614</v>
      </c>
      <c r="Q236" s="19">
        <v>322</v>
      </c>
      <c r="R236" s="19">
        <v>632</v>
      </c>
      <c r="S236" s="19">
        <v>511</v>
      </c>
      <c r="T236" s="19">
        <v>1465</v>
      </c>
      <c r="U236" s="19">
        <v>0</v>
      </c>
      <c r="V236" s="19">
        <v>4262</v>
      </c>
      <c r="W236" s="19">
        <v>48195</v>
      </c>
      <c r="X236" s="19">
        <v>10741.457503409498</v>
      </c>
      <c r="Y236" s="19">
        <v>21638</v>
      </c>
      <c r="Z236" s="19">
        <v>2221</v>
      </c>
      <c r="AA236" s="19">
        <v>23859</v>
      </c>
      <c r="AB236" s="19">
        <v>276</v>
      </c>
      <c r="AC236" s="19">
        <v>623</v>
      </c>
      <c r="AD236" s="19">
        <v>98205</v>
      </c>
      <c r="AE236" s="19">
        <v>108946.4575034095</v>
      </c>
      <c r="AF236" s="19">
        <v>424662</v>
      </c>
      <c r="AG236" s="19">
        <v>468242.2048672745</v>
      </c>
      <c r="AH236" s="19">
        <v>13366</v>
      </c>
      <c r="AI236" s="19">
        <v>0</v>
      </c>
      <c r="AJ236" s="19">
        <v>2080</v>
      </c>
      <c r="AK236" s="19">
        <v>0</v>
      </c>
      <c r="AL236" s="19">
        <v>0</v>
      </c>
      <c r="AM236" s="19">
        <v>1460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59</v>
      </c>
      <c r="AU236" s="19">
        <v>237</v>
      </c>
      <c r="AV236" s="19">
        <v>0</v>
      </c>
      <c r="AW236" s="19">
        <v>115170</v>
      </c>
      <c r="AX236" s="19">
        <v>125911.4575034095</v>
      </c>
      <c r="AY236" s="19">
        <v>488610</v>
      </c>
      <c r="AZ236" s="19">
        <v>532190.2048672745</v>
      </c>
      <c r="BA236" s="19">
        <v>0</v>
      </c>
      <c r="BB236" s="19">
        <v>0</v>
      </c>
      <c r="BC236" s="19">
        <v>13</v>
      </c>
      <c r="BD236" s="19">
        <v>54</v>
      </c>
      <c r="BE236" s="19">
        <v>3908</v>
      </c>
      <c r="BF236" s="19">
        <v>15717</v>
      </c>
    </row>
    <row r="237" spans="1:58" ht="12.75">
      <c r="A237" t="s">
        <v>530</v>
      </c>
      <c r="B237" t="s">
        <v>531</v>
      </c>
      <c r="C237" t="s">
        <v>59</v>
      </c>
      <c r="D237" t="s">
        <v>91</v>
      </c>
      <c r="E237" s="19">
        <v>79</v>
      </c>
      <c r="F237" s="19">
        <v>-996</v>
      </c>
      <c r="G237" s="19">
        <v>-917</v>
      </c>
      <c r="H237" s="19">
        <v>41</v>
      </c>
      <c r="I237" s="19">
        <v>70</v>
      </c>
      <c r="J237" s="19">
        <v>276</v>
      </c>
      <c r="K237" s="19">
        <v>346</v>
      </c>
      <c r="L237" s="19">
        <v>8146</v>
      </c>
      <c r="M237" s="19">
        <v>0</v>
      </c>
      <c r="N237" s="19">
        <v>756</v>
      </c>
      <c r="O237" s="19">
        <v>8902</v>
      </c>
      <c r="P237" s="19">
        <v>5822</v>
      </c>
      <c r="Q237" s="19">
        <v>926</v>
      </c>
      <c r="R237" s="19">
        <v>18</v>
      </c>
      <c r="S237" s="19">
        <v>514</v>
      </c>
      <c r="T237" s="19">
        <v>1458</v>
      </c>
      <c r="U237" s="19">
        <v>0</v>
      </c>
      <c r="V237" s="19">
        <v>2383</v>
      </c>
      <c r="W237" s="19">
        <v>71742</v>
      </c>
      <c r="X237" s="19">
        <v>21545.73583557406</v>
      </c>
      <c r="Y237" s="19">
        <v>39271</v>
      </c>
      <c r="Z237" s="19">
        <v>3514</v>
      </c>
      <c r="AA237" s="19">
        <v>42785</v>
      </c>
      <c r="AB237" s="19">
        <v>42</v>
      </c>
      <c r="AC237" s="19">
        <v>2458</v>
      </c>
      <c r="AD237" s="19">
        <v>135062</v>
      </c>
      <c r="AE237" s="19">
        <v>156607.73583557407</v>
      </c>
      <c r="AF237" s="19">
        <v>546040</v>
      </c>
      <c r="AG237" s="19">
        <v>633455.2861874148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836</v>
      </c>
      <c r="AR237" s="19">
        <v>0</v>
      </c>
      <c r="AS237" s="19">
        <v>0</v>
      </c>
      <c r="AT237" s="19">
        <v>1721</v>
      </c>
      <c r="AU237" s="19">
        <v>6885</v>
      </c>
      <c r="AV237" s="19">
        <v>0</v>
      </c>
      <c r="AW237" s="19">
        <v>137619</v>
      </c>
      <c r="AX237" s="19">
        <v>159164.73583557407</v>
      </c>
      <c r="AY237" s="19">
        <v>549376</v>
      </c>
      <c r="AZ237" s="19">
        <v>636791.2861874148</v>
      </c>
      <c r="BA237" s="19">
        <v>0</v>
      </c>
      <c r="BB237" s="19">
        <v>0</v>
      </c>
      <c r="BC237" s="19">
        <v>2</v>
      </c>
      <c r="BD237" s="19">
        <v>8</v>
      </c>
      <c r="BE237" s="19">
        <v>3876</v>
      </c>
      <c r="BF237" s="19">
        <v>15504</v>
      </c>
    </row>
    <row r="238" spans="1:58" ht="12.75">
      <c r="A238" t="s">
        <v>532</v>
      </c>
      <c r="B238" t="s">
        <v>533</v>
      </c>
      <c r="C238" t="s">
        <v>59</v>
      </c>
      <c r="D238" t="s">
        <v>94</v>
      </c>
      <c r="E238" s="19">
        <v>-6</v>
      </c>
      <c r="F238" s="19">
        <v>0</v>
      </c>
      <c r="G238" s="19">
        <v>-6</v>
      </c>
      <c r="H238" s="19">
        <v>0</v>
      </c>
      <c r="I238" s="19">
        <v>28</v>
      </c>
      <c r="J238" s="19">
        <v>0</v>
      </c>
      <c r="K238" s="19">
        <v>28</v>
      </c>
      <c r="L238" s="19">
        <v>-243</v>
      </c>
      <c r="M238" s="19">
        <v>0</v>
      </c>
      <c r="N238" s="19">
        <v>94</v>
      </c>
      <c r="O238" s="19">
        <v>-149</v>
      </c>
      <c r="P238" s="19">
        <v>1269</v>
      </c>
      <c r="Q238" s="19">
        <v>0</v>
      </c>
      <c r="R238" s="19">
        <v>32</v>
      </c>
      <c r="S238" s="19">
        <v>431</v>
      </c>
      <c r="T238" s="19">
        <v>463</v>
      </c>
      <c r="U238" s="19">
        <v>0</v>
      </c>
      <c r="V238" s="19">
        <v>198</v>
      </c>
      <c r="W238" s="19">
        <v>0</v>
      </c>
      <c r="X238" s="19">
        <v>0</v>
      </c>
      <c r="Y238" s="19">
        <v>1</v>
      </c>
      <c r="Z238" s="19">
        <v>93</v>
      </c>
      <c r="AA238" s="19">
        <v>94</v>
      </c>
      <c r="AB238" s="19">
        <v>0</v>
      </c>
      <c r="AC238" s="19">
        <v>70</v>
      </c>
      <c r="AD238" s="19">
        <v>1967</v>
      </c>
      <c r="AE238" s="19">
        <v>1967</v>
      </c>
      <c r="AF238" s="19">
        <v>15084</v>
      </c>
      <c r="AG238" s="19">
        <v>15084</v>
      </c>
      <c r="AH238" s="19">
        <v>1371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3338</v>
      </c>
      <c r="AX238" s="19">
        <v>3338</v>
      </c>
      <c r="AY238" s="19">
        <v>17116</v>
      </c>
      <c r="AZ238" s="19">
        <v>17116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</row>
    <row r="239" spans="1:58" ht="12.75">
      <c r="A239" t="s">
        <v>534</v>
      </c>
      <c r="B239" t="s">
        <v>535</v>
      </c>
      <c r="C239" t="s">
        <v>59</v>
      </c>
      <c r="D239" t="s">
        <v>94</v>
      </c>
      <c r="E239" s="19">
        <v>25</v>
      </c>
      <c r="F239" s="19">
        <v>409</v>
      </c>
      <c r="G239" s="19">
        <v>434</v>
      </c>
      <c r="H239" s="19">
        <v>5</v>
      </c>
      <c r="I239" s="19">
        <v>79</v>
      </c>
      <c r="J239" s="19">
        <v>0</v>
      </c>
      <c r="K239" s="19">
        <v>79</v>
      </c>
      <c r="L239" s="19">
        <v>-254</v>
      </c>
      <c r="M239" s="19">
        <v>0</v>
      </c>
      <c r="N239" s="19">
        <v>22</v>
      </c>
      <c r="O239" s="19">
        <v>-232</v>
      </c>
      <c r="P239" s="19">
        <v>858</v>
      </c>
      <c r="Q239" s="19">
        <v>0</v>
      </c>
      <c r="R239" s="19">
        <v>221</v>
      </c>
      <c r="S239" s="19">
        <v>811</v>
      </c>
      <c r="T239" s="19">
        <v>1032</v>
      </c>
      <c r="U239" s="19">
        <v>0</v>
      </c>
      <c r="V239" s="19">
        <v>256</v>
      </c>
      <c r="W239" s="19">
        <v>0</v>
      </c>
      <c r="X239" s="19">
        <v>0</v>
      </c>
      <c r="Y239" s="19">
        <v>0</v>
      </c>
      <c r="Z239" s="19">
        <v>95</v>
      </c>
      <c r="AA239" s="19">
        <v>95</v>
      </c>
      <c r="AB239" s="19">
        <v>273</v>
      </c>
      <c r="AC239" s="19">
        <v>509</v>
      </c>
      <c r="AD239" s="19">
        <v>3309</v>
      </c>
      <c r="AE239" s="19">
        <v>3309</v>
      </c>
      <c r="AF239" s="19">
        <v>14888</v>
      </c>
      <c r="AG239" s="19">
        <v>14888</v>
      </c>
      <c r="AH239" s="19">
        <v>5504</v>
      </c>
      <c r="AI239" s="19">
        <v>2223</v>
      </c>
      <c r="AJ239" s="19">
        <v>0</v>
      </c>
      <c r="AK239" s="19">
        <v>0</v>
      </c>
      <c r="AL239" s="19">
        <v>0</v>
      </c>
      <c r="AM239" s="19">
        <v>910</v>
      </c>
      <c r="AN239" s="19">
        <v>0</v>
      </c>
      <c r="AO239" s="19">
        <v>0</v>
      </c>
      <c r="AP239" s="19">
        <v>0</v>
      </c>
      <c r="AQ239" s="19">
        <v>0</v>
      </c>
      <c r="AR239" s="19">
        <v>15</v>
      </c>
      <c r="AS239" s="19">
        <v>0</v>
      </c>
      <c r="AT239" s="19">
        <v>0</v>
      </c>
      <c r="AU239" s="19">
        <v>0</v>
      </c>
      <c r="AV239" s="19">
        <v>0</v>
      </c>
      <c r="AW239" s="19">
        <v>11961</v>
      </c>
      <c r="AX239" s="19">
        <v>11961</v>
      </c>
      <c r="AY239" s="19">
        <v>48381</v>
      </c>
      <c r="AZ239" s="19">
        <v>48381</v>
      </c>
      <c r="BA239" s="19">
        <v>0</v>
      </c>
      <c r="BB239" s="19">
        <v>-3</v>
      </c>
      <c r="BC239" s="19">
        <v>0</v>
      </c>
      <c r="BD239" s="19">
        <v>0</v>
      </c>
      <c r="BE239" s="19">
        <v>0</v>
      </c>
      <c r="BF239" s="19">
        <v>205</v>
      </c>
    </row>
    <row r="240" spans="1:58" ht="12.75">
      <c r="A240" t="s">
        <v>536</v>
      </c>
      <c r="B240" t="s">
        <v>537</v>
      </c>
      <c r="C240" t="s">
        <v>59</v>
      </c>
      <c r="D240" t="s">
        <v>94</v>
      </c>
      <c r="E240" s="19">
        <v>-150.5</v>
      </c>
      <c r="F240" s="19">
        <v>525</v>
      </c>
      <c r="G240" s="19">
        <v>374.5</v>
      </c>
      <c r="H240" s="19">
        <v>15.5</v>
      </c>
      <c r="I240" s="19">
        <v>60.5</v>
      </c>
      <c r="J240" s="19">
        <v>0</v>
      </c>
      <c r="K240" s="19">
        <v>60.5</v>
      </c>
      <c r="L240" s="19">
        <v>-695.75</v>
      </c>
      <c r="M240" s="19">
        <v>0</v>
      </c>
      <c r="N240" s="19">
        <v>259.5</v>
      </c>
      <c r="O240" s="19">
        <v>-436.25</v>
      </c>
      <c r="P240" s="19">
        <v>1002</v>
      </c>
      <c r="Q240" s="19">
        <v>0</v>
      </c>
      <c r="R240" s="19">
        <v>242.75</v>
      </c>
      <c r="S240" s="19">
        <v>481.5</v>
      </c>
      <c r="T240" s="19">
        <v>724.25</v>
      </c>
      <c r="U240" s="19">
        <v>0</v>
      </c>
      <c r="V240" s="19">
        <v>568.75</v>
      </c>
      <c r="W240" s="19">
        <v>0</v>
      </c>
      <c r="X240" s="19">
        <v>0</v>
      </c>
      <c r="Y240" s="19">
        <v>0</v>
      </c>
      <c r="Z240" s="19">
        <v>205.25</v>
      </c>
      <c r="AA240" s="19">
        <v>205.25</v>
      </c>
      <c r="AB240" s="19">
        <v>32.25</v>
      </c>
      <c r="AC240" s="19">
        <v>0</v>
      </c>
      <c r="AD240" s="19">
        <v>2546.75</v>
      </c>
      <c r="AE240" s="19">
        <v>2546.75</v>
      </c>
      <c r="AF240" s="19">
        <v>11808</v>
      </c>
      <c r="AG240" s="19">
        <v>11808</v>
      </c>
      <c r="AH240" s="19">
        <v>3098.25</v>
      </c>
      <c r="AI240" s="19">
        <v>35</v>
      </c>
      <c r="AJ240" s="19">
        <v>2891.75</v>
      </c>
      <c r="AK240" s="19">
        <v>0</v>
      </c>
      <c r="AL240" s="19">
        <v>70.75</v>
      </c>
      <c r="AM240" s="19">
        <v>114</v>
      </c>
      <c r="AN240" s="19">
        <v>0</v>
      </c>
      <c r="AO240" s="19">
        <v>0</v>
      </c>
      <c r="AP240" s="19">
        <v>0</v>
      </c>
      <c r="AQ240" s="19">
        <v>11.75</v>
      </c>
      <c r="AR240" s="19">
        <v>0</v>
      </c>
      <c r="AS240" s="19">
        <v>0</v>
      </c>
      <c r="AT240" s="19">
        <v>-0.25</v>
      </c>
      <c r="AU240" s="19">
        <v>-1</v>
      </c>
      <c r="AV240" s="19">
        <v>0</v>
      </c>
      <c r="AW240" s="19">
        <v>8768</v>
      </c>
      <c r="AX240" s="19">
        <v>8768</v>
      </c>
      <c r="AY240" s="19">
        <v>36433</v>
      </c>
      <c r="AZ240" s="19">
        <v>36433</v>
      </c>
      <c r="BA240" s="19">
        <v>-18.5</v>
      </c>
      <c r="BB240" s="19">
        <v>-74</v>
      </c>
      <c r="BC240" s="19">
        <v>-103.5</v>
      </c>
      <c r="BD240" s="19">
        <v>-414</v>
      </c>
      <c r="BE240" s="19">
        <v>-180.75</v>
      </c>
      <c r="BF240" s="19">
        <v>-843</v>
      </c>
    </row>
    <row r="241" spans="1:58" ht="12.75">
      <c r="A241" t="s">
        <v>538</v>
      </c>
      <c r="B241" t="s">
        <v>539</v>
      </c>
      <c r="C241" t="s">
        <v>59</v>
      </c>
      <c r="D241" t="s">
        <v>94</v>
      </c>
      <c r="E241" s="19">
        <v>26</v>
      </c>
      <c r="F241" s="19">
        <v>813</v>
      </c>
      <c r="G241" s="19">
        <v>839</v>
      </c>
      <c r="H241" s="19">
        <v>37</v>
      </c>
      <c r="I241" s="19">
        <v>12</v>
      </c>
      <c r="J241" s="19">
        <v>0</v>
      </c>
      <c r="K241" s="19">
        <v>12</v>
      </c>
      <c r="L241" s="19">
        <v>-309</v>
      </c>
      <c r="M241" s="19">
        <v>0</v>
      </c>
      <c r="N241" s="19">
        <v>441</v>
      </c>
      <c r="O241" s="19">
        <v>132</v>
      </c>
      <c r="P241" s="19">
        <v>1512</v>
      </c>
      <c r="Q241" s="19">
        <v>0</v>
      </c>
      <c r="R241" s="19">
        <v>84</v>
      </c>
      <c r="S241" s="19">
        <v>772</v>
      </c>
      <c r="T241" s="19">
        <v>856</v>
      </c>
      <c r="U241" s="19">
        <v>0</v>
      </c>
      <c r="V241" s="19">
        <v>688</v>
      </c>
      <c r="W241" s="19">
        <v>0</v>
      </c>
      <c r="X241" s="19">
        <v>0</v>
      </c>
      <c r="Y241" s="19">
        <v>0</v>
      </c>
      <c r="Z241" s="19">
        <v>472</v>
      </c>
      <c r="AA241" s="19">
        <v>472</v>
      </c>
      <c r="AB241" s="19">
        <v>56</v>
      </c>
      <c r="AC241" s="19">
        <v>48</v>
      </c>
      <c r="AD241" s="19">
        <v>4652</v>
      </c>
      <c r="AE241" s="19">
        <v>4652</v>
      </c>
      <c r="AF241" s="19">
        <v>17684</v>
      </c>
      <c r="AG241" s="19">
        <v>17684</v>
      </c>
      <c r="AH241" s="19">
        <v>9500</v>
      </c>
      <c r="AI241" s="19">
        <v>50</v>
      </c>
      <c r="AJ241" s="19">
        <v>0</v>
      </c>
      <c r="AK241" s="19">
        <v>0</v>
      </c>
      <c r="AL241" s="19">
        <v>0</v>
      </c>
      <c r="AM241" s="19">
        <v>957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  <c r="AT241" s="19">
        <v>86</v>
      </c>
      <c r="AU241" s="19">
        <v>77</v>
      </c>
      <c r="AV241" s="19">
        <v>0</v>
      </c>
      <c r="AW241" s="19">
        <v>15245</v>
      </c>
      <c r="AX241" s="19">
        <v>15245</v>
      </c>
      <c r="AY241" s="19">
        <v>60545</v>
      </c>
      <c r="AZ241" s="19">
        <v>60545</v>
      </c>
      <c r="BA241" s="19">
        <v>0</v>
      </c>
      <c r="BB241" s="19">
        <v>0</v>
      </c>
      <c r="BC241" s="19">
        <v>0</v>
      </c>
      <c r="BD241" s="19">
        <v>0</v>
      </c>
      <c r="BE241" s="19">
        <v>0</v>
      </c>
      <c r="BF241" s="19">
        <v>0</v>
      </c>
    </row>
    <row r="242" spans="1:58" ht="12.75">
      <c r="A242" t="s">
        <v>540</v>
      </c>
      <c r="B242" t="s">
        <v>541</v>
      </c>
      <c r="C242" t="s">
        <v>59</v>
      </c>
      <c r="D242" t="s">
        <v>94</v>
      </c>
      <c r="E242" s="19">
        <v>20</v>
      </c>
      <c r="F242" s="19">
        <v>175</v>
      </c>
      <c r="G242" s="19">
        <v>195</v>
      </c>
      <c r="H242" s="19">
        <v>0</v>
      </c>
      <c r="I242" s="19">
        <v>23</v>
      </c>
      <c r="J242" s="19">
        <v>0</v>
      </c>
      <c r="K242" s="19">
        <v>23</v>
      </c>
      <c r="L242" s="19">
        <v>-73</v>
      </c>
      <c r="M242" s="19">
        <v>0</v>
      </c>
      <c r="N242" s="19">
        <v>168</v>
      </c>
      <c r="O242" s="19">
        <v>95</v>
      </c>
      <c r="P242" s="19">
        <v>614</v>
      </c>
      <c r="Q242" s="19">
        <v>0</v>
      </c>
      <c r="R242" s="19">
        <v>2</v>
      </c>
      <c r="S242" s="19">
        <v>183</v>
      </c>
      <c r="T242" s="19">
        <v>185</v>
      </c>
      <c r="U242" s="19">
        <v>0</v>
      </c>
      <c r="V242" s="19">
        <v>58</v>
      </c>
      <c r="W242" s="19">
        <v>0</v>
      </c>
      <c r="X242" s="19">
        <v>0</v>
      </c>
      <c r="Y242" s="19">
        <v>0</v>
      </c>
      <c r="Z242" s="19">
        <v>-19</v>
      </c>
      <c r="AA242" s="19">
        <v>-19</v>
      </c>
      <c r="AB242" s="19">
        <v>-4</v>
      </c>
      <c r="AC242" s="19">
        <v>0</v>
      </c>
      <c r="AD242" s="19">
        <v>1147</v>
      </c>
      <c r="AE242" s="19">
        <v>1147</v>
      </c>
      <c r="AF242" s="19">
        <v>4972</v>
      </c>
      <c r="AG242" s="19">
        <v>4972</v>
      </c>
      <c r="AH242" s="19">
        <v>3094</v>
      </c>
      <c r="AI242" s="19">
        <v>0</v>
      </c>
      <c r="AJ242" s="19">
        <v>0</v>
      </c>
      <c r="AK242" s="19">
        <v>0</v>
      </c>
      <c r="AL242" s="19">
        <v>0</v>
      </c>
      <c r="AM242" s="19">
        <v>382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4623</v>
      </c>
      <c r="AX242" s="19">
        <v>4623</v>
      </c>
      <c r="AY242" s="19">
        <v>16182</v>
      </c>
      <c r="AZ242" s="19">
        <v>16182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88</v>
      </c>
    </row>
    <row r="243" spans="1:58" ht="12.75">
      <c r="A243" t="s">
        <v>542</v>
      </c>
      <c r="B243" t="s">
        <v>543</v>
      </c>
      <c r="C243" t="s">
        <v>302</v>
      </c>
      <c r="D243" t="s">
        <v>60</v>
      </c>
      <c r="E243" s="19">
        <v>161</v>
      </c>
      <c r="F243" s="19">
        <v>2421</v>
      </c>
      <c r="G243" s="19">
        <v>2582</v>
      </c>
      <c r="H243" s="19">
        <v>2</v>
      </c>
      <c r="I243" s="19">
        <v>325</v>
      </c>
      <c r="J243" s="19">
        <v>92</v>
      </c>
      <c r="K243" s="19">
        <v>417</v>
      </c>
      <c r="L243" s="19">
        <v>3916</v>
      </c>
      <c r="M243" s="19">
        <v>0</v>
      </c>
      <c r="N243" s="19">
        <v>2618</v>
      </c>
      <c r="O243" s="19">
        <v>6534</v>
      </c>
      <c r="P243" s="19">
        <v>3630</v>
      </c>
      <c r="Q243" s="19">
        <v>791</v>
      </c>
      <c r="R243" s="19">
        <v>593</v>
      </c>
      <c r="S243" s="19">
        <v>602</v>
      </c>
      <c r="T243" s="19">
        <v>1986</v>
      </c>
      <c r="U243" s="19">
        <v>0</v>
      </c>
      <c r="V243" s="19">
        <v>5010</v>
      </c>
      <c r="W243" s="19">
        <v>36380</v>
      </c>
      <c r="X243" s="19">
        <v>9527.016259162872</v>
      </c>
      <c r="Y243" s="19">
        <v>26179</v>
      </c>
      <c r="Z243" s="19">
        <v>2510</v>
      </c>
      <c r="AA243" s="19">
        <v>28689</v>
      </c>
      <c r="AB243" s="19">
        <v>903</v>
      </c>
      <c r="AC243" s="19">
        <v>0</v>
      </c>
      <c r="AD243" s="19">
        <v>86133</v>
      </c>
      <c r="AE243" s="19">
        <v>95660.01625916288</v>
      </c>
      <c r="AF243" s="19">
        <v>341847</v>
      </c>
      <c r="AG243" s="19">
        <v>380499.9779796071</v>
      </c>
      <c r="AH243" s="19">
        <v>12226</v>
      </c>
      <c r="AI243" s="19">
        <v>0</v>
      </c>
      <c r="AJ243" s="19">
        <v>10305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108664</v>
      </c>
      <c r="AX243" s="19">
        <v>118191.01625916288</v>
      </c>
      <c r="AY243" s="19">
        <v>428674</v>
      </c>
      <c r="AZ243" s="19">
        <v>467326.9779796071</v>
      </c>
      <c r="BA243" s="19">
        <v>0</v>
      </c>
      <c r="BB243" s="19">
        <v>0</v>
      </c>
      <c r="BC243" s="19">
        <v>0</v>
      </c>
      <c r="BD243" s="19">
        <v>0</v>
      </c>
      <c r="BE243" s="19">
        <v>352</v>
      </c>
      <c r="BF243" s="19">
        <v>12935</v>
      </c>
    </row>
    <row r="244" spans="1:58" ht="12.75">
      <c r="A244" t="s">
        <v>544</v>
      </c>
      <c r="B244" t="s">
        <v>545</v>
      </c>
      <c r="C244" t="s">
        <v>302</v>
      </c>
      <c r="D244" t="s">
        <v>91</v>
      </c>
      <c r="E244" s="19">
        <v>377</v>
      </c>
      <c r="F244" s="19">
        <v>3326</v>
      </c>
      <c r="G244" s="19">
        <v>3703</v>
      </c>
      <c r="H244" s="19">
        <v>103</v>
      </c>
      <c r="I244" s="19">
        <v>0</v>
      </c>
      <c r="J244" s="19">
        <v>335</v>
      </c>
      <c r="K244" s="19">
        <v>335</v>
      </c>
      <c r="L244" s="19">
        <v>12161</v>
      </c>
      <c r="M244" s="19">
        <v>0</v>
      </c>
      <c r="N244" s="19">
        <v>1259</v>
      </c>
      <c r="O244" s="19">
        <v>13420</v>
      </c>
      <c r="P244" s="19">
        <v>6754</v>
      </c>
      <c r="Q244" s="19">
        <v>2738</v>
      </c>
      <c r="R244" s="19">
        <v>0</v>
      </c>
      <c r="S244" s="19">
        <v>463</v>
      </c>
      <c r="T244" s="19">
        <v>3201</v>
      </c>
      <c r="U244" s="19">
        <v>0</v>
      </c>
      <c r="V244" s="19">
        <v>3103</v>
      </c>
      <c r="W244" s="19">
        <v>114421</v>
      </c>
      <c r="X244" s="19">
        <v>37389.70767987201</v>
      </c>
      <c r="Y244" s="19">
        <v>68381</v>
      </c>
      <c r="Z244" s="19">
        <v>0</v>
      </c>
      <c r="AA244" s="19">
        <v>68381</v>
      </c>
      <c r="AB244" s="19">
        <v>0</v>
      </c>
      <c r="AC244" s="19">
        <v>0</v>
      </c>
      <c r="AD244" s="19">
        <v>213421</v>
      </c>
      <c r="AE244" s="19">
        <v>250810.707679872</v>
      </c>
      <c r="AF244" s="19">
        <v>832985</v>
      </c>
      <c r="AG244" s="19">
        <v>984682.3948925568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  <c r="AT244" s="19">
        <v>0</v>
      </c>
      <c r="AU244" s="19">
        <v>0</v>
      </c>
      <c r="AV244" s="19">
        <v>0</v>
      </c>
      <c r="AW244" s="19">
        <v>213421</v>
      </c>
      <c r="AX244" s="19">
        <v>250810.707679872</v>
      </c>
      <c r="AY244" s="19">
        <v>833290</v>
      </c>
      <c r="AZ244" s="19">
        <v>984987.3948925568</v>
      </c>
      <c r="BA244" s="19">
        <v>0</v>
      </c>
      <c r="BB244" s="19">
        <v>0</v>
      </c>
      <c r="BC244" s="19">
        <v>0</v>
      </c>
      <c r="BD244" s="19">
        <v>0</v>
      </c>
      <c r="BE244" s="19">
        <v>5825</v>
      </c>
      <c r="BF244" s="19">
        <v>23268</v>
      </c>
    </row>
    <row r="245" spans="1:58" ht="12.75">
      <c r="A245" t="s">
        <v>546</v>
      </c>
      <c r="B245" t="s">
        <v>547</v>
      </c>
      <c r="C245" t="s">
        <v>302</v>
      </c>
      <c r="D245" t="s">
        <v>94</v>
      </c>
      <c r="E245" s="19">
        <v>107</v>
      </c>
      <c r="F245" s="19">
        <v>1124</v>
      </c>
      <c r="G245" s="19">
        <v>1231</v>
      </c>
      <c r="H245" s="19">
        <v>-10</v>
      </c>
      <c r="I245" s="19">
        <v>98</v>
      </c>
      <c r="J245" s="19">
        <v>0</v>
      </c>
      <c r="K245" s="19">
        <v>98</v>
      </c>
      <c r="L245" s="19">
        <v>-114</v>
      </c>
      <c r="M245" s="19">
        <v>0</v>
      </c>
      <c r="N245" s="19">
        <v>211</v>
      </c>
      <c r="O245" s="19">
        <v>97</v>
      </c>
      <c r="P245" s="19">
        <v>837</v>
      </c>
      <c r="Q245" s="19">
        <v>-5</v>
      </c>
      <c r="R245" s="19">
        <v>-27</v>
      </c>
      <c r="S245" s="19">
        <v>124</v>
      </c>
      <c r="T245" s="19">
        <v>92</v>
      </c>
      <c r="U245" s="19">
        <v>0</v>
      </c>
      <c r="V245" s="19">
        <v>2064</v>
      </c>
      <c r="W245" s="19">
        <v>0</v>
      </c>
      <c r="X245" s="19">
        <v>0</v>
      </c>
      <c r="Y245" s="19">
        <v>0</v>
      </c>
      <c r="Z245" s="19">
        <v>-438</v>
      </c>
      <c r="AA245" s="19">
        <v>-438</v>
      </c>
      <c r="AB245" s="19">
        <v>135</v>
      </c>
      <c r="AC245" s="19">
        <v>0</v>
      </c>
      <c r="AD245" s="19">
        <v>4106</v>
      </c>
      <c r="AE245" s="19">
        <v>4106</v>
      </c>
      <c r="AF245" s="19">
        <v>13417</v>
      </c>
      <c r="AG245" s="19">
        <v>13417</v>
      </c>
      <c r="AH245" s="19">
        <v>3626</v>
      </c>
      <c r="AI245" s="19">
        <v>0</v>
      </c>
      <c r="AJ245" s="19">
        <v>2969</v>
      </c>
      <c r="AK245" s="19">
        <v>0</v>
      </c>
      <c r="AL245" s="19">
        <v>0</v>
      </c>
      <c r="AM245" s="19">
        <v>293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v>173</v>
      </c>
      <c r="AU245" s="19">
        <v>0</v>
      </c>
      <c r="AV245" s="19">
        <v>0</v>
      </c>
      <c r="AW245" s="19">
        <v>11167</v>
      </c>
      <c r="AX245" s="19">
        <v>11167</v>
      </c>
      <c r="AY245" s="19">
        <v>39260</v>
      </c>
      <c r="AZ245" s="19">
        <v>39260</v>
      </c>
      <c r="BA245" s="19">
        <v>0</v>
      </c>
      <c r="BB245" s="19">
        <v>0</v>
      </c>
      <c r="BC245" s="19">
        <v>0</v>
      </c>
      <c r="BD245" s="19">
        <v>0</v>
      </c>
      <c r="BE245" s="19">
        <v>196</v>
      </c>
      <c r="BF245" s="19">
        <v>1477</v>
      </c>
    </row>
    <row r="246" spans="1:58" ht="12.75">
      <c r="A246" t="s">
        <v>548</v>
      </c>
      <c r="B246" t="s">
        <v>549</v>
      </c>
      <c r="C246" t="s">
        <v>302</v>
      </c>
      <c r="D246" t="s">
        <v>94</v>
      </c>
      <c r="E246" s="19">
        <v>41</v>
      </c>
      <c r="F246" s="19">
        <v>1389</v>
      </c>
      <c r="G246" s="19">
        <v>1430</v>
      </c>
      <c r="H246" s="19">
        <v>18</v>
      </c>
      <c r="I246" s="19">
        <v>131</v>
      </c>
      <c r="J246" s="19">
        <v>0</v>
      </c>
      <c r="K246" s="19">
        <v>131</v>
      </c>
      <c r="L246" s="19">
        <v>-226</v>
      </c>
      <c r="M246" s="19">
        <v>0</v>
      </c>
      <c r="N246" s="19">
        <v>185</v>
      </c>
      <c r="O246" s="19">
        <v>-41</v>
      </c>
      <c r="P246" s="19">
        <v>803</v>
      </c>
      <c r="Q246" s="19">
        <v>0</v>
      </c>
      <c r="R246" s="19">
        <v>200</v>
      </c>
      <c r="S246" s="19">
        <v>426</v>
      </c>
      <c r="T246" s="19">
        <v>626</v>
      </c>
      <c r="U246" s="19">
        <v>0</v>
      </c>
      <c r="V246" s="19">
        <v>1062</v>
      </c>
      <c r="W246" s="19">
        <v>0</v>
      </c>
      <c r="X246" s="19">
        <v>0</v>
      </c>
      <c r="Y246" s="19">
        <v>0</v>
      </c>
      <c r="Z246" s="19">
        <v>186</v>
      </c>
      <c r="AA246" s="19">
        <v>186</v>
      </c>
      <c r="AB246" s="19">
        <v>67</v>
      </c>
      <c r="AC246" s="19">
        <v>53</v>
      </c>
      <c r="AD246" s="19">
        <v>4335</v>
      </c>
      <c r="AE246" s="19">
        <v>4335</v>
      </c>
      <c r="AF246" s="19">
        <v>14666</v>
      </c>
      <c r="AG246" s="19">
        <v>14666</v>
      </c>
      <c r="AH246" s="19">
        <v>8052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-129</v>
      </c>
      <c r="AS246" s="19">
        <v>-389</v>
      </c>
      <c r="AT246" s="19">
        <v>0</v>
      </c>
      <c r="AU246" s="19">
        <v>0</v>
      </c>
      <c r="AV246" s="19">
        <v>0</v>
      </c>
      <c r="AW246" s="19">
        <v>12258</v>
      </c>
      <c r="AX246" s="19">
        <v>12258</v>
      </c>
      <c r="AY246" s="19">
        <v>42701</v>
      </c>
      <c r="AZ246" s="19">
        <v>42701</v>
      </c>
      <c r="BA246" s="19">
        <v>0</v>
      </c>
      <c r="BB246" s="19">
        <v>-11</v>
      </c>
      <c r="BC246" s="19">
        <v>0</v>
      </c>
      <c r="BD246" s="19">
        <v>0</v>
      </c>
      <c r="BE246" s="19">
        <v>0</v>
      </c>
      <c r="BF246" s="19">
        <v>0</v>
      </c>
    </row>
    <row r="247" spans="1:58" ht="12.75">
      <c r="A247" t="s">
        <v>550</v>
      </c>
      <c r="B247" t="s">
        <v>551</v>
      </c>
      <c r="C247" t="s">
        <v>302</v>
      </c>
      <c r="D247" t="s">
        <v>94</v>
      </c>
      <c r="E247" s="19">
        <v>4</v>
      </c>
      <c r="F247" s="19">
        <v>1049</v>
      </c>
      <c r="G247" s="19">
        <v>1053</v>
      </c>
      <c r="H247" s="19">
        <v>20</v>
      </c>
      <c r="I247" s="19">
        <v>57</v>
      </c>
      <c r="J247" s="19">
        <v>0</v>
      </c>
      <c r="K247" s="19">
        <v>57</v>
      </c>
      <c r="L247" s="19">
        <v>-204</v>
      </c>
      <c r="M247" s="19">
        <v>0</v>
      </c>
      <c r="N247" s="19">
        <v>165</v>
      </c>
      <c r="O247" s="19">
        <v>-39</v>
      </c>
      <c r="P247" s="19">
        <v>554</v>
      </c>
      <c r="Q247" s="19">
        <v>0</v>
      </c>
      <c r="R247" s="19">
        <v>64</v>
      </c>
      <c r="S247" s="19">
        <v>537</v>
      </c>
      <c r="T247" s="19">
        <v>601</v>
      </c>
      <c r="U247" s="19">
        <v>0</v>
      </c>
      <c r="V247" s="19">
        <v>665</v>
      </c>
      <c r="W247" s="19">
        <v>0</v>
      </c>
      <c r="X247" s="19">
        <v>0</v>
      </c>
      <c r="Y247" s="19">
        <v>0</v>
      </c>
      <c r="Z247" s="19">
        <v>94</v>
      </c>
      <c r="AA247" s="19">
        <v>94</v>
      </c>
      <c r="AB247" s="19">
        <v>134</v>
      </c>
      <c r="AC247" s="19">
        <v>0</v>
      </c>
      <c r="AD247" s="19">
        <v>3139</v>
      </c>
      <c r="AE247" s="19">
        <v>3139</v>
      </c>
      <c r="AF247" s="19">
        <v>12182</v>
      </c>
      <c r="AG247" s="19">
        <v>12182</v>
      </c>
      <c r="AH247" s="19">
        <v>5938</v>
      </c>
      <c r="AI247" s="19">
        <v>0</v>
      </c>
      <c r="AJ247" s="19">
        <v>0</v>
      </c>
      <c r="AK247" s="19">
        <v>0</v>
      </c>
      <c r="AL247" s="19">
        <v>0</v>
      </c>
      <c r="AM247" s="19">
        <v>315</v>
      </c>
      <c r="AN247" s="19">
        <v>0</v>
      </c>
      <c r="AO247" s="19">
        <v>0</v>
      </c>
      <c r="AP247" s="19">
        <v>0</v>
      </c>
      <c r="AQ247" s="19">
        <v>0</v>
      </c>
      <c r="AR247" s="19">
        <v>-47</v>
      </c>
      <c r="AS247" s="19">
        <v>-749</v>
      </c>
      <c r="AT247" s="19">
        <v>0</v>
      </c>
      <c r="AU247" s="19">
        <v>0</v>
      </c>
      <c r="AV247" s="19">
        <v>0</v>
      </c>
      <c r="AW247" s="19">
        <v>9345</v>
      </c>
      <c r="AX247" s="19">
        <v>9345</v>
      </c>
      <c r="AY247" s="19">
        <v>32637</v>
      </c>
      <c r="AZ247" s="19">
        <v>32637</v>
      </c>
      <c r="BA247" s="19">
        <v>0</v>
      </c>
      <c r="BB247" s="19">
        <v>-6</v>
      </c>
      <c r="BC247" s="19">
        <v>0</v>
      </c>
      <c r="BD247" s="19">
        <v>0</v>
      </c>
      <c r="BE247" s="19">
        <v>0</v>
      </c>
      <c r="BF247" s="19">
        <v>-5</v>
      </c>
    </row>
    <row r="248" spans="1:58" ht="12.75">
      <c r="A248" t="s">
        <v>552</v>
      </c>
      <c r="B248" t="s">
        <v>553</v>
      </c>
      <c r="C248" t="s">
        <v>302</v>
      </c>
      <c r="D248" t="s">
        <v>94</v>
      </c>
      <c r="E248" s="19">
        <v>124</v>
      </c>
      <c r="F248" s="19">
        <v>1023</v>
      </c>
      <c r="G248" s="19">
        <v>1147</v>
      </c>
      <c r="H248" s="19">
        <v>0</v>
      </c>
      <c r="I248" s="19">
        <v>186</v>
      </c>
      <c r="J248" s="19">
        <v>0</v>
      </c>
      <c r="K248" s="19">
        <v>186</v>
      </c>
      <c r="L248" s="19">
        <v>-4</v>
      </c>
      <c r="M248" s="19">
        <v>0</v>
      </c>
      <c r="N248" s="19">
        <v>261</v>
      </c>
      <c r="O248" s="19">
        <v>257</v>
      </c>
      <c r="P248" s="19">
        <v>1838</v>
      </c>
      <c r="Q248" s="19">
        <v>0</v>
      </c>
      <c r="R248" s="19">
        <v>271</v>
      </c>
      <c r="S248" s="19">
        <v>375</v>
      </c>
      <c r="T248" s="19">
        <v>646</v>
      </c>
      <c r="U248" s="19">
        <v>0</v>
      </c>
      <c r="V248" s="19">
        <v>638</v>
      </c>
      <c r="W248" s="19">
        <v>0</v>
      </c>
      <c r="X248" s="19">
        <v>0</v>
      </c>
      <c r="Y248" s="19">
        <v>0</v>
      </c>
      <c r="Z248" s="19">
        <v>407</v>
      </c>
      <c r="AA248" s="19">
        <v>407</v>
      </c>
      <c r="AB248" s="19">
        <v>229</v>
      </c>
      <c r="AC248" s="19">
        <v>0</v>
      </c>
      <c r="AD248" s="19">
        <v>5348</v>
      </c>
      <c r="AE248" s="19">
        <v>5348</v>
      </c>
      <c r="AF248" s="19">
        <v>19216</v>
      </c>
      <c r="AG248" s="19">
        <v>19216</v>
      </c>
      <c r="AH248" s="19">
        <v>6751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  <c r="AT248" s="19">
        <v>0</v>
      </c>
      <c r="AU248" s="19">
        <v>0</v>
      </c>
      <c r="AV248" s="19">
        <v>0</v>
      </c>
      <c r="AW248" s="19">
        <v>12099</v>
      </c>
      <c r="AX248" s="19">
        <v>12099</v>
      </c>
      <c r="AY248" s="19">
        <v>49232</v>
      </c>
      <c r="AZ248" s="19">
        <v>49232</v>
      </c>
      <c r="BA248" s="19">
        <v>0</v>
      </c>
      <c r="BB248" s="19">
        <v>0</v>
      </c>
      <c r="BC248" s="19">
        <v>0</v>
      </c>
      <c r="BD248" s="19">
        <v>0</v>
      </c>
      <c r="BE248" s="19">
        <v>15</v>
      </c>
      <c r="BF248" s="19">
        <v>60</v>
      </c>
    </row>
    <row r="249" spans="1:58" ht="12.75">
      <c r="A249" t="s">
        <v>554</v>
      </c>
      <c r="B249" t="s">
        <v>555</v>
      </c>
      <c r="C249" t="s">
        <v>302</v>
      </c>
      <c r="D249" t="s">
        <v>94</v>
      </c>
      <c r="E249" s="19">
        <v>73</v>
      </c>
      <c r="F249" s="19">
        <v>503</v>
      </c>
      <c r="G249" s="19">
        <v>576</v>
      </c>
      <c r="H249" s="19">
        <v>7</v>
      </c>
      <c r="I249" s="19">
        <v>25</v>
      </c>
      <c r="J249" s="19">
        <v>0</v>
      </c>
      <c r="K249" s="19">
        <v>25</v>
      </c>
      <c r="L249" s="19">
        <v>29</v>
      </c>
      <c r="M249" s="19">
        <v>0</v>
      </c>
      <c r="N249" s="19">
        <v>-37</v>
      </c>
      <c r="O249" s="19">
        <v>-8</v>
      </c>
      <c r="P249" s="19">
        <v>643</v>
      </c>
      <c r="Q249" s="19">
        <v>29</v>
      </c>
      <c r="R249" s="19">
        <v>51</v>
      </c>
      <c r="S249" s="19">
        <v>373</v>
      </c>
      <c r="T249" s="19">
        <v>453</v>
      </c>
      <c r="U249" s="19">
        <v>0</v>
      </c>
      <c r="V249" s="19">
        <v>318</v>
      </c>
      <c r="W249" s="19">
        <v>0</v>
      </c>
      <c r="X249" s="19">
        <v>0</v>
      </c>
      <c r="Y249" s="19">
        <v>0</v>
      </c>
      <c r="Z249" s="19">
        <v>189</v>
      </c>
      <c r="AA249" s="19">
        <v>189</v>
      </c>
      <c r="AB249" s="19">
        <v>0</v>
      </c>
      <c r="AC249" s="19">
        <v>-3</v>
      </c>
      <c r="AD249" s="19">
        <v>2200</v>
      </c>
      <c r="AE249" s="19">
        <v>2200</v>
      </c>
      <c r="AF249" s="19">
        <v>10547</v>
      </c>
      <c r="AG249" s="19">
        <v>10547</v>
      </c>
      <c r="AH249" s="19">
        <v>5236</v>
      </c>
      <c r="AI249" s="19">
        <v>0</v>
      </c>
      <c r="AJ249" s="19">
        <v>0</v>
      </c>
      <c r="AK249" s="19">
        <v>0</v>
      </c>
      <c r="AL249" s="19">
        <v>0</v>
      </c>
      <c r="AM249" s="19">
        <v>971</v>
      </c>
      <c r="AN249" s="19">
        <v>0</v>
      </c>
      <c r="AO249" s="19">
        <v>0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8407</v>
      </c>
      <c r="AX249" s="19">
        <v>8407</v>
      </c>
      <c r="AY249" s="19">
        <v>31995</v>
      </c>
      <c r="AZ249" s="19">
        <v>31995</v>
      </c>
      <c r="BA249" s="19">
        <v>0</v>
      </c>
      <c r="BB249" s="19">
        <v>0</v>
      </c>
      <c r="BC249" s="19">
        <v>0</v>
      </c>
      <c r="BD249" s="19">
        <v>0</v>
      </c>
      <c r="BE249" s="19">
        <v>12</v>
      </c>
      <c r="BF249" s="19">
        <v>21</v>
      </c>
    </row>
    <row r="250" spans="1:58" ht="12.75">
      <c r="A250" t="s">
        <v>556</v>
      </c>
      <c r="B250" t="s">
        <v>557</v>
      </c>
      <c r="C250" t="s">
        <v>302</v>
      </c>
      <c r="D250" t="s">
        <v>94</v>
      </c>
      <c r="E250" s="19">
        <v>-23</v>
      </c>
      <c r="F250" s="19">
        <v>1098</v>
      </c>
      <c r="G250" s="19">
        <v>1075</v>
      </c>
      <c r="H250" s="19">
        <v>16</v>
      </c>
      <c r="I250" s="19">
        <v>52</v>
      </c>
      <c r="J250" s="19">
        <v>0</v>
      </c>
      <c r="K250" s="19">
        <v>52</v>
      </c>
      <c r="L250" s="19">
        <v>-111</v>
      </c>
      <c r="M250" s="19">
        <v>0</v>
      </c>
      <c r="N250" s="19">
        <v>301</v>
      </c>
      <c r="O250" s="19">
        <v>190</v>
      </c>
      <c r="P250" s="19">
        <v>1282</v>
      </c>
      <c r="Q250" s="19">
        <v>3</v>
      </c>
      <c r="R250" s="19">
        <v>83</v>
      </c>
      <c r="S250" s="19">
        <v>399</v>
      </c>
      <c r="T250" s="19">
        <v>485</v>
      </c>
      <c r="U250" s="19">
        <v>0</v>
      </c>
      <c r="V250" s="19">
        <v>1092</v>
      </c>
      <c r="W250" s="19">
        <v>0</v>
      </c>
      <c r="X250" s="19">
        <v>0</v>
      </c>
      <c r="Y250" s="19">
        <v>0</v>
      </c>
      <c r="Z250" s="19">
        <v>292</v>
      </c>
      <c r="AA250" s="19">
        <v>292</v>
      </c>
      <c r="AB250" s="19">
        <v>57</v>
      </c>
      <c r="AC250" s="19">
        <v>0</v>
      </c>
      <c r="AD250" s="19">
        <v>4541</v>
      </c>
      <c r="AE250" s="19">
        <v>4541</v>
      </c>
      <c r="AF250" s="19">
        <v>13868</v>
      </c>
      <c r="AG250" s="19">
        <v>13868</v>
      </c>
      <c r="AH250" s="19">
        <v>5792</v>
      </c>
      <c r="AI250" s="19">
        <v>0</v>
      </c>
      <c r="AJ250" s="19">
        <v>0</v>
      </c>
      <c r="AK250" s="19">
        <v>0</v>
      </c>
      <c r="AL250" s="19">
        <v>0</v>
      </c>
      <c r="AM250" s="19">
        <v>363</v>
      </c>
      <c r="AN250" s="19">
        <v>0</v>
      </c>
      <c r="AO250" s="19">
        <v>0</v>
      </c>
      <c r="AP250" s="19">
        <v>0</v>
      </c>
      <c r="AQ250" s="19">
        <v>0</v>
      </c>
      <c r="AR250" s="19">
        <v>22</v>
      </c>
      <c r="AS250" s="19">
        <v>-26</v>
      </c>
      <c r="AT250" s="19">
        <v>0</v>
      </c>
      <c r="AU250" s="19">
        <v>0</v>
      </c>
      <c r="AV250" s="19">
        <v>0</v>
      </c>
      <c r="AW250" s="19">
        <v>10718</v>
      </c>
      <c r="AX250" s="19">
        <v>10718</v>
      </c>
      <c r="AY250" s="19">
        <v>43609</v>
      </c>
      <c r="AZ250" s="19">
        <v>43609</v>
      </c>
      <c r="BA250" s="19">
        <v>0</v>
      </c>
      <c r="BB250" s="19">
        <v>48</v>
      </c>
      <c r="BC250" s="19">
        <v>0</v>
      </c>
      <c r="BD250" s="19">
        <v>0</v>
      </c>
      <c r="BE250" s="19">
        <v>2</v>
      </c>
      <c r="BF250" s="19">
        <v>120</v>
      </c>
    </row>
    <row r="251" spans="1:58" ht="12.75">
      <c r="A251" t="s">
        <v>558</v>
      </c>
      <c r="B251" t="s">
        <v>559</v>
      </c>
      <c r="C251" t="s">
        <v>302</v>
      </c>
      <c r="D251" t="s">
        <v>94</v>
      </c>
      <c r="E251" s="19">
        <v>44</v>
      </c>
      <c r="F251" s="19">
        <v>673</v>
      </c>
      <c r="G251" s="19">
        <v>717</v>
      </c>
      <c r="H251" s="19">
        <v>27</v>
      </c>
      <c r="I251" s="19">
        <v>61</v>
      </c>
      <c r="J251" s="19">
        <v>0</v>
      </c>
      <c r="K251" s="19">
        <v>61</v>
      </c>
      <c r="L251" s="19">
        <v>10</v>
      </c>
      <c r="M251" s="19">
        <v>0</v>
      </c>
      <c r="N251" s="19">
        <v>130</v>
      </c>
      <c r="O251" s="19">
        <v>140</v>
      </c>
      <c r="P251" s="19">
        <v>1002</v>
      </c>
      <c r="Q251" s="19">
        <v>0</v>
      </c>
      <c r="R251" s="19">
        <v>138</v>
      </c>
      <c r="S251" s="19">
        <v>367</v>
      </c>
      <c r="T251" s="19">
        <v>505</v>
      </c>
      <c r="U251" s="19">
        <v>0</v>
      </c>
      <c r="V251" s="19">
        <v>531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38</v>
      </c>
      <c r="AC251" s="19">
        <v>0</v>
      </c>
      <c r="AD251" s="19">
        <v>3021</v>
      </c>
      <c r="AE251" s="19">
        <v>3021</v>
      </c>
      <c r="AF251" s="19">
        <v>12082</v>
      </c>
      <c r="AG251" s="19">
        <v>12082</v>
      </c>
      <c r="AH251" s="19">
        <v>3398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19">
        <v>0</v>
      </c>
      <c r="AS251" s="19">
        <v>0</v>
      </c>
      <c r="AT251" s="19">
        <v>0</v>
      </c>
      <c r="AU251" s="19">
        <v>0</v>
      </c>
      <c r="AV251" s="19">
        <v>0</v>
      </c>
      <c r="AW251" s="19">
        <v>6419</v>
      </c>
      <c r="AX251" s="19">
        <v>6419</v>
      </c>
      <c r="AY251" s="19">
        <v>26959</v>
      </c>
      <c r="AZ251" s="19">
        <v>26959</v>
      </c>
      <c r="BA251" s="19">
        <v>0</v>
      </c>
      <c r="BB251" s="19">
        <v>0</v>
      </c>
      <c r="BC251" s="19">
        <v>0</v>
      </c>
      <c r="BD251" s="19">
        <v>0</v>
      </c>
      <c r="BE251" s="19">
        <v>17</v>
      </c>
      <c r="BF251" s="19">
        <v>69</v>
      </c>
    </row>
    <row r="252" spans="1:58" ht="12.75">
      <c r="A252" t="s">
        <v>560</v>
      </c>
      <c r="B252" t="s">
        <v>561</v>
      </c>
      <c r="C252" t="s">
        <v>302</v>
      </c>
      <c r="D252" t="s">
        <v>94</v>
      </c>
      <c r="E252" s="19">
        <v>14</v>
      </c>
      <c r="F252" s="19">
        <v>312</v>
      </c>
      <c r="G252" s="19">
        <v>326</v>
      </c>
      <c r="H252" s="19">
        <v>3</v>
      </c>
      <c r="I252" s="19">
        <v>302</v>
      </c>
      <c r="J252" s="19">
        <v>0</v>
      </c>
      <c r="K252" s="19">
        <v>302</v>
      </c>
      <c r="L252" s="19">
        <v>-99</v>
      </c>
      <c r="M252" s="19">
        <v>0</v>
      </c>
      <c r="N252" s="19">
        <v>215</v>
      </c>
      <c r="O252" s="19">
        <v>116</v>
      </c>
      <c r="P252" s="19">
        <v>718</v>
      </c>
      <c r="Q252" s="19">
        <v>76</v>
      </c>
      <c r="R252" s="19">
        <v>116</v>
      </c>
      <c r="S252" s="19">
        <v>327</v>
      </c>
      <c r="T252" s="19">
        <v>519</v>
      </c>
      <c r="U252" s="19">
        <v>0</v>
      </c>
      <c r="V252" s="19">
        <v>509</v>
      </c>
      <c r="W252" s="19">
        <v>0</v>
      </c>
      <c r="X252" s="19">
        <v>0</v>
      </c>
      <c r="Y252" s="19">
        <v>0</v>
      </c>
      <c r="Z252" s="19">
        <v>205</v>
      </c>
      <c r="AA252" s="19">
        <v>205</v>
      </c>
      <c r="AB252" s="19">
        <v>17</v>
      </c>
      <c r="AC252" s="19">
        <v>0</v>
      </c>
      <c r="AD252" s="19">
        <v>2715</v>
      </c>
      <c r="AE252" s="19">
        <v>2715</v>
      </c>
      <c r="AF252" s="19">
        <v>12126</v>
      </c>
      <c r="AG252" s="19">
        <v>12126</v>
      </c>
      <c r="AH252" s="19">
        <v>2409</v>
      </c>
      <c r="AI252" s="19">
        <v>0</v>
      </c>
      <c r="AJ252" s="19">
        <v>2869</v>
      </c>
      <c r="AK252" s="19">
        <v>0</v>
      </c>
      <c r="AL252" s="19">
        <v>57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-541</v>
      </c>
      <c r="AS252" s="19">
        <v>-2012</v>
      </c>
      <c r="AT252" s="19">
        <v>0</v>
      </c>
      <c r="AU252" s="19">
        <v>0</v>
      </c>
      <c r="AV252" s="19">
        <v>0</v>
      </c>
      <c r="AW252" s="19">
        <v>7509</v>
      </c>
      <c r="AX252" s="19">
        <v>7509</v>
      </c>
      <c r="AY252" s="19">
        <v>30892</v>
      </c>
      <c r="AZ252" s="19">
        <v>30892</v>
      </c>
      <c r="BA252" s="19">
        <v>0</v>
      </c>
      <c r="BB252" s="19">
        <v>0</v>
      </c>
      <c r="BC252" s="19">
        <v>0</v>
      </c>
      <c r="BD252" s="19">
        <v>0</v>
      </c>
      <c r="BE252" s="19">
        <v>340</v>
      </c>
      <c r="BF252" s="19">
        <v>1347</v>
      </c>
    </row>
    <row r="253" spans="1:58" ht="12.75">
      <c r="A253" t="s">
        <v>562</v>
      </c>
      <c r="B253" t="s">
        <v>563</v>
      </c>
      <c r="C253" t="s">
        <v>69</v>
      </c>
      <c r="D253" t="s">
        <v>91</v>
      </c>
      <c r="E253" s="19">
        <v>266</v>
      </c>
      <c r="F253" s="19">
        <v>1566</v>
      </c>
      <c r="G253" s="19">
        <v>1832</v>
      </c>
      <c r="H253" s="19">
        <v>-796</v>
      </c>
      <c r="I253" s="19">
        <v>2395</v>
      </c>
      <c r="J253" s="19">
        <v>8617</v>
      </c>
      <c r="K253" s="19">
        <v>11012</v>
      </c>
      <c r="L253" s="19">
        <v>15702</v>
      </c>
      <c r="M253" s="19">
        <v>0</v>
      </c>
      <c r="N253" s="19">
        <v>1231</v>
      </c>
      <c r="O253" s="19">
        <v>16933</v>
      </c>
      <c r="P253" s="19">
        <v>8933</v>
      </c>
      <c r="Q253" s="19">
        <v>936</v>
      </c>
      <c r="R253" s="19">
        <v>0</v>
      </c>
      <c r="S253" s="19">
        <v>250</v>
      </c>
      <c r="T253" s="19">
        <v>1186</v>
      </c>
      <c r="U253" s="19">
        <v>0</v>
      </c>
      <c r="V253" s="19">
        <v>2999</v>
      </c>
      <c r="W253" s="19">
        <v>96614</v>
      </c>
      <c r="X253" s="19">
        <v>23678.969447126277</v>
      </c>
      <c r="Y253" s="19">
        <v>70067</v>
      </c>
      <c r="Z253" s="19">
        <v>467</v>
      </c>
      <c r="AA253" s="19">
        <v>70534</v>
      </c>
      <c r="AB253" s="19">
        <v>2</v>
      </c>
      <c r="AC253" s="19">
        <v>0</v>
      </c>
      <c r="AD253" s="19">
        <v>209249</v>
      </c>
      <c r="AE253" s="19">
        <v>232927.96944712626</v>
      </c>
      <c r="AF253" s="19">
        <v>965936</v>
      </c>
      <c r="AG253" s="19">
        <v>1062006.234344282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454</v>
      </c>
      <c r="AR253" s="19">
        <v>0</v>
      </c>
      <c r="AS253" s="19">
        <v>0</v>
      </c>
      <c r="AT253" s="19">
        <v>-3885</v>
      </c>
      <c r="AU253" s="19">
        <v>-560</v>
      </c>
      <c r="AV253" s="19">
        <v>0</v>
      </c>
      <c r="AW253" s="19">
        <v>205818</v>
      </c>
      <c r="AX253" s="19">
        <v>229496.96944712626</v>
      </c>
      <c r="AY253" s="19">
        <v>965760</v>
      </c>
      <c r="AZ253" s="19">
        <v>1061830.234344282</v>
      </c>
      <c r="BA253" s="19">
        <v>0</v>
      </c>
      <c r="BB253" s="19">
        <v>0</v>
      </c>
      <c r="BC253" s="19">
        <v>0</v>
      </c>
      <c r="BD253" s="19">
        <v>-1077</v>
      </c>
      <c r="BE253" s="19">
        <v>2190</v>
      </c>
      <c r="BF253" s="19">
        <v>14294</v>
      </c>
    </row>
    <row r="254" spans="1:58" ht="12.75">
      <c r="A254" t="s">
        <v>564</v>
      </c>
      <c r="B254" t="s">
        <v>565</v>
      </c>
      <c r="C254" t="s">
        <v>69</v>
      </c>
      <c r="D254" t="s">
        <v>94</v>
      </c>
      <c r="E254" s="19">
        <v>4</v>
      </c>
      <c r="F254" s="19">
        <v>893</v>
      </c>
      <c r="G254" s="19">
        <v>897</v>
      </c>
      <c r="H254" s="19">
        <v>39</v>
      </c>
      <c r="I254" s="19">
        <v>12</v>
      </c>
      <c r="J254" s="19">
        <v>0</v>
      </c>
      <c r="K254" s="19">
        <v>12</v>
      </c>
      <c r="L254" s="19">
        <v>49</v>
      </c>
      <c r="M254" s="19">
        <v>0</v>
      </c>
      <c r="N254" s="19">
        <v>156</v>
      </c>
      <c r="O254" s="19">
        <v>205</v>
      </c>
      <c r="P254" s="19">
        <v>421</v>
      </c>
      <c r="Q254" s="19">
        <v>0</v>
      </c>
      <c r="R254" s="19">
        <v>157</v>
      </c>
      <c r="S254" s="19">
        <v>361</v>
      </c>
      <c r="T254" s="19">
        <v>518</v>
      </c>
      <c r="U254" s="19">
        <v>0</v>
      </c>
      <c r="V254" s="19">
        <v>278</v>
      </c>
      <c r="W254" s="19">
        <v>0</v>
      </c>
      <c r="X254" s="19">
        <v>0</v>
      </c>
      <c r="Y254" s="19">
        <v>0</v>
      </c>
      <c r="Z254" s="19">
        <v>223</v>
      </c>
      <c r="AA254" s="19">
        <v>223</v>
      </c>
      <c r="AB254" s="19">
        <v>186</v>
      </c>
      <c r="AC254" s="19">
        <v>2</v>
      </c>
      <c r="AD254" s="19">
        <v>2781</v>
      </c>
      <c r="AE254" s="19">
        <v>2781</v>
      </c>
      <c r="AF254" s="19">
        <v>10739</v>
      </c>
      <c r="AG254" s="19">
        <v>10739</v>
      </c>
      <c r="AH254" s="19">
        <v>3204</v>
      </c>
      <c r="AI254" s="19">
        <v>0</v>
      </c>
      <c r="AJ254" s="19">
        <v>1973</v>
      </c>
      <c r="AK254" s="19">
        <v>-11</v>
      </c>
      <c r="AL254" s="19">
        <v>34</v>
      </c>
      <c r="AM254" s="19">
        <v>531</v>
      </c>
      <c r="AN254" s="19">
        <v>0</v>
      </c>
      <c r="AO254" s="19">
        <v>0</v>
      </c>
      <c r="AP254" s="19">
        <v>0</v>
      </c>
      <c r="AQ254" s="19">
        <v>0</v>
      </c>
      <c r="AR254" s="19">
        <v>-5</v>
      </c>
      <c r="AS254" s="19">
        <v>-31</v>
      </c>
      <c r="AT254" s="19">
        <v>0</v>
      </c>
      <c r="AU254" s="19">
        <v>0</v>
      </c>
      <c r="AV254" s="19">
        <v>0</v>
      </c>
      <c r="AW254" s="19">
        <v>8507</v>
      </c>
      <c r="AX254" s="19">
        <v>8507</v>
      </c>
      <c r="AY254" s="19">
        <v>31237</v>
      </c>
      <c r="AZ254" s="19">
        <v>31237</v>
      </c>
      <c r="BA254" s="19">
        <v>5</v>
      </c>
      <c r="BB254" s="19">
        <v>23</v>
      </c>
      <c r="BC254" s="19">
        <v>0</v>
      </c>
      <c r="BD254" s="19">
        <v>0</v>
      </c>
      <c r="BE254" s="19">
        <v>39</v>
      </c>
      <c r="BF254" s="19">
        <v>119</v>
      </c>
    </row>
    <row r="255" spans="1:58" ht="12.75">
      <c r="A255" t="s">
        <v>566</v>
      </c>
      <c r="B255" t="s">
        <v>567</v>
      </c>
      <c r="C255" t="s">
        <v>69</v>
      </c>
      <c r="D255" t="s">
        <v>94</v>
      </c>
      <c r="E255" s="19">
        <v>0</v>
      </c>
      <c r="F255" s="19">
        <v>1221</v>
      </c>
      <c r="G255" s="19">
        <v>1221</v>
      </c>
      <c r="H255" s="19">
        <v>22</v>
      </c>
      <c r="I255" s="19">
        <v>32</v>
      </c>
      <c r="J255" s="19">
        <v>0</v>
      </c>
      <c r="K255" s="19">
        <v>32</v>
      </c>
      <c r="L255" s="19">
        <v>-85</v>
      </c>
      <c r="M255" s="19">
        <v>0</v>
      </c>
      <c r="N255" s="19">
        <v>34</v>
      </c>
      <c r="O255" s="19">
        <v>-51</v>
      </c>
      <c r="P255" s="19">
        <v>619</v>
      </c>
      <c r="Q255" s="19">
        <v>0</v>
      </c>
      <c r="R255" s="19">
        <v>119</v>
      </c>
      <c r="S255" s="19">
        <v>189</v>
      </c>
      <c r="T255" s="19">
        <v>308</v>
      </c>
      <c r="U255" s="19">
        <v>0</v>
      </c>
      <c r="V255" s="19">
        <v>363</v>
      </c>
      <c r="W255" s="19">
        <v>0</v>
      </c>
      <c r="X255" s="19">
        <v>0</v>
      </c>
      <c r="Y255" s="19">
        <v>0</v>
      </c>
      <c r="Z255" s="19">
        <v>76</v>
      </c>
      <c r="AA255" s="19">
        <v>76</v>
      </c>
      <c r="AB255" s="19">
        <v>8</v>
      </c>
      <c r="AC255" s="19">
        <v>144</v>
      </c>
      <c r="AD255" s="19">
        <v>2742</v>
      </c>
      <c r="AE255" s="19">
        <v>2742</v>
      </c>
      <c r="AF255" s="19">
        <v>8862</v>
      </c>
      <c r="AG255" s="19">
        <v>8862</v>
      </c>
      <c r="AH255" s="19">
        <v>3950</v>
      </c>
      <c r="AI255" s="19">
        <v>2</v>
      </c>
      <c r="AJ255" s="19">
        <v>0</v>
      </c>
      <c r="AK255" s="19">
        <v>0</v>
      </c>
      <c r="AL255" s="19">
        <v>0</v>
      </c>
      <c r="AM255" s="19">
        <v>657</v>
      </c>
      <c r="AN255" s="19">
        <v>0</v>
      </c>
      <c r="AO255" s="19">
        <v>0</v>
      </c>
      <c r="AP255" s="19">
        <v>0</v>
      </c>
      <c r="AQ255" s="19">
        <v>0</v>
      </c>
      <c r="AR255" s="19">
        <v>-55</v>
      </c>
      <c r="AS255" s="19">
        <v>0</v>
      </c>
      <c r="AT255" s="19">
        <v>0</v>
      </c>
      <c r="AU255" s="19">
        <v>0</v>
      </c>
      <c r="AV255" s="19">
        <v>0</v>
      </c>
      <c r="AW255" s="19">
        <v>7296</v>
      </c>
      <c r="AX255" s="19">
        <v>7296</v>
      </c>
      <c r="AY255" s="19">
        <v>24051</v>
      </c>
      <c r="AZ255" s="19">
        <v>24051</v>
      </c>
      <c r="BA255" s="19">
        <v>0</v>
      </c>
      <c r="BB255" s="19">
        <v>0</v>
      </c>
      <c r="BC255" s="19">
        <v>0</v>
      </c>
      <c r="BD255" s="19">
        <v>0</v>
      </c>
      <c r="BE255" s="19">
        <v>85</v>
      </c>
      <c r="BF255" s="19">
        <v>170</v>
      </c>
    </row>
    <row r="256" spans="1:58" ht="12.75">
      <c r="A256" t="s">
        <v>568</v>
      </c>
      <c r="B256" t="s">
        <v>569</v>
      </c>
      <c r="C256" t="s">
        <v>69</v>
      </c>
      <c r="D256" t="s">
        <v>94</v>
      </c>
      <c r="E256" s="19">
        <v>81</v>
      </c>
      <c r="F256" s="19">
        <v>999</v>
      </c>
      <c r="G256" s="19">
        <v>1080</v>
      </c>
      <c r="H256" s="19">
        <v>50</v>
      </c>
      <c r="I256" s="19">
        <v>138</v>
      </c>
      <c r="J256" s="19">
        <v>0</v>
      </c>
      <c r="K256" s="19">
        <v>138</v>
      </c>
      <c r="L256" s="19">
        <v>-114</v>
      </c>
      <c r="M256" s="19">
        <v>0</v>
      </c>
      <c r="N256" s="19">
        <v>156</v>
      </c>
      <c r="O256" s="19">
        <v>42</v>
      </c>
      <c r="P256" s="19">
        <v>496</v>
      </c>
      <c r="Q256" s="19">
        <v>10</v>
      </c>
      <c r="R256" s="19">
        <v>195</v>
      </c>
      <c r="S256" s="19">
        <v>306</v>
      </c>
      <c r="T256" s="19">
        <v>511</v>
      </c>
      <c r="U256" s="19">
        <v>0</v>
      </c>
      <c r="V256" s="19">
        <v>792</v>
      </c>
      <c r="W256" s="19">
        <v>0</v>
      </c>
      <c r="X256" s="19">
        <v>0</v>
      </c>
      <c r="Y256" s="19">
        <v>0</v>
      </c>
      <c r="Z256" s="19">
        <v>1291</v>
      </c>
      <c r="AA256" s="19">
        <v>1291</v>
      </c>
      <c r="AB256" s="19">
        <v>389</v>
      </c>
      <c r="AC256" s="19">
        <v>0</v>
      </c>
      <c r="AD256" s="19">
        <v>4789</v>
      </c>
      <c r="AE256" s="19">
        <v>4789</v>
      </c>
      <c r="AF256" s="19">
        <v>26585</v>
      </c>
      <c r="AG256" s="19">
        <v>26585</v>
      </c>
      <c r="AH256" s="19">
        <v>7565</v>
      </c>
      <c r="AI256" s="19">
        <v>12</v>
      </c>
      <c r="AJ256" s="19">
        <v>4292</v>
      </c>
      <c r="AK256" s="19">
        <v>0</v>
      </c>
      <c r="AL256" s="19">
        <v>46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-505</v>
      </c>
      <c r="AS256" s="19">
        <v>-1849</v>
      </c>
      <c r="AT256" s="19">
        <v>-225</v>
      </c>
      <c r="AU256" s="19">
        <v>-362</v>
      </c>
      <c r="AV256" s="19">
        <v>0</v>
      </c>
      <c r="AW256" s="19">
        <v>15974</v>
      </c>
      <c r="AX256" s="19">
        <v>15974</v>
      </c>
      <c r="AY256" s="19">
        <v>72039</v>
      </c>
      <c r="AZ256" s="19">
        <v>72039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</row>
    <row r="257" spans="1:58" ht="12.75">
      <c r="A257" t="s">
        <v>570</v>
      </c>
      <c r="B257" t="s">
        <v>571</v>
      </c>
      <c r="C257" t="s">
        <v>69</v>
      </c>
      <c r="D257" t="s">
        <v>94</v>
      </c>
      <c r="E257" s="19">
        <v>36</v>
      </c>
      <c r="F257" s="19">
        <v>163</v>
      </c>
      <c r="G257" s="19">
        <v>199</v>
      </c>
      <c r="H257" s="19">
        <v>31</v>
      </c>
      <c r="I257" s="19">
        <v>26</v>
      </c>
      <c r="J257" s="19">
        <v>0</v>
      </c>
      <c r="K257" s="19">
        <v>26</v>
      </c>
      <c r="L257" s="19">
        <v>-52</v>
      </c>
      <c r="M257" s="19">
        <v>0</v>
      </c>
      <c r="N257" s="19">
        <v>269</v>
      </c>
      <c r="O257" s="19">
        <v>217</v>
      </c>
      <c r="P257" s="19">
        <v>491</v>
      </c>
      <c r="Q257" s="19">
        <v>0</v>
      </c>
      <c r="R257" s="19">
        <v>97</v>
      </c>
      <c r="S257" s="19">
        <v>313</v>
      </c>
      <c r="T257" s="19">
        <v>410</v>
      </c>
      <c r="U257" s="19">
        <v>0</v>
      </c>
      <c r="V257" s="19">
        <v>375</v>
      </c>
      <c r="W257" s="19">
        <v>0</v>
      </c>
      <c r="X257" s="19">
        <v>0</v>
      </c>
      <c r="Y257" s="19">
        <v>0</v>
      </c>
      <c r="Z257" s="19">
        <v>-315</v>
      </c>
      <c r="AA257" s="19">
        <v>-315</v>
      </c>
      <c r="AB257" s="19">
        <v>8</v>
      </c>
      <c r="AC257" s="19">
        <v>0</v>
      </c>
      <c r="AD257" s="19">
        <v>1442</v>
      </c>
      <c r="AE257" s="19">
        <v>1442</v>
      </c>
      <c r="AF257" s="19">
        <v>11094</v>
      </c>
      <c r="AG257" s="19">
        <v>11094</v>
      </c>
      <c r="AH257" s="19">
        <v>2015</v>
      </c>
      <c r="AI257" s="19">
        <v>0</v>
      </c>
      <c r="AJ257" s="19">
        <v>1566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5023</v>
      </c>
      <c r="AX257" s="19">
        <v>5023</v>
      </c>
      <c r="AY257" s="19">
        <v>29757</v>
      </c>
      <c r="AZ257" s="19">
        <v>29757</v>
      </c>
      <c r="BA257" s="19">
        <v>0</v>
      </c>
      <c r="BB257" s="19">
        <v>0</v>
      </c>
      <c r="BC257" s="19">
        <v>0</v>
      </c>
      <c r="BD257" s="19">
        <v>0</v>
      </c>
      <c r="BE257" s="19">
        <v>681</v>
      </c>
      <c r="BF257" s="19">
        <v>360</v>
      </c>
    </row>
    <row r="258" spans="1:58" ht="12.75">
      <c r="A258" t="s">
        <v>572</v>
      </c>
      <c r="B258" t="s">
        <v>573</v>
      </c>
      <c r="C258" t="s">
        <v>69</v>
      </c>
      <c r="D258" t="s">
        <v>94</v>
      </c>
      <c r="E258" s="19">
        <v>81</v>
      </c>
      <c r="F258" s="19">
        <v>918</v>
      </c>
      <c r="G258" s="19">
        <v>999</v>
      </c>
      <c r="H258" s="19">
        <v>34</v>
      </c>
      <c r="I258" s="19">
        <v>33</v>
      </c>
      <c r="J258" s="19">
        <v>0</v>
      </c>
      <c r="K258" s="19">
        <v>33</v>
      </c>
      <c r="L258" s="19">
        <v>-625</v>
      </c>
      <c r="M258" s="19">
        <v>0</v>
      </c>
      <c r="N258" s="19">
        <v>255</v>
      </c>
      <c r="O258" s="19">
        <v>-370</v>
      </c>
      <c r="P258" s="19">
        <v>853</v>
      </c>
      <c r="Q258" s="19">
        <v>3</v>
      </c>
      <c r="R258" s="19">
        <v>229</v>
      </c>
      <c r="S258" s="19">
        <v>458</v>
      </c>
      <c r="T258" s="19">
        <v>690</v>
      </c>
      <c r="U258" s="19">
        <v>0</v>
      </c>
      <c r="V258" s="19">
        <v>1184</v>
      </c>
      <c r="W258" s="19">
        <v>0</v>
      </c>
      <c r="X258" s="19">
        <v>0</v>
      </c>
      <c r="Y258" s="19">
        <v>0</v>
      </c>
      <c r="Z258" s="19">
        <v>232</v>
      </c>
      <c r="AA258" s="19">
        <v>232</v>
      </c>
      <c r="AB258" s="19">
        <v>111</v>
      </c>
      <c r="AC258" s="19">
        <v>8</v>
      </c>
      <c r="AD258" s="19">
        <v>3774</v>
      </c>
      <c r="AE258" s="19">
        <v>3774</v>
      </c>
      <c r="AF258" s="19">
        <v>15890</v>
      </c>
      <c r="AG258" s="19">
        <v>15890</v>
      </c>
      <c r="AH258" s="19">
        <v>6663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-532</v>
      </c>
      <c r="AS258" s="19">
        <v>-2319</v>
      </c>
      <c r="AT258" s="19">
        <v>0</v>
      </c>
      <c r="AU258" s="19">
        <v>0</v>
      </c>
      <c r="AV258" s="19">
        <v>0</v>
      </c>
      <c r="AW258" s="19">
        <v>9905</v>
      </c>
      <c r="AX258" s="19">
        <v>9905</v>
      </c>
      <c r="AY258" s="19">
        <v>40453</v>
      </c>
      <c r="AZ258" s="19">
        <v>40453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</row>
    <row r="259" spans="1:58" ht="12.75">
      <c r="A259" t="s">
        <v>574</v>
      </c>
      <c r="B259" t="s">
        <v>575</v>
      </c>
      <c r="C259" t="s">
        <v>69</v>
      </c>
      <c r="D259" t="s">
        <v>94</v>
      </c>
      <c r="E259" s="19">
        <v>31</v>
      </c>
      <c r="F259" s="19">
        <v>790</v>
      </c>
      <c r="G259" s="19">
        <v>821</v>
      </c>
      <c r="H259" s="19">
        <v>13</v>
      </c>
      <c r="I259" s="19">
        <v>30</v>
      </c>
      <c r="J259" s="19">
        <v>0</v>
      </c>
      <c r="K259" s="19">
        <v>30</v>
      </c>
      <c r="L259" s="19">
        <v>-204</v>
      </c>
      <c r="M259" s="19">
        <v>0</v>
      </c>
      <c r="N259" s="19">
        <v>496</v>
      </c>
      <c r="O259" s="19">
        <v>292</v>
      </c>
      <c r="P259" s="19">
        <v>1021</v>
      </c>
      <c r="Q259" s="19">
        <v>41</v>
      </c>
      <c r="R259" s="19">
        <v>78</v>
      </c>
      <c r="S259" s="19">
        <v>264</v>
      </c>
      <c r="T259" s="19">
        <v>383</v>
      </c>
      <c r="U259" s="19">
        <v>0</v>
      </c>
      <c r="V259" s="19">
        <v>548</v>
      </c>
      <c r="W259" s="19">
        <v>0</v>
      </c>
      <c r="X259" s="19">
        <v>0</v>
      </c>
      <c r="Y259" s="19">
        <v>0</v>
      </c>
      <c r="Z259" s="19">
        <v>354</v>
      </c>
      <c r="AA259" s="19">
        <v>354</v>
      </c>
      <c r="AB259" s="19">
        <v>298</v>
      </c>
      <c r="AC259" s="19">
        <v>239</v>
      </c>
      <c r="AD259" s="19">
        <v>3999</v>
      </c>
      <c r="AE259" s="19">
        <v>3999</v>
      </c>
      <c r="AF259" s="19">
        <v>15998</v>
      </c>
      <c r="AG259" s="19">
        <v>15998</v>
      </c>
      <c r="AH259" s="19">
        <v>6494</v>
      </c>
      <c r="AI259" s="19">
        <v>0</v>
      </c>
      <c r="AJ259" s="19">
        <v>0</v>
      </c>
      <c r="AK259" s="19">
        <v>0</v>
      </c>
      <c r="AL259" s="19">
        <v>0</v>
      </c>
      <c r="AM259" s="19">
        <v>1111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11604</v>
      </c>
      <c r="AX259" s="19">
        <v>11604</v>
      </c>
      <c r="AY259" s="19">
        <v>44194</v>
      </c>
      <c r="AZ259" s="19">
        <v>44194</v>
      </c>
      <c r="BA259" s="19">
        <v>0</v>
      </c>
      <c r="BB259" s="19">
        <v>0</v>
      </c>
      <c r="BC259" s="19">
        <v>0</v>
      </c>
      <c r="BD259" s="19">
        <v>0</v>
      </c>
      <c r="BE259" s="19">
        <v>2</v>
      </c>
      <c r="BF259" s="19">
        <v>8</v>
      </c>
    </row>
    <row r="260" spans="1:58" ht="12.75">
      <c r="A260" t="s">
        <v>576</v>
      </c>
      <c r="B260" t="s">
        <v>577</v>
      </c>
      <c r="C260" t="s">
        <v>69</v>
      </c>
      <c r="D260" t="s">
        <v>94</v>
      </c>
      <c r="E260" s="19">
        <v>29</v>
      </c>
      <c r="F260" s="19">
        <v>1200</v>
      </c>
      <c r="G260" s="19">
        <v>1229</v>
      </c>
      <c r="H260" s="19">
        <v>0</v>
      </c>
      <c r="I260" s="19">
        <v>20</v>
      </c>
      <c r="J260" s="19">
        <v>90</v>
      </c>
      <c r="K260" s="19">
        <v>110</v>
      </c>
      <c r="L260" s="19">
        <v>-314</v>
      </c>
      <c r="M260" s="19">
        <v>0</v>
      </c>
      <c r="N260" s="19">
        <v>384</v>
      </c>
      <c r="O260" s="19">
        <v>70</v>
      </c>
      <c r="P260" s="19">
        <v>896</v>
      </c>
      <c r="Q260" s="19">
        <v>0</v>
      </c>
      <c r="R260" s="19">
        <v>109</v>
      </c>
      <c r="S260" s="19">
        <v>283</v>
      </c>
      <c r="T260" s="19">
        <v>392</v>
      </c>
      <c r="U260" s="19">
        <v>0</v>
      </c>
      <c r="V260" s="19">
        <v>643</v>
      </c>
      <c r="W260" s="19">
        <v>0</v>
      </c>
      <c r="X260" s="19">
        <v>0</v>
      </c>
      <c r="Y260" s="19">
        <v>0</v>
      </c>
      <c r="Z260" s="19">
        <v>167</v>
      </c>
      <c r="AA260" s="19">
        <v>167</v>
      </c>
      <c r="AB260" s="19">
        <v>274</v>
      </c>
      <c r="AC260" s="19">
        <v>-41</v>
      </c>
      <c r="AD260" s="19">
        <v>3740</v>
      </c>
      <c r="AE260" s="19">
        <v>3740</v>
      </c>
      <c r="AF260" s="19">
        <v>17458</v>
      </c>
      <c r="AG260" s="19">
        <v>17458</v>
      </c>
      <c r="AH260" s="19">
        <v>6883</v>
      </c>
      <c r="AI260" s="19">
        <v>0</v>
      </c>
      <c r="AJ260" s="19">
        <v>2642</v>
      </c>
      <c r="AK260" s="19">
        <v>0</v>
      </c>
      <c r="AL260" s="19">
        <v>0</v>
      </c>
      <c r="AM260" s="19">
        <v>128</v>
      </c>
      <c r="AN260" s="19">
        <v>0</v>
      </c>
      <c r="AO260" s="19">
        <v>0</v>
      </c>
      <c r="AP260" s="19">
        <v>0</v>
      </c>
      <c r="AQ260" s="19">
        <v>0</v>
      </c>
      <c r="AR260" s="19">
        <v>-139</v>
      </c>
      <c r="AS260" s="19">
        <v>-384</v>
      </c>
      <c r="AT260" s="19">
        <v>0</v>
      </c>
      <c r="AU260" s="19">
        <v>0</v>
      </c>
      <c r="AV260" s="19">
        <v>0</v>
      </c>
      <c r="AW260" s="19">
        <v>13254</v>
      </c>
      <c r="AX260" s="19">
        <v>13254</v>
      </c>
      <c r="AY260" s="19">
        <v>55868</v>
      </c>
      <c r="AZ260" s="19">
        <v>55868</v>
      </c>
      <c r="BA260" s="19">
        <v>0</v>
      </c>
      <c r="BB260" s="19">
        <v>0</v>
      </c>
      <c r="BC260" s="19">
        <v>0</v>
      </c>
      <c r="BD260" s="19">
        <v>0</v>
      </c>
      <c r="BE260" s="19">
        <v>268</v>
      </c>
      <c r="BF260" s="19">
        <v>1073</v>
      </c>
    </row>
    <row r="261" spans="1:58" ht="12.75">
      <c r="A261" t="s">
        <v>578</v>
      </c>
      <c r="B261" t="s">
        <v>579</v>
      </c>
      <c r="C261" t="s">
        <v>76</v>
      </c>
      <c r="D261" t="s">
        <v>91</v>
      </c>
      <c r="E261" s="19">
        <v>342</v>
      </c>
      <c r="F261" s="19">
        <v>1956</v>
      </c>
      <c r="G261" s="19">
        <v>2298</v>
      </c>
      <c r="H261" s="19">
        <v>134</v>
      </c>
      <c r="I261" s="19">
        <v>-13</v>
      </c>
      <c r="J261" s="19">
        <v>13649</v>
      </c>
      <c r="K261" s="19">
        <v>13636</v>
      </c>
      <c r="L261" s="19">
        <v>15739</v>
      </c>
      <c r="M261" s="19">
        <v>0</v>
      </c>
      <c r="N261" s="19">
        <v>744</v>
      </c>
      <c r="O261" s="19">
        <v>16483</v>
      </c>
      <c r="P261" s="19">
        <v>13592</v>
      </c>
      <c r="Q261" s="19">
        <v>3449</v>
      </c>
      <c r="R261" s="19">
        <v>0</v>
      </c>
      <c r="S261" s="19">
        <v>884</v>
      </c>
      <c r="T261" s="19">
        <v>4333</v>
      </c>
      <c r="U261" s="19">
        <v>0</v>
      </c>
      <c r="V261" s="19">
        <v>6364</v>
      </c>
      <c r="W261" s="19">
        <v>152932</v>
      </c>
      <c r="X261" s="19">
        <v>43909.38806432308</v>
      </c>
      <c r="Y261" s="19">
        <v>103197</v>
      </c>
      <c r="Z261" s="19">
        <v>5305</v>
      </c>
      <c r="AA261" s="19">
        <v>108502</v>
      </c>
      <c r="AB261" s="19">
        <v>2490</v>
      </c>
      <c r="AC261" s="19">
        <v>0</v>
      </c>
      <c r="AD261" s="19">
        <v>320764</v>
      </c>
      <c r="AE261" s="19">
        <v>364673.3880643231</v>
      </c>
      <c r="AF261" s="19">
        <v>1537722</v>
      </c>
      <c r="AG261" s="19">
        <v>1715871.0199847142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  <c r="AT261" s="19">
        <v>1814</v>
      </c>
      <c r="AU261" s="19">
        <v>0</v>
      </c>
      <c r="AV261" s="19">
        <v>0</v>
      </c>
      <c r="AW261" s="19">
        <v>322578</v>
      </c>
      <c r="AX261" s="19">
        <v>366487.3880643231</v>
      </c>
      <c r="AY261" s="19">
        <v>1537722</v>
      </c>
      <c r="AZ261" s="19">
        <v>1715871.0199847142</v>
      </c>
      <c r="BA261" s="19">
        <v>0</v>
      </c>
      <c r="BB261" s="19">
        <v>0</v>
      </c>
      <c r="BC261" s="19">
        <v>0</v>
      </c>
      <c r="BD261" s="19">
        <v>0</v>
      </c>
      <c r="BE261" s="19">
        <v>5214</v>
      </c>
      <c r="BF261" s="19">
        <v>14278</v>
      </c>
    </row>
    <row r="262" spans="1:58" ht="12.75">
      <c r="A262" t="s">
        <v>580</v>
      </c>
      <c r="B262" t="s">
        <v>581</v>
      </c>
      <c r="C262" t="s">
        <v>76</v>
      </c>
      <c r="D262" t="s">
        <v>94</v>
      </c>
      <c r="E262" s="19">
        <v>67</v>
      </c>
      <c r="F262" s="19">
        <v>674</v>
      </c>
      <c r="G262" s="19">
        <v>741</v>
      </c>
      <c r="H262" s="19">
        <v>12</v>
      </c>
      <c r="I262" s="19">
        <v>59</v>
      </c>
      <c r="J262" s="19">
        <v>0</v>
      </c>
      <c r="K262" s="19">
        <v>59</v>
      </c>
      <c r="L262" s="19">
        <v>-312</v>
      </c>
      <c r="M262" s="19">
        <v>0</v>
      </c>
      <c r="N262" s="19">
        <v>116</v>
      </c>
      <c r="O262" s="19">
        <v>-196</v>
      </c>
      <c r="P262" s="19">
        <v>1389</v>
      </c>
      <c r="Q262" s="19">
        <v>0</v>
      </c>
      <c r="R262" s="19">
        <v>114</v>
      </c>
      <c r="S262" s="19">
        <v>505</v>
      </c>
      <c r="T262" s="19">
        <v>619</v>
      </c>
      <c r="U262" s="19">
        <v>0</v>
      </c>
      <c r="V262" s="19">
        <v>798</v>
      </c>
      <c r="W262" s="19">
        <v>0</v>
      </c>
      <c r="X262" s="19">
        <v>0</v>
      </c>
      <c r="Y262" s="19">
        <v>293</v>
      </c>
      <c r="Z262" s="19">
        <v>442</v>
      </c>
      <c r="AA262" s="19">
        <v>735</v>
      </c>
      <c r="AB262" s="19">
        <v>195</v>
      </c>
      <c r="AC262" s="19">
        <v>0</v>
      </c>
      <c r="AD262" s="19">
        <v>4352</v>
      </c>
      <c r="AE262" s="19">
        <v>4352</v>
      </c>
      <c r="AF262" s="19">
        <v>17260</v>
      </c>
      <c r="AG262" s="19">
        <v>17260</v>
      </c>
      <c r="AH262" s="19">
        <v>8686</v>
      </c>
      <c r="AI262" s="19">
        <v>0</v>
      </c>
      <c r="AJ262" s="19">
        <v>0</v>
      </c>
      <c r="AK262" s="19">
        <v>0</v>
      </c>
      <c r="AL262" s="19">
        <v>0</v>
      </c>
      <c r="AM262" s="19">
        <v>12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  <c r="AT262" s="19">
        <v>0</v>
      </c>
      <c r="AU262" s="19">
        <v>0</v>
      </c>
      <c r="AV262" s="19">
        <v>0</v>
      </c>
      <c r="AW262" s="19">
        <v>13050</v>
      </c>
      <c r="AX262" s="19">
        <v>13050</v>
      </c>
      <c r="AY262" s="19">
        <v>52051</v>
      </c>
      <c r="AZ262" s="19">
        <v>52051</v>
      </c>
      <c r="BA262" s="19">
        <v>0</v>
      </c>
      <c r="BB262" s="19">
        <v>0</v>
      </c>
      <c r="BC262" s="19">
        <v>0</v>
      </c>
      <c r="BD262" s="19">
        <v>0</v>
      </c>
      <c r="BE262" s="19">
        <v>15</v>
      </c>
      <c r="BF262" s="19">
        <v>62</v>
      </c>
    </row>
    <row r="263" spans="1:58" ht="12.75">
      <c r="A263" t="s">
        <v>582</v>
      </c>
      <c r="B263" t="s">
        <v>583</v>
      </c>
      <c r="C263" t="s">
        <v>76</v>
      </c>
      <c r="D263" t="s">
        <v>94</v>
      </c>
      <c r="E263" s="19">
        <v>-34</v>
      </c>
      <c r="F263" s="19">
        <v>764</v>
      </c>
      <c r="G263" s="19">
        <v>730</v>
      </c>
      <c r="H263" s="19">
        <v>0</v>
      </c>
      <c r="I263" s="19">
        <v>59</v>
      </c>
      <c r="J263" s="19">
        <v>0</v>
      </c>
      <c r="K263" s="19">
        <v>59</v>
      </c>
      <c r="L263" s="19">
        <v>-248</v>
      </c>
      <c r="M263" s="19">
        <v>0</v>
      </c>
      <c r="N263" s="19">
        <v>-8</v>
      </c>
      <c r="O263" s="19">
        <v>-256</v>
      </c>
      <c r="P263" s="19">
        <v>669</v>
      </c>
      <c r="Q263" s="19">
        <v>0</v>
      </c>
      <c r="R263" s="19">
        <v>70</v>
      </c>
      <c r="S263" s="19">
        <v>201</v>
      </c>
      <c r="T263" s="19">
        <v>271</v>
      </c>
      <c r="U263" s="19">
        <v>0</v>
      </c>
      <c r="V263" s="19">
        <v>629</v>
      </c>
      <c r="W263" s="19">
        <v>0</v>
      </c>
      <c r="X263" s="19">
        <v>0</v>
      </c>
      <c r="Y263" s="19">
        <v>198</v>
      </c>
      <c r="Z263" s="19">
        <v>268</v>
      </c>
      <c r="AA263" s="19">
        <v>466</v>
      </c>
      <c r="AB263" s="19">
        <v>130</v>
      </c>
      <c r="AC263" s="19">
        <v>0</v>
      </c>
      <c r="AD263" s="19">
        <v>2698</v>
      </c>
      <c r="AE263" s="19">
        <v>2698</v>
      </c>
      <c r="AF263" s="19">
        <v>10792</v>
      </c>
      <c r="AG263" s="19">
        <v>10792</v>
      </c>
      <c r="AH263" s="19">
        <v>3936</v>
      </c>
      <c r="AI263" s="19">
        <v>16</v>
      </c>
      <c r="AJ263" s="19">
        <v>0</v>
      </c>
      <c r="AK263" s="19">
        <v>0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-258</v>
      </c>
      <c r="AS263" s="19">
        <v>-1032</v>
      </c>
      <c r="AT263" s="19">
        <v>0</v>
      </c>
      <c r="AU263" s="19">
        <v>0</v>
      </c>
      <c r="AV263" s="19">
        <v>0</v>
      </c>
      <c r="AW263" s="19">
        <v>6392</v>
      </c>
      <c r="AX263" s="19">
        <v>6392</v>
      </c>
      <c r="AY263" s="19">
        <v>25568</v>
      </c>
      <c r="AZ263" s="19">
        <v>25568</v>
      </c>
      <c r="BA263" s="19">
        <v>0</v>
      </c>
      <c r="BB263" s="19">
        <v>0</v>
      </c>
      <c r="BC263" s="19">
        <v>0</v>
      </c>
      <c r="BD263" s="19">
        <v>0</v>
      </c>
      <c r="BE263" s="19">
        <v>0</v>
      </c>
      <c r="BF263" s="19">
        <v>0</v>
      </c>
    </row>
    <row r="264" spans="1:58" ht="12.75">
      <c r="A264" t="s">
        <v>584</v>
      </c>
      <c r="B264" t="s">
        <v>585</v>
      </c>
      <c r="C264" t="s">
        <v>76</v>
      </c>
      <c r="D264" t="s">
        <v>94</v>
      </c>
      <c r="E264" s="19">
        <v>68</v>
      </c>
      <c r="F264" s="19">
        <v>941</v>
      </c>
      <c r="G264" s="19">
        <v>1009</v>
      </c>
      <c r="H264" s="19">
        <v>20</v>
      </c>
      <c r="I264" s="19">
        <v>118</v>
      </c>
      <c r="J264" s="19">
        <v>0</v>
      </c>
      <c r="K264" s="19">
        <v>118</v>
      </c>
      <c r="L264" s="19">
        <v>-1979</v>
      </c>
      <c r="M264" s="19">
        <v>0</v>
      </c>
      <c r="N264" s="19">
        <v>-359</v>
      </c>
      <c r="O264" s="19">
        <v>-2338</v>
      </c>
      <c r="P264" s="19">
        <v>1421</v>
      </c>
      <c r="Q264" s="19">
        <v>0</v>
      </c>
      <c r="R264" s="19">
        <v>181</v>
      </c>
      <c r="S264" s="19">
        <v>914</v>
      </c>
      <c r="T264" s="19">
        <v>1095</v>
      </c>
      <c r="U264" s="19">
        <v>0</v>
      </c>
      <c r="V264" s="19">
        <v>1139</v>
      </c>
      <c r="W264" s="19">
        <v>0</v>
      </c>
      <c r="X264" s="19">
        <v>0</v>
      </c>
      <c r="Y264" s="19">
        <v>599</v>
      </c>
      <c r="Z264" s="19">
        <v>46</v>
      </c>
      <c r="AA264" s="19">
        <v>645</v>
      </c>
      <c r="AB264" s="19">
        <v>374</v>
      </c>
      <c r="AC264" s="19">
        <v>182</v>
      </c>
      <c r="AD264" s="19">
        <v>3665</v>
      </c>
      <c r="AE264" s="19">
        <v>3665</v>
      </c>
      <c r="AF264" s="19">
        <v>20363</v>
      </c>
      <c r="AG264" s="19">
        <v>20363</v>
      </c>
      <c r="AH264" s="19">
        <v>5075</v>
      </c>
      <c r="AI264" s="19">
        <v>5</v>
      </c>
      <c r="AJ264" s="19">
        <v>3411</v>
      </c>
      <c r="AK264" s="19">
        <v>80</v>
      </c>
      <c r="AL264" s="19">
        <v>0</v>
      </c>
      <c r="AM264" s="19">
        <v>642</v>
      </c>
      <c r="AN264" s="19">
        <v>0</v>
      </c>
      <c r="AO264" s="19">
        <v>0</v>
      </c>
      <c r="AP264" s="19">
        <v>0</v>
      </c>
      <c r="AQ264" s="19">
        <v>0</v>
      </c>
      <c r="AR264" s="19">
        <v>-625</v>
      </c>
      <c r="AS264" s="19">
        <v>-2037</v>
      </c>
      <c r="AT264" s="19">
        <v>-52</v>
      </c>
      <c r="AU264" s="19">
        <v>-66</v>
      </c>
      <c r="AV264" s="19">
        <v>0</v>
      </c>
      <c r="AW264" s="19">
        <v>12201</v>
      </c>
      <c r="AX264" s="19">
        <v>12201</v>
      </c>
      <c r="AY264" s="19">
        <v>48427</v>
      </c>
      <c r="AZ264" s="19">
        <v>48427</v>
      </c>
      <c r="BA264" s="19">
        <v>12</v>
      </c>
      <c r="BB264" s="19">
        <v>47</v>
      </c>
      <c r="BC264" s="19">
        <v>250</v>
      </c>
      <c r="BD264" s="19">
        <v>1100</v>
      </c>
      <c r="BE264" s="19">
        <v>0</v>
      </c>
      <c r="BF264" s="19">
        <v>59</v>
      </c>
    </row>
    <row r="265" spans="1:58" ht="12.75">
      <c r="A265" t="s">
        <v>586</v>
      </c>
      <c r="B265" t="s">
        <v>587</v>
      </c>
      <c r="C265" t="s">
        <v>76</v>
      </c>
      <c r="D265" t="s">
        <v>94</v>
      </c>
      <c r="E265" s="19">
        <v>18</v>
      </c>
      <c r="F265" s="19">
        <v>883</v>
      </c>
      <c r="G265" s="19">
        <v>901</v>
      </c>
      <c r="H265" s="19">
        <v>11</v>
      </c>
      <c r="I265" s="19">
        <v>20</v>
      </c>
      <c r="J265" s="19">
        <v>0</v>
      </c>
      <c r="K265" s="19">
        <v>20</v>
      </c>
      <c r="L265" s="19">
        <v>-237</v>
      </c>
      <c r="M265" s="19">
        <v>0</v>
      </c>
      <c r="N265" s="19">
        <v>-283</v>
      </c>
      <c r="O265" s="19">
        <v>-520</v>
      </c>
      <c r="P265" s="19">
        <v>1002</v>
      </c>
      <c r="Q265" s="19">
        <v>0</v>
      </c>
      <c r="R265" s="19">
        <v>52</v>
      </c>
      <c r="S265" s="19">
        <v>520</v>
      </c>
      <c r="T265" s="19">
        <v>572</v>
      </c>
      <c r="U265" s="19">
        <v>0</v>
      </c>
      <c r="V265" s="19">
        <v>373</v>
      </c>
      <c r="W265" s="19">
        <v>0</v>
      </c>
      <c r="X265" s="19">
        <v>0</v>
      </c>
      <c r="Y265" s="19">
        <v>156</v>
      </c>
      <c r="Z265" s="19">
        <v>316</v>
      </c>
      <c r="AA265" s="19">
        <v>472</v>
      </c>
      <c r="AB265" s="19">
        <v>0</v>
      </c>
      <c r="AC265" s="19">
        <v>42</v>
      </c>
      <c r="AD265" s="19">
        <v>2873</v>
      </c>
      <c r="AE265" s="19">
        <v>2873</v>
      </c>
      <c r="AF265" s="19">
        <v>11384</v>
      </c>
      <c r="AG265" s="19">
        <v>11384</v>
      </c>
      <c r="AH265" s="19">
        <v>4495</v>
      </c>
      <c r="AI265" s="19">
        <v>0</v>
      </c>
      <c r="AJ265" s="19">
        <v>22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  <c r="AT265" s="19">
        <v>0</v>
      </c>
      <c r="AU265" s="19">
        <v>0</v>
      </c>
      <c r="AV265" s="19">
        <v>0</v>
      </c>
      <c r="AW265" s="19">
        <v>7390</v>
      </c>
      <c r="AX265" s="19">
        <v>7390</v>
      </c>
      <c r="AY265" s="19">
        <v>28889</v>
      </c>
      <c r="AZ265" s="19">
        <v>28889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19">
        <v>0</v>
      </c>
    </row>
    <row r="266" spans="1:58" ht="12.75">
      <c r="A266" t="s">
        <v>588</v>
      </c>
      <c r="B266" t="s">
        <v>589</v>
      </c>
      <c r="C266" t="s">
        <v>76</v>
      </c>
      <c r="D266" t="s">
        <v>94</v>
      </c>
      <c r="E266" s="19">
        <v>32</v>
      </c>
      <c r="F266" s="19">
        <v>1771</v>
      </c>
      <c r="G266" s="19">
        <v>1803</v>
      </c>
      <c r="H266" s="19">
        <v>11</v>
      </c>
      <c r="I266" s="19">
        <v>30</v>
      </c>
      <c r="J266" s="19">
        <v>0</v>
      </c>
      <c r="K266" s="19">
        <v>30</v>
      </c>
      <c r="L266" s="19">
        <v>-78</v>
      </c>
      <c r="M266" s="19">
        <v>0</v>
      </c>
      <c r="N266" s="19">
        <v>87</v>
      </c>
      <c r="O266" s="19">
        <v>9</v>
      </c>
      <c r="P266" s="19">
        <v>434</v>
      </c>
      <c r="Q266" s="19">
        <v>0</v>
      </c>
      <c r="R266" s="19">
        <v>161</v>
      </c>
      <c r="S266" s="19">
        <v>383</v>
      </c>
      <c r="T266" s="19">
        <v>544</v>
      </c>
      <c r="U266" s="19">
        <v>0</v>
      </c>
      <c r="V266" s="19">
        <v>502</v>
      </c>
      <c r="W266" s="19">
        <v>0</v>
      </c>
      <c r="X266" s="19">
        <v>0</v>
      </c>
      <c r="Y266" s="19">
        <v>66</v>
      </c>
      <c r="Z266" s="19">
        <v>-32</v>
      </c>
      <c r="AA266" s="19">
        <v>34</v>
      </c>
      <c r="AB266" s="19">
        <v>309</v>
      </c>
      <c r="AC266" s="19">
        <v>0</v>
      </c>
      <c r="AD266" s="19">
        <v>3676</v>
      </c>
      <c r="AE266" s="19">
        <v>3676</v>
      </c>
      <c r="AF266" s="19">
        <v>17243</v>
      </c>
      <c r="AG266" s="19">
        <v>17243</v>
      </c>
      <c r="AH266" s="19">
        <v>8259</v>
      </c>
      <c r="AI266" s="19">
        <v>5</v>
      </c>
      <c r="AJ266" s="19">
        <v>0</v>
      </c>
      <c r="AK266" s="19">
        <v>0</v>
      </c>
      <c r="AL266" s="19">
        <v>0</v>
      </c>
      <c r="AM266" s="19">
        <v>159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  <c r="AT266" s="19">
        <v>0</v>
      </c>
      <c r="AU266" s="19">
        <v>0</v>
      </c>
      <c r="AV266" s="19">
        <v>0</v>
      </c>
      <c r="AW266" s="19">
        <v>12099</v>
      </c>
      <c r="AX266" s="19">
        <v>12099</v>
      </c>
      <c r="AY266" s="19">
        <v>50926</v>
      </c>
      <c r="AZ266" s="19">
        <v>50926</v>
      </c>
      <c r="BA266" s="19">
        <v>0</v>
      </c>
      <c r="BB266" s="19">
        <v>0</v>
      </c>
      <c r="BC266" s="19">
        <v>0</v>
      </c>
      <c r="BD266" s="19">
        <v>0</v>
      </c>
      <c r="BE266" s="19">
        <v>0</v>
      </c>
      <c r="BF266" s="19">
        <v>0</v>
      </c>
    </row>
    <row r="267" spans="1:58" ht="12.75">
      <c r="A267" t="s">
        <v>590</v>
      </c>
      <c r="B267" t="s">
        <v>591</v>
      </c>
      <c r="C267" t="s">
        <v>76</v>
      </c>
      <c r="D267" t="s">
        <v>94</v>
      </c>
      <c r="E267" s="19">
        <v>27</v>
      </c>
      <c r="F267" s="19">
        <v>718</v>
      </c>
      <c r="G267" s="19">
        <v>745</v>
      </c>
      <c r="H267" s="19">
        <v>23</v>
      </c>
      <c r="I267" s="19">
        <v>44</v>
      </c>
      <c r="J267" s="19">
        <v>0</v>
      </c>
      <c r="K267" s="19">
        <v>44</v>
      </c>
      <c r="L267" s="19">
        <v>77</v>
      </c>
      <c r="M267" s="19">
        <v>0</v>
      </c>
      <c r="N267" s="19">
        <v>-5</v>
      </c>
      <c r="O267" s="19">
        <v>72</v>
      </c>
      <c r="P267" s="19">
        <v>665</v>
      </c>
      <c r="Q267" s="19">
        <v>0</v>
      </c>
      <c r="R267" s="19">
        <v>126</v>
      </c>
      <c r="S267" s="19">
        <v>382</v>
      </c>
      <c r="T267" s="19">
        <v>508</v>
      </c>
      <c r="U267" s="19">
        <v>0</v>
      </c>
      <c r="V267" s="19">
        <v>510</v>
      </c>
      <c r="W267" s="19">
        <v>0</v>
      </c>
      <c r="X267" s="19">
        <v>0</v>
      </c>
      <c r="Y267" s="19">
        <v>218</v>
      </c>
      <c r="Z267" s="19">
        <v>108</v>
      </c>
      <c r="AA267" s="19">
        <v>326</v>
      </c>
      <c r="AB267" s="19">
        <v>0</v>
      </c>
      <c r="AC267" s="19">
        <v>0</v>
      </c>
      <c r="AD267" s="19">
        <v>2893</v>
      </c>
      <c r="AE267" s="19">
        <v>2893</v>
      </c>
      <c r="AF267" s="19">
        <v>13329</v>
      </c>
      <c r="AG267" s="19">
        <v>13329</v>
      </c>
      <c r="AH267" s="19">
        <v>3695</v>
      </c>
      <c r="AI267" s="19">
        <v>13</v>
      </c>
      <c r="AJ267" s="19">
        <v>1587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8188</v>
      </c>
      <c r="AX267" s="19">
        <v>8188</v>
      </c>
      <c r="AY267" s="19">
        <v>33278</v>
      </c>
      <c r="AZ267" s="19">
        <v>33278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19">
        <v>0</v>
      </c>
    </row>
    <row r="268" spans="1:58" ht="12.75">
      <c r="A268" t="s">
        <v>592</v>
      </c>
      <c r="B268" t="s">
        <v>593</v>
      </c>
      <c r="C268" t="s">
        <v>76</v>
      </c>
      <c r="D268" t="s">
        <v>94</v>
      </c>
      <c r="E268" s="19">
        <v>-41</v>
      </c>
      <c r="F268" s="19">
        <v>1081</v>
      </c>
      <c r="G268" s="19">
        <v>1040</v>
      </c>
      <c r="H268" s="19">
        <v>0</v>
      </c>
      <c r="I268" s="19">
        <v>107</v>
      </c>
      <c r="J268" s="19">
        <v>0</v>
      </c>
      <c r="K268" s="19">
        <v>107</v>
      </c>
      <c r="L268" s="19">
        <v>-160</v>
      </c>
      <c r="M268" s="19">
        <v>0</v>
      </c>
      <c r="N268" s="19">
        <v>-40</v>
      </c>
      <c r="O268" s="19">
        <v>-200</v>
      </c>
      <c r="P268" s="19">
        <v>863</v>
      </c>
      <c r="Q268" s="19">
        <v>0</v>
      </c>
      <c r="R268" s="19">
        <v>2</v>
      </c>
      <c r="S268" s="19">
        <v>361</v>
      </c>
      <c r="T268" s="19">
        <v>363</v>
      </c>
      <c r="U268" s="19">
        <v>0</v>
      </c>
      <c r="V268" s="19">
        <v>327</v>
      </c>
      <c r="W268" s="19">
        <v>0</v>
      </c>
      <c r="X268" s="19">
        <v>0</v>
      </c>
      <c r="Y268" s="19">
        <v>158</v>
      </c>
      <c r="Z268" s="19">
        <v>383</v>
      </c>
      <c r="AA268" s="19">
        <v>541</v>
      </c>
      <c r="AB268" s="19">
        <v>0</v>
      </c>
      <c r="AC268" s="19">
        <v>0</v>
      </c>
      <c r="AD268" s="19">
        <v>3041</v>
      </c>
      <c r="AE268" s="19">
        <v>3041</v>
      </c>
      <c r="AF268" s="19">
        <v>13552</v>
      </c>
      <c r="AG268" s="19">
        <v>13552</v>
      </c>
      <c r="AH268" s="19">
        <v>6617</v>
      </c>
      <c r="AI268" s="19">
        <v>6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9664</v>
      </c>
      <c r="AX268" s="19">
        <v>9664</v>
      </c>
      <c r="AY268" s="19">
        <v>41737</v>
      </c>
      <c r="AZ268" s="19">
        <v>41737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1</v>
      </c>
    </row>
    <row r="269" spans="1:58" ht="12.75">
      <c r="A269" t="s">
        <v>594</v>
      </c>
      <c r="B269" t="s">
        <v>595</v>
      </c>
      <c r="C269" t="s">
        <v>76</v>
      </c>
      <c r="D269" t="s">
        <v>94</v>
      </c>
      <c r="E269" s="19">
        <v>21</v>
      </c>
      <c r="F269" s="19">
        <v>754</v>
      </c>
      <c r="G269" s="19">
        <v>775</v>
      </c>
      <c r="H269" s="19">
        <v>10</v>
      </c>
      <c r="I269" s="19">
        <v>55</v>
      </c>
      <c r="J269" s="19">
        <v>0</v>
      </c>
      <c r="K269" s="19">
        <v>55</v>
      </c>
      <c r="L269" s="19">
        <v>45</v>
      </c>
      <c r="M269" s="19">
        <v>0</v>
      </c>
      <c r="N269" s="19">
        <v>111</v>
      </c>
      <c r="O269" s="19">
        <v>156</v>
      </c>
      <c r="P269" s="19">
        <v>1136</v>
      </c>
      <c r="Q269" s="19">
        <v>0</v>
      </c>
      <c r="R269" s="19">
        <v>56</v>
      </c>
      <c r="S269" s="19">
        <v>368</v>
      </c>
      <c r="T269" s="19">
        <v>424</v>
      </c>
      <c r="U269" s="19">
        <v>0</v>
      </c>
      <c r="V269" s="19">
        <v>560</v>
      </c>
      <c r="W269" s="19">
        <v>0</v>
      </c>
      <c r="X269" s="19">
        <v>0</v>
      </c>
      <c r="Y269" s="19">
        <v>243</v>
      </c>
      <c r="Z269" s="19">
        <v>197</v>
      </c>
      <c r="AA269" s="19">
        <v>440</v>
      </c>
      <c r="AB269" s="19">
        <v>0</v>
      </c>
      <c r="AC269" s="19">
        <v>0</v>
      </c>
      <c r="AD269" s="19">
        <v>3556</v>
      </c>
      <c r="AE269" s="19">
        <v>3556</v>
      </c>
      <c r="AF269" s="19">
        <v>15612</v>
      </c>
      <c r="AG269" s="19">
        <v>15612</v>
      </c>
      <c r="AH269" s="19">
        <v>3519</v>
      </c>
      <c r="AI269" s="19">
        <v>7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-355</v>
      </c>
      <c r="AS269" s="19">
        <v>-1612</v>
      </c>
      <c r="AT269" s="19">
        <v>0</v>
      </c>
      <c r="AU269" s="19">
        <v>0</v>
      </c>
      <c r="AV269" s="19">
        <v>0</v>
      </c>
      <c r="AW269" s="19">
        <v>6727</v>
      </c>
      <c r="AX269" s="19">
        <v>6727</v>
      </c>
      <c r="AY269" s="19">
        <v>30997</v>
      </c>
      <c r="AZ269" s="19">
        <v>30997</v>
      </c>
      <c r="BA269" s="19">
        <v>0</v>
      </c>
      <c r="BB269" s="19">
        <v>262</v>
      </c>
      <c r="BC269" s="19">
        <v>0</v>
      </c>
      <c r="BD269" s="19">
        <v>0</v>
      </c>
      <c r="BE269" s="19">
        <v>0</v>
      </c>
      <c r="BF269" s="19">
        <v>0</v>
      </c>
    </row>
    <row r="270" spans="1:58" ht="12.75">
      <c r="A270" t="s">
        <v>596</v>
      </c>
      <c r="B270" t="s">
        <v>597</v>
      </c>
      <c r="C270" t="s">
        <v>76</v>
      </c>
      <c r="D270" t="s">
        <v>94</v>
      </c>
      <c r="E270" s="19">
        <v>18</v>
      </c>
      <c r="F270" s="19">
        <v>772</v>
      </c>
      <c r="G270" s="19">
        <v>790</v>
      </c>
      <c r="H270" s="19">
        <v>4</v>
      </c>
      <c r="I270" s="19">
        <v>15</v>
      </c>
      <c r="J270" s="19">
        <v>0</v>
      </c>
      <c r="K270" s="19">
        <v>15</v>
      </c>
      <c r="L270" s="19">
        <v>47</v>
      </c>
      <c r="M270" s="19">
        <v>0</v>
      </c>
      <c r="N270" s="19">
        <v>65</v>
      </c>
      <c r="O270" s="19">
        <v>112</v>
      </c>
      <c r="P270" s="19">
        <v>1200</v>
      </c>
      <c r="Q270" s="19">
        <v>0</v>
      </c>
      <c r="R270" s="19">
        <v>124</v>
      </c>
      <c r="S270" s="19">
        <v>342</v>
      </c>
      <c r="T270" s="19">
        <v>466</v>
      </c>
      <c r="U270" s="19">
        <v>0</v>
      </c>
      <c r="V270" s="19">
        <v>309</v>
      </c>
      <c r="W270" s="19">
        <v>0</v>
      </c>
      <c r="X270" s="19">
        <v>0</v>
      </c>
      <c r="Y270" s="19">
        <v>116</v>
      </c>
      <c r="Z270" s="19">
        <v>354</v>
      </c>
      <c r="AA270" s="19">
        <v>470</v>
      </c>
      <c r="AB270" s="19">
        <v>409</v>
      </c>
      <c r="AC270" s="19">
        <v>228</v>
      </c>
      <c r="AD270" s="19">
        <v>4003</v>
      </c>
      <c r="AE270" s="19">
        <v>4003</v>
      </c>
      <c r="AF270" s="19">
        <v>12308</v>
      </c>
      <c r="AG270" s="19">
        <v>12308</v>
      </c>
      <c r="AH270" s="19">
        <v>3740</v>
      </c>
      <c r="AI270" s="19">
        <v>28.5</v>
      </c>
      <c r="AJ270" s="19">
        <v>1438.25</v>
      </c>
      <c r="AK270" s="19">
        <v>0</v>
      </c>
      <c r="AL270" s="19">
        <v>0</v>
      </c>
      <c r="AM270" s="19">
        <v>139</v>
      </c>
      <c r="AN270" s="19">
        <v>0</v>
      </c>
      <c r="AO270" s="19">
        <v>0</v>
      </c>
      <c r="AP270" s="19">
        <v>0</v>
      </c>
      <c r="AQ270" s="19">
        <v>0</v>
      </c>
      <c r="AR270" s="19">
        <v>3</v>
      </c>
      <c r="AS270" s="19">
        <v>12</v>
      </c>
      <c r="AT270" s="19">
        <v>48.25</v>
      </c>
      <c r="AU270" s="19">
        <v>193</v>
      </c>
      <c r="AV270" s="19">
        <v>0</v>
      </c>
      <c r="AW270" s="19">
        <v>9400</v>
      </c>
      <c r="AX270" s="19">
        <v>9400</v>
      </c>
      <c r="AY270" s="19">
        <v>30677</v>
      </c>
      <c r="AZ270" s="19">
        <v>30677</v>
      </c>
      <c r="BA270" s="19">
        <v>0</v>
      </c>
      <c r="BB270" s="19">
        <v>0</v>
      </c>
      <c r="BC270" s="19">
        <v>0</v>
      </c>
      <c r="BD270" s="19">
        <v>0</v>
      </c>
      <c r="BE270" s="19">
        <v>8</v>
      </c>
      <c r="BF270" s="19">
        <v>132</v>
      </c>
    </row>
    <row r="271" spans="1:58" ht="12.75">
      <c r="A271" t="s">
        <v>598</v>
      </c>
      <c r="B271" t="s">
        <v>599</v>
      </c>
      <c r="C271" t="s">
        <v>76</v>
      </c>
      <c r="D271" t="s">
        <v>94</v>
      </c>
      <c r="E271" s="19">
        <v>-4</v>
      </c>
      <c r="F271" s="19">
        <v>722</v>
      </c>
      <c r="G271" s="19">
        <v>718</v>
      </c>
      <c r="H271" s="19">
        <v>25</v>
      </c>
      <c r="I271" s="19">
        <v>28</v>
      </c>
      <c r="J271" s="19">
        <v>0</v>
      </c>
      <c r="K271" s="19">
        <v>28</v>
      </c>
      <c r="L271" s="19">
        <v>-620</v>
      </c>
      <c r="M271" s="19">
        <v>0</v>
      </c>
      <c r="N271" s="19">
        <v>104</v>
      </c>
      <c r="O271" s="19">
        <v>-516</v>
      </c>
      <c r="P271" s="19">
        <v>923</v>
      </c>
      <c r="Q271" s="19">
        <v>0</v>
      </c>
      <c r="R271" s="19">
        <v>137</v>
      </c>
      <c r="S271" s="19">
        <v>532</v>
      </c>
      <c r="T271" s="19">
        <v>669</v>
      </c>
      <c r="U271" s="19">
        <v>0</v>
      </c>
      <c r="V271" s="19">
        <v>677</v>
      </c>
      <c r="W271" s="19">
        <v>0</v>
      </c>
      <c r="X271" s="19">
        <v>0</v>
      </c>
      <c r="Y271" s="19">
        <v>225</v>
      </c>
      <c r="Z271" s="19">
        <v>200</v>
      </c>
      <c r="AA271" s="19">
        <v>425</v>
      </c>
      <c r="AB271" s="19">
        <v>256</v>
      </c>
      <c r="AC271" s="19">
        <v>-54</v>
      </c>
      <c r="AD271" s="19">
        <v>3151</v>
      </c>
      <c r="AE271" s="19">
        <v>3151</v>
      </c>
      <c r="AF271" s="19">
        <v>14465</v>
      </c>
      <c r="AG271" s="19">
        <v>14465</v>
      </c>
      <c r="AH271" s="19">
        <v>3857</v>
      </c>
      <c r="AI271" s="19">
        <v>0</v>
      </c>
      <c r="AJ271" s="19">
        <v>3414</v>
      </c>
      <c r="AK271" s="19">
        <v>-225</v>
      </c>
      <c r="AL271" s="19">
        <v>0</v>
      </c>
      <c r="AM271" s="19">
        <v>582</v>
      </c>
      <c r="AN271" s="19">
        <v>0</v>
      </c>
      <c r="AO271" s="19">
        <v>0</v>
      </c>
      <c r="AP271" s="19">
        <v>0</v>
      </c>
      <c r="AQ271" s="19">
        <v>0</v>
      </c>
      <c r="AR271" s="19">
        <v>-104</v>
      </c>
      <c r="AS271" s="19">
        <v>-413</v>
      </c>
      <c r="AT271" s="19">
        <v>-4</v>
      </c>
      <c r="AU271" s="19">
        <v>0</v>
      </c>
      <c r="AV271" s="19">
        <v>0</v>
      </c>
      <c r="AW271" s="19">
        <v>10671</v>
      </c>
      <c r="AX271" s="19">
        <v>10671</v>
      </c>
      <c r="AY271" s="19">
        <v>42886</v>
      </c>
      <c r="AZ271" s="19">
        <v>42886</v>
      </c>
      <c r="BA271" s="19">
        <v>4</v>
      </c>
      <c r="BB271" s="19">
        <v>16</v>
      </c>
      <c r="BC271" s="19">
        <v>0</v>
      </c>
      <c r="BD271" s="19">
        <v>0</v>
      </c>
      <c r="BE271" s="19">
        <v>5</v>
      </c>
      <c r="BF271" s="19">
        <v>20</v>
      </c>
    </row>
    <row r="272" spans="1:58" ht="12.75">
      <c r="A272" t="s">
        <v>600</v>
      </c>
      <c r="B272" t="s">
        <v>601</v>
      </c>
      <c r="C272" t="s">
        <v>76</v>
      </c>
      <c r="D272" t="s">
        <v>94</v>
      </c>
      <c r="E272" s="19">
        <v>16</v>
      </c>
      <c r="F272" s="19">
        <v>1417</v>
      </c>
      <c r="G272" s="19">
        <v>1433</v>
      </c>
      <c r="H272" s="19">
        <v>21</v>
      </c>
      <c r="I272" s="19">
        <v>43</v>
      </c>
      <c r="J272" s="19">
        <v>0</v>
      </c>
      <c r="K272" s="19">
        <v>43</v>
      </c>
      <c r="L272" s="19">
        <v>-431</v>
      </c>
      <c r="M272" s="19">
        <v>0</v>
      </c>
      <c r="N272" s="19">
        <v>50</v>
      </c>
      <c r="O272" s="19">
        <v>-381</v>
      </c>
      <c r="P272" s="19">
        <v>496</v>
      </c>
      <c r="Q272" s="19">
        <v>0</v>
      </c>
      <c r="R272" s="19">
        <v>301</v>
      </c>
      <c r="S272" s="19">
        <v>320</v>
      </c>
      <c r="T272" s="19">
        <v>621</v>
      </c>
      <c r="U272" s="19">
        <v>0</v>
      </c>
      <c r="V272" s="19">
        <v>1110</v>
      </c>
      <c r="W272" s="19">
        <v>0</v>
      </c>
      <c r="X272" s="19">
        <v>0</v>
      </c>
      <c r="Y272" s="19">
        <v>133</v>
      </c>
      <c r="Z272" s="19">
        <v>151</v>
      </c>
      <c r="AA272" s="19">
        <v>284</v>
      </c>
      <c r="AB272" s="19">
        <v>0</v>
      </c>
      <c r="AC272" s="19">
        <v>-413</v>
      </c>
      <c r="AD272" s="19">
        <v>3214</v>
      </c>
      <c r="AE272" s="19">
        <v>3214</v>
      </c>
      <c r="AF272" s="19">
        <v>15732</v>
      </c>
      <c r="AG272" s="19">
        <v>15732</v>
      </c>
      <c r="AH272" s="19">
        <v>3951</v>
      </c>
      <c r="AI272" s="19">
        <v>0</v>
      </c>
      <c r="AJ272" s="19">
        <v>2264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-3517</v>
      </c>
      <c r="AS272" s="19">
        <v>-7277</v>
      </c>
      <c r="AT272" s="19">
        <v>0</v>
      </c>
      <c r="AU272" s="19">
        <v>0</v>
      </c>
      <c r="AV272" s="19">
        <v>0</v>
      </c>
      <c r="AW272" s="19">
        <v>5912</v>
      </c>
      <c r="AX272" s="19">
        <v>5912</v>
      </c>
      <c r="AY272" s="19">
        <v>35096</v>
      </c>
      <c r="AZ272" s="19">
        <v>35096</v>
      </c>
      <c r="BA272" s="19">
        <v>0</v>
      </c>
      <c r="BB272" s="19">
        <v>3</v>
      </c>
      <c r="BC272" s="19">
        <v>0</v>
      </c>
      <c r="BD272" s="19">
        <v>0</v>
      </c>
      <c r="BE272" s="19">
        <v>2423</v>
      </c>
      <c r="BF272" s="19">
        <v>9694</v>
      </c>
    </row>
    <row r="273" spans="1:58" ht="12.75">
      <c r="A273" t="s">
        <v>602</v>
      </c>
      <c r="B273" t="s">
        <v>603</v>
      </c>
      <c r="C273" t="s">
        <v>302</v>
      </c>
      <c r="D273" t="s">
        <v>91</v>
      </c>
      <c r="E273" s="19">
        <v>117</v>
      </c>
      <c r="F273" s="19">
        <v>941</v>
      </c>
      <c r="G273" s="19">
        <v>1058</v>
      </c>
      <c r="H273" s="19">
        <v>51</v>
      </c>
      <c r="I273" s="19">
        <v>19</v>
      </c>
      <c r="J273" s="19">
        <v>5692.41</v>
      </c>
      <c r="K273" s="19">
        <v>5711.41</v>
      </c>
      <c r="L273" s="19">
        <v>8180</v>
      </c>
      <c r="M273" s="19">
        <v>0</v>
      </c>
      <c r="N273" s="19">
        <v>1294</v>
      </c>
      <c r="O273" s="19">
        <v>9474</v>
      </c>
      <c r="P273" s="19">
        <v>5263</v>
      </c>
      <c r="Q273" s="19">
        <v>923</v>
      </c>
      <c r="R273" s="19">
        <v>7</v>
      </c>
      <c r="S273" s="19">
        <v>859</v>
      </c>
      <c r="T273" s="19">
        <v>1789</v>
      </c>
      <c r="U273" s="19">
        <v>0</v>
      </c>
      <c r="V273" s="19">
        <v>1863</v>
      </c>
      <c r="W273" s="19">
        <v>77802</v>
      </c>
      <c r="X273" s="19">
        <v>15269.787564767073</v>
      </c>
      <c r="Y273" s="19">
        <v>42740</v>
      </c>
      <c r="Z273" s="19">
        <v>0</v>
      </c>
      <c r="AA273" s="19">
        <v>42740</v>
      </c>
      <c r="AB273" s="19">
        <v>0</v>
      </c>
      <c r="AC273" s="19">
        <v>1147</v>
      </c>
      <c r="AD273" s="19">
        <v>146898.41</v>
      </c>
      <c r="AE273" s="19">
        <v>162168.1975647671</v>
      </c>
      <c r="AF273" s="19">
        <v>733460</v>
      </c>
      <c r="AG273" s="19">
        <v>795412.5301981674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  <c r="AT273" s="19">
        <v>1042</v>
      </c>
      <c r="AU273" s="19">
        <v>0</v>
      </c>
      <c r="AV273" s="19">
        <v>0</v>
      </c>
      <c r="AW273" s="19">
        <v>147940.41</v>
      </c>
      <c r="AX273" s="19">
        <v>163210.1975647671</v>
      </c>
      <c r="AY273" s="19">
        <v>733460</v>
      </c>
      <c r="AZ273" s="19">
        <v>795412.5301981674</v>
      </c>
      <c r="BA273" s="19">
        <v>0</v>
      </c>
      <c r="BB273" s="19">
        <v>0</v>
      </c>
      <c r="BC273" s="19">
        <v>0</v>
      </c>
      <c r="BD273" s="19">
        <v>0</v>
      </c>
      <c r="BE273" s="19">
        <v>9415</v>
      </c>
      <c r="BF273" s="19">
        <v>18830</v>
      </c>
    </row>
    <row r="274" spans="1:58" ht="12.75">
      <c r="A274" t="s">
        <v>604</v>
      </c>
      <c r="B274" t="s">
        <v>605</v>
      </c>
      <c r="C274" t="s">
        <v>302</v>
      </c>
      <c r="D274" t="s">
        <v>94</v>
      </c>
      <c r="E274" s="19">
        <v>10</v>
      </c>
      <c r="F274" s="19">
        <v>543</v>
      </c>
      <c r="G274" s="19">
        <v>553</v>
      </c>
      <c r="H274" s="19">
        <v>7</v>
      </c>
      <c r="I274" s="19">
        <v>30</v>
      </c>
      <c r="J274" s="19">
        <v>0</v>
      </c>
      <c r="K274" s="19">
        <v>30</v>
      </c>
      <c r="L274" s="19">
        <v>9</v>
      </c>
      <c r="M274" s="19">
        <v>0</v>
      </c>
      <c r="N274" s="19">
        <v>8</v>
      </c>
      <c r="O274" s="19">
        <v>17</v>
      </c>
      <c r="P274" s="19">
        <v>699</v>
      </c>
      <c r="Q274" s="19">
        <v>0</v>
      </c>
      <c r="R274" s="19">
        <v>26</v>
      </c>
      <c r="S274" s="19">
        <v>346</v>
      </c>
      <c r="T274" s="19">
        <v>372</v>
      </c>
      <c r="U274" s="19">
        <v>0</v>
      </c>
      <c r="V274" s="19">
        <v>352</v>
      </c>
      <c r="W274" s="19">
        <v>0</v>
      </c>
      <c r="X274" s="19">
        <v>0</v>
      </c>
      <c r="Y274" s="19">
        <v>118</v>
      </c>
      <c r="Z274" s="19">
        <v>106</v>
      </c>
      <c r="AA274" s="19">
        <v>224</v>
      </c>
      <c r="AB274" s="19">
        <v>28</v>
      </c>
      <c r="AC274" s="19">
        <v>47</v>
      </c>
      <c r="AD274" s="19">
        <v>2329</v>
      </c>
      <c r="AE274" s="19">
        <v>2329</v>
      </c>
      <c r="AF274" s="19">
        <v>9587</v>
      </c>
      <c r="AG274" s="19">
        <v>9587</v>
      </c>
      <c r="AH274" s="19">
        <v>1768</v>
      </c>
      <c r="AI274" s="19">
        <v>0</v>
      </c>
      <c r="AJ274" s="19">
        <v>1342</v>
      </c>
      <c r="AK274" s="19">
        <v>0</v>
      </c>
      <c r="AL274" s="19">
        <v>0</v>
      </c>
      <c r="AM274" s="19">
        <v>226</v>
      </c>
      <c r="AN274" s="19">
        <v>0</v>
      </c>
      <c r="AO274" s="19">
        <v>0</v>
      </c>
      <c r="AP274" s="19">
        <v>0</v>
      </c>
      <c r="AQ274" s="19">
        <v>0</v>
      </c>
      <c r="AR274" s="19">
        <v>-14</v>
      </c>
      <c r="AS274" s="19">
        <v>-65</v>
      </c>
      <c r="AT274" s="19">
        <v>0</v>
      </c>
      <c r="AU274" s="19">
        <v>-51</v>
      </c>
      <c r="AV274" s="19">
        <v>0</v>
      </c>
      <c r="AW274" s="19">
        <v>5651</v>
      </c>
      <c r="AX274" s="19">
        <v>5651</v>
      </c>
      <c r="AY274" s="19">
        <v>24130</v>
      </c>
      <c r="AZ274" s="19">
        <v>24130</v>
      </c>
      <c r="BA274" s="19">
        <v>0</v>
      </c>
      <c r="BB274" s="19">
        <v>0</v>
      </c>
      <c r="BC274" s="19">
        <v>-37</v>
      </c>
      <c r="BD274" s="19">
        <v>-148</v>
      </c>
      <c r="BE274" s="19">
        <v>0</v>
      </c>
      <c r="BF274" s="19">
        <v>0</v>
      </c>
    </row>
    <row r="275" spans="1:58" ht="12.75">
      <c r="A275" t="s">
        <v>606</v>
      </c>
      <c r="B275" t="s">
        <v>607</v>
      </c>
      <c r="C275" t="s">
        <v>302</v>
      </c>
      <c r="D275" t="s">
        <v>94</v>
      </c>
      <c r="E275" s="19">
        <v>52</v>
      </c>
      <c r="F275" s="19">
        <v>693</v>
      </c>
      <c r="G275" s="19">
        <v>745</v>
      </c>
      <c r="H275" s="19">
        <v>14</v>
      </c>
      <c r="I275" s="19">
        <v>79</v>
      </c>
      <c r="J275" s="19">
        <v>0</v>
      </c>
      <c r="K275" s="19">
        <v>79</v>
      </c>
      <c r="L275" s="19">
        <v>-166</v>
      </c>
      <c r="M275" s="19">
        <v>0</v>
      </c>
      <c r="N275" s="19">
        <v>301</v>
      </c>
      <c r="O275" s="19">
        <v>135</v>
      </c>
      <c r="P275" s="19">
        <v>1010</v>
      </c>
      <c r="Q275" s="19">
        <v>0</v>
      </c>
      <c r="R275" s="19">
        <v>462</v>
      </c>
      <c r="S275" s="19">
        <v>389</v>
      </c>
      <c r="T275" s="19">
        <v>851</v>
      </c>
      <c r="U275" s="19">
        <v>0</v>
      </c>
      <c r="V275" s="19">
        <v>1364</v>
      </c>
      <c r="W275" s="19">
        <v>0</v>
      </c>
      <c r="X275" s="19">
        <v>0</v>
      </c>
      <c r="Y275" s="19">
        <v>14</v>
      </c>
      <c r="Z275" s="19">
        <v>477</v>
      </c>
      <c r="AA275" s="19">
        <v>491</v>
      </c>
      <c r="AB275" s="19">
        <v>82</v>
      </c>
      <c r="AC275" s="19">
        <v>-2</v>
      </c>
      <c r="AD275" s="19">
        <v>4769</v>
      </c>
      <c r="AE275" s="19">
        <v>4769</v>
      </c>
      <c r="AF275" s="19">
        <v>19370</v>
      </c>
      <c r="AG275" s="19">
        <v>19370</v>
      </c>
      <c r="AH275" s="19">
        <v>4658</v>
      </c>
      <c r="AI275" s="19">
        <v>0</v>
      </c>
      <c r="AJ275" s="19">
        <v>3183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-251</v>
      </c>
      <c r="AS275" s="19">
        <v>-1004</v>
      </c>
      <c r="AT275" s="19">
        <v>0</v>
      </c>
      <c r="AU275" s="19">
        <v>0</v>
      </c>
      <c r="AV275" s="19">
        <v>0</v>
      </c>
      <c r="AW275" s="19">
        <v>12359</v>
      </c>
      <c r="AX275" s="19">
        <v>12359</v>
      </c>
      <c r="AY275" s="19">
        <v>49730</v>
      </c>
      <c r="AZ275" s="19">
        <v>49730</v>
      </c>
      <c r="BA275" s="19">
        <v>2</v>
      </c>
      <c r="BB275" s="19">
        <v>5</v>
      </c>
      <c r="BC275" s="19">
        <v>0</v>
      </c>
      <c r="BD275" s="19">
        <v>0</v>
      </c>
      <c r="BE275" s="19">
        <v>100</v>
      </c>
      <c r="BF275" s="19">
        <v>440</v>
      </c>
    </row>
    <row r="276" spans="1:58" ht="12.75">
      <c r="A276" t="s">
        <v>608</v>
      </c>
      <c r="B276" t="s">
        <v>609</v>
      </c>
      <c r="C276" t="s">
        <v>302</v>
      </c>
      <c r="D276" t="s">
        <v>94</v>
      </c>
      <c r="E276" s="19">
        <v>53</v>
      </c>
      <c r="F276" s="19">
        <v>571</v>
      </c>
      <c r="G276" s="19">
        <v>624</v>
      </c>
      <c r="H276" s="19">
        <v>18</v>
      </c>
      <c r="I276" s="19">
        <v>156</v>
      </c>
      <c r="J276" s="19">
        <v>0</v>
      </c>
      <c r="K276" s="19">
        <v>156</v>
      </c>
      <c r="L276" s="19">
        <v>-71</v>
      </c>
      <c r="M276" s="19">
        <v>0</v>
      </c>
      <c r="N276" s="19">
        <v>183</v>
      </c>
      <c r="O276" s="19">
        <v>112</v>
      </c>
      <c r="P276" s="19">
        <v>980</v>
      </c>
      <c r="Q276" s="19">
        <v>0</v>
      </c>
      <c r="R276" s="19">
        <v>154</v>
      </c>
      <c r="S276" s="19">
        <v>335</v>
      </c>
      <c r="T276" s="19">
        <v>489</v>
      </c>
      <c r="U276" s="19">
        <v>0</v>
      </c>
      <c r="V276" s="19">
        <v>439</v>
      </c>
      <c r="W276" s="19">
        <v>0</v>
      </c>
      <c r="X276" s="19">
        <v>0</v>
      </c>
      <c r="Y276" s="19">
        <v>0</v>
      </c>
      <c r="Z276" s="19">
        <v>221</v>
      </c>
      <c r="AA276" s="19">
        <v>221</v>
      </c>
      <c r="AB276" s="19">
        <v>50</v>
      </c>
      <c r="AC276" s="19">
        <v>44</v>
      </c>
      <c r="AD276" s="19">
        <v>3133</v>
      </c>
      <c r="AE276" s="19">
        <v>3133</v>
      </c>
      <c r="AF276" s="19">
        <v>12500</v>
      </c>
      <c r="AG276" s="19">
        <v>12500</v>
      </c>
      <c r="AH276" s="19">
        <v>3561</v>
      </c>
      <c r="AI276" s="19">
        <v>0</v>
      </c>
      <c r="AJ276" s="19">
        <v>2198</v>
      </c>
      <c r="AK276" s="19">
        <v>0</v>
      </c>
      <c r="AL276" s="19">
        <v>0</v>
      </c>
      <c r="AM276" s="19">
        <v>309</v>
      </c>
      <c r="AN276" s="19">
        <v>0</v>
      </c>
      <c r="AO276" s="19">
        <v>0</v>
      </c>
      <c r="AP276" s="19">
        <v>0</v>
      </c>
      <c r="AQ276" s="19">
        <v>0</v>
      </c>
      <c r="AR276" s="19">
        <v>4</v>
      </c>
      <c r="AS276" s="19">
        <v>0</v>
      </c>
      <c r="AT276" s="19">
        <v>111</v>
      </c>
      <c r="AU276" s="19">
        <v>0</v>
      </c>
      <c r="AV276" s="19">
        <v>0</v>
      </c>
      <c r="AW276" s="19">
        <v>9316</v>
      </c>
      <c r="AX276" s="19">
        <v>9316</v>
      </c>
      <c r="AY276" s="19">
        <v>37260</v>
      </c>
      <c r="AZ276" s="19">
        <v>37260</v>
      </c>
      <c r="BA276" s="19">
        <v>6</v>
      </c>
      <c r="BB276" s="19">
        <v>0</v>
      </c>
      <c r="BC276" s="19">
        <v>0</v>
      </c>
      <c r="BD276" s="19">
        <v>0</v>
      </c>
      <c r="BE276" s="19">
        <v>0</v>
      </c>
      <c r="BF276" s="19">
        <v>0</v>
      </c>
    </row>
    <row r="277" spans="1:58" ht="12.75">
      <c r="A277" t="s">
        <v>610</v>
      </c>
      <c r="B277" t="s">
        <v>611</v>
      </c>
      <c r="C277" t="s">
        <v>302</v>
      </c>
      <c r="D277" t="s">
        <v>94</v>
      </c>
      <c r="E277" s="19">
        <v>22</v>
      </c>
      <c r="F277" s="19">
        <v>798</v>
      </c>
      <c r="G277" s="19">
        <v>820</v>
      </c>
      <c r="H277" s="19">
        <v>0</v>
      </c>
      <c r="I277" s="19">
        <v>62</v>
      </c>
      <c r="J277" s="19">
        <v>-367</v>
      </c>
      <c r="K277" s="19">
        <v>-305</v>
      </c>
      <c r="L277" s="19">
        <v>0</v>
      </c>
      <c r="M277" s="19">
        <v>0</v>
      </c>
      <c r="N277" s="19">
        <v>121</v>
      </c>
      <c r="O277" s="19">
        <v>121</v>
      </c>
      <c r="P277" s="19">
        <v>1484</v>
      </c>
      <c r="Q277" s="19">
        <v>0</v>
      </c>
      <c r="R277" s="19">
        <v>94</v>
      </c>
      <c r="S277" s="19">
        <v>670</v>
      </c>
      <c r="T277" s="19">
        <v>764</v>
      </c>
      <c r="U277" s="19">
        <v>0</v>
      </c>
      <c r="V277" s="19">
        <v>282</v>
      </c>
      <c r="W277" s="19">
        <v>0</v>
      </c>
      <c r="X277" s="19">
        <v>0</v>
      </c>
      <c r="Y277" s="19">
        <v>0</v>
      </c>
      <c r="Z277" s="19">
        <v>331</v>
      </c>
      <c r="AA277" s="19">
        <v>331</v>
      </c>
      <c r="AB277" s="19">
        <v>55</v>
      </c>
      <c r="AC277" s="19">
        <v>8</v>
      </c>
      <c r="AD277" s="19">
        <v>3560</v>
      </c>
      <c r="AE277" s="19">
        <v>3560</v>
      </c>
      <c r="AF277" s="19">
        <v>14613</v>
      </c>
      <c r="AG277" s="19">
        <v>14613</v>
      </c>
      <c r="AH277" s="19">
        <v>6246</v>
      </c>
      <c r="AI277" s="19">
        <v>0</v>
      </c>
      <c r="AJ277" s="19">
        <v>0</v>
      </c>
      <c r="AK277" s="19">
        <v>0</v>
      </c>
      <c r="AL277" s="19">
        <v>0</v>
      </c>
      <c r="AM277" s="19">
        <v>1321</v>
      </c>
      <c r="AN277" s="19">
        <v>0</v>
      </c>
      <c r="AO277" s="19">
        <v>0</v>
      </c>
      <c r="AP277" s="19">
        <v>0</v>
      </c>
      <c r="AQ277" s="19">
        <v>0</v>
      </c>
      <c r="AR277" s="19">
        <v>-47</v>
      </c>
      <c r="AS277" s="19">
        <v>-181</v>
      </c>
      <c r="AT277" s="19">
        <v>0</v>
      </c>
      <c r="AU277" s="19">
        <v>0</v>
      </c>
      <c r="AV277" s="19">
        <v>0</v>
      </c>
      <c r="AW277" s="19">
        <v>11080</v>
      </c>
      <c r="AX277" s="19">
        <v>11080</v>
      </c>
      <c r="AY277" s="19">
        <v>34377</v>
      </c>
      <c r="AZ277" s="19">
        <v>34377</v>
      </c>
      <c r="BA277" s="19">
        <v>0</v>
      </c>
      <c r="BB277" s="19">
        <v>0</v>
      </c>
      <c r="BC277" s="19">
        <v>0</v>
      </c>
      <c r="BD277" s="19">
        <v>0</v>
      </c>
      <c r="BE277" s="19">
        <v>0</v>
      </c>
      <c r="BF277" s="19">
        <v>1</v>
      </c>
    </row>
    <row r="278" spans="1:58" ht="12.75">
      <c r="A278" t="s">
        <v>612</v>
      </c>
      <c r="B278" t="s">
        <v>613</v>
      </c>
      <c r="C278" t="s">
        <v>302</v>
      </c>
      <c r="D278" t="s">
        <v>94</v>
      </c>
      <c r="E278" s="19">
        <v>-17</v>
      </c>
      <c r="F278" s="19">
        <v>866</v>
      </c>
      <c r="G278" s="19">
        <v>849</v>
      </c>
      <c r="H278" s="19">
        <v>29</v>
      </c>
      <c r="I278" s="19">
        <v>69</v>
      </c>
      <c r="J278" s="19">
        <v>0</v>
      </c>
      <c r="K278" s="19">
        <v>69</v>
      </c>
      <c r="L278" s="19">
        <v>-192</v>
      </c>
      <c r="M278" s="19">
        <v>0</v>
      </c>
      <c r="N278" s="19">
        <v>351</v>
      </c>
      <c r="O278" s="19">
        <v>159</v>
      </c>
      <c r="P278" s="19">
        <v>1159</v>
      </c>
      <c r="Q278" s="19">
        <v>58</v>
      </c>
      <c r="R278" s="19">
        <v>99</v>
      </c>
      <c r="S278" s="19">
        <v>533</v>
      </c>
      <c r="T278" s="19">
        <v>690</v>
      </c>
      <c r="U278" s="19">
        <v>0</v>
      </c>
      <c r="V278" s="19">
        <v>1281</v>
      </c>
      <c r="W278" s="19">
        <v>0</v>
      </c>
      <c r="X278" s="19">
        <v>0</v>
      </c>
      <c r="Y278" s="19">
        <v>0</v>
      </c>
      <c r="Z278" s="19">
        <v>284</v>
      </c>
      <c r="AA278" s="19">
        <v>284</v>
      </c>
      <c r="AB278" s="19">
        <v>40</v>
      </c>
      <c r="AC278" s="19">
        <v>0</v>
      </c>
      <c r="AD278" s="19">
        <v>4560</v>
      </c>
      <c r="AE278" s="19">
        <v>4560</v>
      </c>
      <c r="AF278" s="19">
        <v>18678</v>
      </c>
      <c r="AG278" s="19">
        <v>18678</v>
      </c>
      <c r="AH278" s="19">
        <v>4674</v>
      </c>
      <c r="AI278" s="19">
        <v>20</v>
      </c>
      <c r="AJ278" s="19">
        <v>3112</v>
      </c>
      <c r="AK278" s="19">
        <v>0</v>
      </c>
      <c r="AL278" s="19">
        <v>9</v>
      </c>
      <c r="AM278" s="19">
        <v>0</v>
      </c>
      <c r="AN278" s="19">
        <v>0</v>
      </c>
      <c r="AO278" s="19">
        <v>0</v>
      </c>
      <c r="AP278" s="19">
        <v>0</v>
      </c>
      <c r="AQ278" s="19">
        <v>0</v>
      </c>
      <c r="AR278" s="19">
        <v>-16</v>
      </c>
      <c r="AS278" s="19">
        <v>-62</v>
      </c>
      <c r="AT278" s="19">
        <v>0</v>
      </c>
      <c r="AU278" s="19">
        <v>0</v>
      </c>
      <c r="AV278" s="19">
        <v>0</v>
      </c>
      <c r="AW278" s="19">
        <v>12359</v>
      </c>
      <c r="AX278" s="19">
        <v>12359</v>
      </c>
      <c r="AY278" s="19">
        <v>49472</v>
      </c>
      <c r="AZ278" s="19">
        <v>49472</v>
      </c>
      <c r="BA278" s="19">
        <v>0</v>
      </c>
      <c r="BB278" s="19">
        <v>0</v>
      </c>
      <c r="BC278" s="19">
        <v>0</v>
      </c>
      <c r="BD278" s="19">
        <v>0</v>
      </c>
      <c r="BE278" s="19">
        <v>0</v>
      </c>
      <c r="BF278" s="19">
        <v>0</v>
      </c>
    </row>
    <row r="279" spans="1:58" ht="12.75">
      <c r="A279" t="s">
        <v>614</v>
      </c>
      <c r="B279" t="s">
        <v>615</v>
      </c>
      <c r="C279" t="s">
        <v>76</v>
      </c>
      <c r="D279" t="s">
        <v>91</v>
      </c>
      <c r="E279" s="19">
        <v>77</v>
      </c>
      <c r="F279" s="19">
        <v>1337</v>
      </c>
      <c r="G279" s="19">
        <v>1414</v>
      </c>
      <c r="H279" s="19">
        <v>94</v>
      </c>
      <c r="I279" s="19">
        <v>149</v>
      </c>
      <c r="J279" s="19">
        <v>7865</v>
      </c>
      <c r="K279" s="19">
        <v>8014</v>
      </c>
      <c r="L279" s="19">
        <v>10828</v>
      </c>
      <c r="M279" s="19">
        <v>0</v>
      </c>
      <c r="N279" s="19">
        <v>-9</v>
      </c>
      <c r="O279" s="19">
        <v>10819</v>
      </c>
      <c r="P279" s="19">
        <v>11665</v>
      </c>
      <c r="Q279" s="19">
        <v>1071</v>
      </c>
      <c r="R279" s="19">
        <v>-1</v>
      </c>
      <c r="S279" s="19">
        <v>429</v>
      </c>
      <c r="T279" s="19">
        <v>1499</v>
      </c>
      <c r="U279" s="19">
        <v>0</v>
      </c>
      <c r="V279" s="19">
        <v>1942</v>
      </c>
      <c r="W279" s="19">
        <v>98597</v>
      </c>
      <c r="X279" s="19">
        <v>29194.032241731136</v>
      </c>
      <c r="Y279" s="19">
        <v>51783</v>
      </c>
      <c r="Z279" s="19">
        <v>3458</v>
      </c>
      <c r="AA279" s="19">
        <v>55241</v>
      </c>
      <c r="AB279" s="19">
        <v>1771</v>
      </c>
      <c r="AC279" s="19">
        <v>3784</v>
      </c>
      <c r="AD279" s="19">
        <v>194840</v>
      </c>
      <c r="AE279" s="19">
        <v>224034.03224173113</v>
      </c>
      <c r="AF279" s="19">
        <v>883879</v>
      </c>
      <c r="AG279" s="19">
        <v>1002324.9283661103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-66</v>
      </c>
      <c r="AR279" s="19">
        <v>0</v>
      </c>
      <c r="AS279" s="19">
        <v>0</v>
      </c>
      <c r="AT279" s="19">
        <v>0</v>
      </c>
      <c r="AU279" s="19">
        <v>0</v>
      </c>
      <c r="AV279" s="19">
        <v>0</v>
      </c>
      <c r="AW279" s="19">
        <v>194774</v>
      </c>
      <c r="AX279" s="19">
        <v>223968.03224173113</v>
      </c>
      <c r="AY279" s="19">
        <v>884151</v>
      </c>
      <c r="AZ279" s="19">
        <v>1002596.9283661103</v>
      </c>
      <c r="BA279" s="19">
        <v>0</v>
      </c>
      <c r="BB279" s="19">
        <v>0</v>
      </c>
      <c r="BC279" s="19">
        <v>0</v>
      </c>
      <c r="BD279" s="19">
        <v>0</v>
      </c>
      <c r="BE279" s="19">
        <v>4935</v>
      </c>
      <c r="BF279" s="19">
        <v>0</v>
      </c>
    </row>
    <row r="280" spans="1:58" ht="12.75">
      <c r="A280" t="s">
        <v>616</v>
      </c>
      <c r="B280" t="s">
        <v>617</v>
      </c>
      <c r="C280" t="s">
        <v>76</v>
      </c>
      <c r="D280" t="s">
        <v>94</v>
      </c>
      <c r="E280" s="19">
        <v>63</v>
      </c>
      <c r="F280" s="19">
        <v>491</v>
      </c>
      <c r="G280" s="19">
        <v>554</v>
      </c>
      <c r="H280" s="19">
        <v>8</v>
      </c>
      <c r="I280" s="19">
        <v>58</v>
      </c>
      <c r="J280" s="19">
        <v>0</v>
      </c>
      <c r="K280" s="19">
        <v>58</v>
      </c>
      <c r="L280" s="19">
        <v>22</v>
      </c>
      <c r="M280" s="19">
        <v>0</v>
      </c>
      <c r="N280" s="19">
        <v>180</v>
      </c>
      <c r="O280" s="19">
        <v>202</v>
      </c>
      <c r="P280" s="19">
        <v>516</v>
      </c>
      <c r="Q280" s="19">
        <v>8</v>
      </c>
      <c r="R280" s="19">
        <v>56</v>
      </c>
      <c r="S280" s="19">
        <v>306</v>
      </c>
      <c r="T280" s="19">
        <v>370</v>
      </c>
      <c r="U280" s="19">
        <v>0</v>
      </c>
      <c r="V280" s="19">
        <v>410</v>
      </c>
      <c r="W280" s="19">
        <v>0</v>
      </c>
      <c r="X280" s="19">
        <v>0</v>
      </c>
      <c r="Y280" s="19">
        <v>-15</v>
      </c>
      <c r="Z280" s="19">
        <v>283</v>
      </c>
      <c r="AA280" s="19">
        <v>268</v>
      </c>
      <c r="AB280" s="19">
        <v>196</v>
      </c>
      <c r="AC280" s="19">
        <v>0</v>
      </c>
      <c r="AD280" s="19">
        <v>2582</v>
      </c>
      <c r="AE280" s="19">
        <v>2582</v>
      </c>
      <c r="AF280" s="19">
        <v>8614</v>
      </c>
      <c r="AG280" s="19">
        <v>8614</v>
      </c>
      <c r="AH280" s="19">
        <v>2895</v>
      </c>
      <c r="AI280" s="19">
        <v>134</v>
      </c>
      <c r="AJ280" s="19">
        <v>1617</v>
      </c>
      <c r="AK280" s="19">
        <v>0</v>
      </c>
      <c r="AL280" s="19">
        <v>0</v>
      </c>
      <c r="AM280" s="19">
        <v>73.25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7301.25</v>
      </c>
      <c r="AX280" s="19">
        <v>7301.25</v>
      </c>
      <c r="AY280" s="19">
        <v>26575</v>
      </c>
      <c r="AZ280" s="19">
        <v>26575</v>
      </c>
      <c r="BA280" s="19">
        <v>0</v>
      </c>
      <c r="BB280" s="19">
        <v>0</v>
      </c>
      <c r="BC280" s="19">
        <v>0</v>
      </c>
      <c r="BD280" s="19">
        <v>0</v>
      </c>
      <c r="BE280" s="19">
        <v>499</v>
      </c>
      <c r="BF280" s="19">
        <v>1868</v>
      </c>
    </row>
    <row r="281" spans="1:58" ht="12.75">
      <c r="A281" t="s">
        <v>618</v>
      </c>
      <c r="B281" t="s">
        <v>619</v>
      </c>
      <c r="C281" t="s">
        <v>76</v>
      </c>
      <c r="D281" t="s">
        <v>94</v>
      </c>
      <c r="E281" s="19">
        <v>24</v>
      </c>
      <c r="F281" s="19">
        <v>906</v>
      </c>
      <c r="G281" s="19">
        <v>930</v>
      </c>
      <c r="H281" s="19">
        <v>25</v>
      </c>
      <c r="I281" s="19">
        <v>80</v>
      </c>
      <c r="J281" s="19">
        <v>0</v>
      </c>
      <c r="K281" s="19">
        <v>80</v>
      </c>
      <c r="L281" s="19">
        <v>-36</v>
      </c>
      <c r="M281" s="19">
        <v>0</v>
      </c>
      <c r="N281" s="19">
        <v>527</v>
      </c>
      <c r="O281" s="19">
        <v>491</v>
      </c>
      <c r="P281" s="19">
        <v>1422</v>
      </c>
      <c r="Q281" s="19">
        <v>0</v>
      </c>
      <c r="R281" s="19">
        <v>312</v>
      </c>
      <c r="S281" s="19">
        <v>853</v>
      </c>
      <c r="T281" s="19">
        <v>1165</v>
      </c>
      <c r="U281" s="19">
        <v>0</v>
      </c>
      <c r="V281" s="19">
        <v>923</v>
      </c>
      <c r="W281" s="19">
        <v>0</v>
      </c>
      <c r="X281" s="19">
        <v>0</v>
      </c>
      <c r="Y281" s="19">
        <v>0</v>
      </c>
      <c r="Z281" s="19">
        <v>327</v>
      </c>
      <c r="AA281" s="19">
        <v>327</v>
      </c>
      <c r="AB281" s="19">
        <v>200</v>
      </c>
      <c r="AC281" s="19">
        <v>0</v>
      </c>
      <c r="AD281" s="19">
        <v>5563</v>
      </c>
      <c r="AE281" s="19">
        <v>5563</v>
      </c>
      <c r="AF281" s="19">
        <v>22277</v>
      </c>
      <c r="AG281" s="19">
        <v>22277</v>
      </c>
      <c r="AH281" s="19">
        <v>9170</v>
      </c>
      <c r="AI281" s="19">
        <v>20</v>
      </c>
      <c r="AJ281" s="19">
        <v>2348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17101</v>
      </c>
      <c r="AX281" s="19">
        <v>17101</v>
      </c>
      <c r="AY281" s="19">
        <v>73980</v>
      </c>
      <c r="AZ281" s="19">
        <v>73980</v>
      </c>
      <c r="BA281" s="19">
        <v>0</v>
      </c>
      <c r="BB281" s="19">
        <v>0</v>
      </c>
      <c r="BC281" s="19">
        <v>0</v>
      </c>
      <c r="BD281" s="19">
        <v>0</v>
      </c>
      <c r="BE281" s="19">
        <v>0</v>
      </c>
      <c r="BF281" s="19">
        <v>0</v>
      </c>
    </row>
    <row r="282" spans="1:58" ht="12.75">
      <c r="A282" t="s">
        <v>620</v>
      </c>
      <c r="B282" t="s">
        <v>621</v>
      </c>
      <c r="C282" t="s">
        <v>76</v>
      </c>
      <c r="D282" t="s">
        <v>94</v>
      </c>
      <c r="E282" s="19">
        <v>15</v>
      </c>
      <c r="F282" s="19">
        <v>658</v>
      </c>
      <c r="G282" s="19">
        <v>673</v>
      </c>
      <c r="H282" s="19">
        <v>31</v>
      </c>
      <c r="I282" s="19">
        <v>135</v>
      </c>
      <c r="J282" s="19">
        <v>0</v>
      </c>
      <c r="K282" s="19">
        <v>135</v>
      </c>
      <c r="L282" s="19">
        <v>-604</v>
      </c>
      <c r="M282" s="19">
        <v>0</v>
      </c>
      <c r="N282" s="19">
        <v>380</v>
      </c>
      <c r="O282" s="19">
        <v>-224</v>
      </c>
      <c r="P282" s="19">
        <v>1319</v>
      </c>
      <c r="Q282" s="19">
        <v>0</v>
      </c>
      <c r="R282" s="19">
        <v>498</v>
      </c>
      <c r="S282" s="19">
        <v>510</v>
      </c>
      <c r="T282" s="19">
        <v>1008</v>
      </c>
      <c r="U282" s="19">
        <v>0</v>
      </c>
      <c r="V282" s="19">
        <v>768</v>
      </c>
      <c r="W282" s="19">
        <v>0</v>
      </c>
      <c r="X282" s="19">
        <v>0</v>
      </c>
      <c r="Y282" s="19">
        <v>6</v>
      </c>
      <c r="Z282" s="19">
        <v>547</v>
      </c>
      <c r="AA282" s="19">
        <v>553</v>
      </c>
      <c r="AB282" s="19">
        <v>0</v>
      </c>
      <c r="AC282" s="19">
        <v>2</v>
      </c>
      <c r="AD282" s="19">
        <v>4265</v>
      </c>
      <c r="AE282" s="19">
        <v>4265</v>
      </c>
      <c r="AF282" s="19">
        <v>15528</v>
      </c>
      <c r="AG282" s="19">
        <v>15528</v>
      </c>
      <c r="AH282" s="19">
        <v>8841</v>
      </c>
      <c r="AI282" s="19">
        <v>81</v>
      </c>
      <c r="AJ282" s="19">
        <v>0</v>
      </c>
      <c r="AK282" s="19">
        <v>0</v>
      </c>
      <c r="AL282" s="19">
        <v>0</v>
      </c>
      <c r="AM282" s="19">
        <v>1107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  <c r="AT282" s="19">
        <v>-303</v>
      </c>
      <c r="AU282" s="19">
        <v>-1060</v>
      </c>
      <c r="AV282" s="19">
        <v>0</v>
      </c>
      <c r="AW282" s="19">
        <v>13991</v>
      </c>
      <c r="AX282" s="19">
        <v>13991</v>
      </c>
      <c r="AY282" s="19">
        <v>49109</v>
      </c>
      <c r="AZ282" s="19">
        <v>49109</v>
      </c>
      <c r="BA282" s="19">
        <v>0</v>
      </c>
      <c r="BB282" s="19">
        <v>0</v>
      </c>
      <c r="BC282" s="19">
        <v>31</v>
      </c>
      <c r="BD282" s="19">
        <v>137</v>
      </c>
      <c r="BE282" s="19">
        <v>0</v>
      </c>
      <c r="BF282" s="19">
        <v>0</v>
      </c>
    </row>
    <row r="283" spans="1:58" ht="12.75">
      <c r="A283" t="s">
        <v>622</v>
      </c>
      <c r="B283" t="s">
        <v>623</v>
      </c>
      <c r="C283" t="s">
        <v>76</v>
      </c>
      <c r="D283" t="s">
        <v>94</v>
      </c>
      <c r="E283" s="19">
        <v>56</v>
      </c>
      <c r="F283" s="19">
        <v>251</v>
      </c>
      <c r="G283" s="19">
        <v>307</v>
      </c>
      <c r="H283" s="19">
        <v>3</v>
      </c>
      <c r="I283" s="19">
        <v>141</v>
      </c>
      <c r="J283" s="19">
        <v>0</v>
      </c>
      <c r="K283" s="19">
        <v>141</v>
      </c>
      <c r="L283" s="19">
        <v>187</v>
      </c>
      <c r="M283" s="19">
        <v>0</v>
      </c>
      <c r="N283" s="19">
        <v>129</v>
      </c>
      <c r="O283" s="19">
        <v>316</v>
      </c>
      <c r="P283" s="19">
        <v>1172</v>
      </c>
      <c r="Q283" s="19">
        <v>2</v>
      </c>
      <c r="R283" s="19">
        <v>289</v>
      </c>
      <c r="S283" s="19">
        <v>394</v>
      </c>
      <c r="T283" s="19">
        <v>685</v>
      </c>
      <c r="U283" s="19">
        <v>0</v>
      </c>
      <c r="V283" s="19">
        <v>1381</v>
      </c>
      <c r="W283" s="19">
        <v>0</v>
      </c>
      <c r="X283" s="19">
        <v>0</v>
      </c>
      <c r="Y283" s="19">
        <v>0</v>
      </c>
      <c r="Z283" s="19">
        <v>248</v>
      </c>
      <c r="AA283" s="19">
        <v>248</v>
      </c>
      <c r="AB283" s="19">
        <v>0</v>
      </c>
      <c r="AC283" s="19">
        <v>0</v>
      </c>
      <c r="AD283" s="19">
        <v>4253</v>
      </c>
      <c r="AE283" s="19">
        <v>4253</v>
      </c>
      <c r="AF283" s="19">
        <v>19605</v>
      </c>
      <c r="AG283" s="19">
        <v>19605</v>
      </c>
      <c r="AH283" s="19">
        <v>6227</v>
      </c>
      <c r="AI283" s="19">
        <v>0</v>
      </c>
      <c r="AJ283" s="19">
        <v>5298</v>
      </c>
      <c r="AK283" s="19">
        <v>0</v>
      </c>
      <c r="AL283" s="19">
        <v>0</v>
      </c>
      <c r="AM283" s="19">
        <v>0</v>
      </c>
      <c r="AN283" s="19">
        <v>0</v>
      </c>
      <c r="AO283" s="19">
        <v>0</v>
      </c>
      <c r="AP283" s="19">
        <v>0</v>
      </c>
      <c r="AQ283" s="19">
        <v>0</v>
      </c>
      <c r="AR283" s="19">
        <v>-725</v>
      </c>
      <c r="AS283" s="19">
        <v>3505</v>
      </c>
      <c r="AT283" s="19">
        <v>0</v>
      </c>
      <c r="AU283" s="19">
        <v>0</v>
      </c>
      <c r="AV283" s="19">
        <v>0</v>
      </c>
      <c r="AW283" s="19">
        <v>15053</v>
      </c>
      <c r="AX283" s="19">
        <v>15053</v>
      </c>
      <c r="AY283" s="19">
        <v>61582</v>
      </c>
      <c r="AZ283" s="19">
        <v>61582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0</v>
      </c>
    </row>
    <row r="284" spans="1:58" ht="12.75">
      <c r="A284" t="s">
        <v>624</v>
      </c>
      <c r="B284" t="s">
        <v>625</v>
      </c>
      <c r="C284" t="s">
        <v>76</v>
      </c>
      <c r="D284" t="s">
        <v>94</v>
      </c>
      <c r="E284" s="19">
        <v>33</v>
      </c>
      <c r="F284" s="19">
        <v>548</v>
      </c>
      <c r="G284" s="19">
        <v>581</v>
      </c>
      <c r="H284" s="19">
        <v>15</v>
      </c>
      <c r="I284" s="19">
        <v>75</v>
      </c>
      <c r="J284" s="19">
        <v>0</v>
      </c>
      <c r="K284" s="19">
        <v>75</v>
      </c>
      <c r="L284" s="19">
        <v>-475</v>
      </c>
      <c r="M284" s="19">
        <v>0</v>
      </c>
      <c r="N284" s="19">
        <v>-316</v>
      </c>
      <c r="O284" s="19">
        <v>-791</v>
      </c>
      <c r="P284" s="19">
        <v>1283</v>
      </c>
      <c r="Q284" s="19">
        <v>0</v>
      </c>
      <c r="R284" s="19">
        <v>123</v>
      </c>
      <c r="S284" s="19">
        <v>428</v>
      </c>
      <c r="T284" s="19">
        <v>551</v>
      </c>
      <c r="U284" s="19">
        <v>0</v>
      </c>
      <c r="V284" s="19">
        <v>635</v>
      </c>
      <c r="W284" s="19">
        <v>0</v>
      </c>
      <c r="X284" s="19">
        <v>0</v>
      </c>
      <c r="Y284" s="19">
        <v>-74</v>
      </c>
      <c r="Z284" s="19">
        <v>483</v>
      </c>
      <c r="AA284" s="19">
        <v>409</v>
      </c>
      <c r="AB284" s="19">
        <v>62</v>
      </c>
      <c r="AC284" s="19">
        <v>0</v>
      </c>
      <c r="AD284" s="19">
        <v>2820</v>
      </c>
      <c r="AE284" s="19">
        <v>2820</v>
      </c>
      <c r="AF284" s="19">
        <v>13277</v>
      </c>
      <c r="AG284" s="19">
        <v>13277</v>
      </c>
      <c r="AH284" s="19">
        <v>6755</v>
      </c>
      <c r="AI284" s="19">
        <v>141</v>
      </c>
      <c r="AJ284" s="19">
        <v>0</v>
      </c>
      <c r="AK284" s="19">
        <v>0</v>
      </c>
      <c r="AL284" s="19">
        <v>0</v>
      </c>
      <c r="AM284" s="19">
        <v>561</v>
      </c>
      <c r="AN284" s="19">
        <v>0</v>
      </c>
      <c r="AO284" s="19">
        <v>0</v>
      </c>
      <c r="AP284" s="19">
        <v>0</v>
      </c>
      <c r="AQ284" s="19">
        <v>0</v>
      </c>
      <c r="AR284" s="19">
        <v>0</v>
      </c>
      <c r="AS284" s="19">
        <v>0</v>
      </c>
      <c r="AT284" s="19">
        <v>0</v>
      </c>
      <c r="AU284" s="19">
        <v>0</v>
      </c>
      <c r="AV284" s="19">
        <v>0</v>
      </c>
      <c r="AW284" s="19">
        <v>10277</v>
      </c>
      <c r="AX284" s="19">
        <v>10277</v>
      </c>
      <c r="AY284" s="19">
        <v>45149</v>
      </c>
      <c r="AZ284" s="19">
        <v>45149</v>
      </c>
      <c r="BA284" s="19">
        <v>0</v>
      </c>
      <c r="BB284" s="19">
        <v>0</v>
      </c>
      <c r="BC284" s="19">
        <v>0</v>
      </c>
      <c r="BD284" s="19">
        <v>0</v>
      </c>
      <c r="BE284" s="19">
        <v>28</v>
      </c>
      <c r="BF284" s="19">
        <v>111</v>
      </c>
    </row>
    <row r="285" spans="1:58" ht="12.75">
      <c r="A285" t="s">
        <v>626</v>
      </c>
      <c r="B285" t="s">
        <v>627</v>
      </c>
      <c r="C285" t="s">
        <v>76</v>
      </c>
      <c r="D285" t="s">
        <v>94</v>
      </c>
      <c r="E285" s="19">
        <v>4</v>
      </c>
      <c r="F285" s="19">
        <v>866</v>
      </c>
      <c r="G285" s="19">
        <v>870</v>
      </c>
      <c r="H285" s="19">
        <v>11</v>
      </c>
      <c r="I285" s="19">
        <v>38</v>
      </c>
      <c r="J285" s="19">
        <v>0</v>
      </c>
      <c r="K285" s="19">
        <v>38</v>
      </c>
      <c r="L285" s="19">
        <v>-224</v>
      </c>
      <c r="M285" s="19">
        <v>0</v>
      </c>
      <c r="N285" s="19">
        <v>98</v>
      </c>
      <c r="O285" s="19">
        <v>-126</v>
      </c>
      <c r="P285" s="19">
        <v>764</v>
      </c>
      <c r="Q285" s="19">
        <v>0</v>
      </c>
      <c r="R285" s="19">
        <v>306</v>
      </c>
      <c r="S285" s="19">
        <v>316</v>
      </c>
      <c r="T285" s="19">
        <v>622</v>
      </c>
      <c r="U285" s="19">
        <v>0</v>
      </c>
      <c r="V285" s="19">
        <v>602</v>
      </c>
      <c r="W285" s="19">
        <v>0</v>
      </c>
      <c r="X285" s="19">
        <v>0</v>
      </c>
      <c r="Y285" s="19">
        <v>0</v>
      </c>
      <c r="Z285" s="19">
        <v>369</v>
      </c>
      <c r="AA285" s="19">
        <v>369</v>
      </c>
      <c r="AB285" s="19">
        <v>133</v>
      </c>
      <c r="AC285" s="19">
        <v>0</v>
      </c>
      <c r="AD285" s="19">
        <v>3283</v>
      </c>
      <c r="AE285" s="19">
        <v>3283</v>
      </c>
      <c r="AF285" s="19">
        <v>15773</v>
      </c>
      <c r="AG285" s="19">
        <v>15773</v>
      </c>
      <c r="AH285" s="19">
        <v>7990</v>
      </c>
      <c r="AI285" s="19">
        <v>31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-266</v>
      </c>
      <c r="AS285" s="19">
        <v>0</v>
      </c>
      <c r="AT285" s="19">
        <v>0</v>
      </c>
      <c r="AU285" s="19">
        <v>0</v>
      </c>
      <c r="AV285" s="19">
        <v>0</v>
      </c>
      <c r="AW285" s="19">
        <v>11038</v>
      </c>
      <c r="AX285" s="19">
        <v>11038</v>
      </c>
      <c r="AY285" s="19">
        <v>46383</v>
      </c>
      <c r="AZ285" s="19">
        <v>46383</v>
      </c>
      <c r="BA285" s="19">
        <v>18</v>
      </c>
      <c r="BB285" s="19">
        <v>0</v>
      </c>
      <c r="BC285" s="19">
        <v>0</v>
      </c>
      <c r="BD285" s="19">
        <v>0</v>
      </c>
      <c r="BE285" s="19">
        <v>36</v>
      </c>
      <c r="BF285" s="19">
        <v>0</v>
      </c>
    </row>
    <row r="286" spans="1:58" ht="12.75">
      <c r="A286" t="s">
        <v>628</v>
      </c>
      <c r="B286" t="s">
        <v>629</v>
      </c>
      <c r="C286" t="s">
        <v>76</v>
      </c>
      <c r="D286" t="s">
        <v>94</v>
      </c>
      <c r="E286" s="19">
        <v>-77</v>
      </c>
      <c r="F286" s="19">
        <v>446</v>
      </c>
      <c r="G286" s="19">
        <v>369</v>
      </c>
      <c r="H286" s="19">
        <v>12</v>
      </c>
      <c r="I286" s="19">
        <v>62</v>
      </c>
      <c r="J286" s="19">
        <v>0</v>
      </c>
      <c r="K286" s="19">
        <v>62</v>
      </c>
      <c r="L286" s="19">
        <v>-59</v>
      </c>
      <c r="M286" s="19">
        <v>0</v>
      </c>
      <c r="N286" s="19">
        <v>301</v>
      </c>
      <c r="O286" s="19">
        <v>242</v>
      </c>
      <c r="P286" s="19">
        <v>851</v>
      </c>
      <c r="Q286" s="19">
        <v>0</v>
      </c>
      <c r="R286" s="19">
        <v>114</v>
      </c>
      <c r="S286" s="19">
        <v>451</v>
      </c>
      <c r="T286" s="19">
        <v>565</v>
      </c>
      <c r="U286" s="19">
        <v>0</v>
      </c>
      <c r="V286" s="19">
        <v>1607</v>
      </c>
      <c r="W286" s="19">
        <v>0</v>
      </c>
      <c r="X286" s="19">
        <v>0</v>
      </c>
      <c r="Y286" s="19">
        <v>21</v>
      </c>
      <c r="Z286" s="19">
        <v>389</v>
      </c>
      <c r="AA286" s="19">
        <v>410</v>
      </c>
      <c r="AB286" s="19">
        <v>480</v>
      </c>
      <c r="AC286" s="19">
        <v>0</v>
      </c>
      <c r="AD286" s="19">
        <v>4598</v>
      </c>
      <c r="AE286" s="19">
        <v>4598</v>
      </c>
      <c r="AF286" s="19">
        <v>14846</v>
      </c>
      <c r="AG286" s="19">
        <v>14846</v>
      </c>
      <c r="AH286" s="19">
        <v>7988</v>
      </c>
      <c r="AI286" s="19">
        <v>45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12631</v>
      </c>
      <c r="AX286" s="19">
        <v>12631</v>
      </c>
      <c r="AY286" s="19">
        <v>48288</v>
      </c>
      <c r="AZ286" s="19">
        <v>48288</v>
      </c>
      <c r="BA286" s="19">
        <v>0</v>
      </c>
      <c r="BB286" s="19">
        <v>0</v>
      </c>
      <c r="BC286" s="19">
        <v>0</v>
      </c>
      <c r="BD286" s="19">
        <v>0</v>
      </c>
      <c r="BE286" s="19">
        <v>43</v>
      </c>
      <c r="BF286" s="19">
        <v>43</v>
      </c>
    </row>
    <row r="287" spans="1:58" ht="12.75">
      <c r="A287" t="s">
        <v>630</v>
      </c>
      <c r="B287" t="s">
        <v>631</v>
      </c>
      <c r="C287" t="s">
        <v>59</v>
      </c>
      <c r="D287" t="s">
        <v>60</v>
      </c>
      <c r="E287" s="19">
        <v>-199</v>
      </c>
      <c r="F287" s="19">
        <v>2147</v>
      </c>
      <c r="G287" s="19">
        <v>1948</v>
      </c>
      <c r="H287" s="19">
        <v>34</v>
      </c>
      <c r="I287" s="19">
        <v>838</v>
      </c>
      <c r="J287" s="19">
        <v>63</v>
      </c>
      <c r="K287" s="19">
        <v>901</v>
      </c>
      <c r="L287" s="19">
        <v>2267</v>
      </c>
      <c r="M287" s="19">
        <v>0</v>
      </c>
      <c r="N287" s="19">
        <v>-371</v>
      </c>
      <c r="O287" s="19">
        <v>1896</v>
      </c>
      <c r="P287" s="19">
        <v>3906</v>
      </c>
      <c r="Q287" s="19">
        <v>392</v>
      </c>
      <c r="R287" s="19">
        <v>235</v>
      </c>
      <c r="S287" s="19">
        <v>348</v>
      </c>
      <c r="T287" s="19">
        <v>975</v>
      </c>
      <c r="U287" s="19">
        <v>0</v>
      </c>
      <c r="V287" s="19">
        <v>2589</v>
      </c>
      <c r="W287" s="19">
        <v>29890</v>
      </c>
      <c r="X287" s="19">
        <v>4442.142538955297</v>
      </c>
      <c r="Y287" s="19">
        <v>18840</v>
      </c>
      <c r="Z287" s="19">
        <v>1785</v>
      </c>
      <c r="AA287" s="19">
        <v>20625</v>
      </c>
      <c r="AB287" s="19">
        <v>128</v>
      </c>
      <c r="AC287" s="19">
        <v>20</v>
      </c>
      <c r="AD287" s="19">
        <v>62912</v>
      </c>
      <c r="AE287" s="19">
        <v>67354.14253895529</v>
      </c>
      <c r="AF287" s="19">
        <v>300000</v>
      </c>
      <c r="AG287" s="19">
        <v>318022.64560799673</v>
      </c>
      <c r="AH287" s="19">
        <v>8763</v>
      </c>
      <c r="AI287" s="19">
        <v>0</v>
      </c>
      <c r="AJ287" s="19">
        <v>6402</v>
      </c>
      <c r="AK287" s="19">
        <v>134</v>
      </c>
      <c r="AL287" s="19">
        <v>0</v>
      </c>
      <c r="AM287" s="19">
        <v>485</v>
      </c>
      <c r="AN287" s="19">
        <v>0</v>
      </c>
      <c r="AO287" s="19">
        <v>0</v>
      </c>
      <c r="AP287" s="19">
        <v>0</v>
      </c>
      <c r="AQ287" s="19">
        <v>35</v>
      </c>
      <c r="AR287" s="19">
        <v>0</v>
      </c>
      <c r="AS287" s="19">
        <v>0</v>
      </c>
      <c r="AT287" s="19">
        <v>0</v>
      </c>
      <c r="AU287" s="19">
        <v>0</v>
      </c>
      <c r="AV287" s="19">
        <v>0</v>
      </c>
      <c r="AW287" s="19">
        <v>78731</v>
      </c>
      <c r="AX287" s="19">
        <v>83173.14253895529</v>
      </c>
      <c r="AY287" s="19">
        <v>360000</v>
      </c>
      <c r="AZ287" s="19">
        <v>378022.64560799673</v>
      </c>
      <c r="BA287" s="19">
        <v>0</v>
      </c>
      <c r="BB287" s="19">
        <v>0</v>
      </c>
      <c r="BC287" s="19">
        <v>0</v>
      </c>
      <c r="BD287" s="19">
        <v>0</v>
      </c>
      <c r="BE287" s="19">
        <v>1183</v>
      </c>
      <c r="BF287" s="19">
        <v>6000</v>
      </c>
    </row>
    <row r="288" spans="1:58" ht="12.75">
      <c r="A288" t="s">
        <v>632</v>
      </c>
      <c r="B288" t="s">
        <v>633</v>
      </c>
      <c r="C288" t="s">
        <v>59</v>
      </c>
      <c r="D288" t="s">
        <v>60</v>
      </c>
      <c r="E288" s="19">
        <v>119</v>
      </c>
      <c r="F288" s="19">
        <v>365</v>
      </c>
      <c r="G288" s="19">
        <v>484</v>
      </c>
      <c r="H288" s="19">
        <v>46</v>
      </c>
      <c r="I288" s="19">
        <v>129</v>
      </c>
      <c r="J288" s="19">
        <v>173</v>
      </c>
      <c r="K288" s="19">
        <v>302</v>
      </c>
      <c r="L288" s="19">
        <v>8314</v>
      </c>
      <c r="M288" s="19">
        <v>0</v>
      </c>
      <c r="N288" s="19">
        <v>813</v>
      </c>
      <c r="O288" s="19">
        <v>9127</v>
      </c>
      <c r="P288" s="19">
        <v>4304</v>
      </c>
      <c r="Q288" s="19">
        <v>485</v>
      </c>
      <c r="R288" s="19">
        <v>733</v>
      </c>
      <c r="S288" s="19">
        <v>3245</v>
      </c>
      <c r="T288" s="19">
        <v>4463</v>
      </c>
      <c r="U288" s="19">
        <v>0</v>
      </c>
      <c r="V288" s="19">
        <v>4721</v>
      </c>
      <c r="W288" s="19">
        <v>44020</v>
      </c>
      <c r="X288" s="19">
        <v>20233.734562130514</v>
      </c>
      <c r="Y288" s="19">
        <v>37115</v>
      </c>
      <c r="Z288" s="19">
        <v>2079</v>
      </c>
      <c r="AA288" s="19">
        <v>39194</v>
      </c>
      <c r="AB288" s="19">
        <v>0</v>
      </c>
      <c r="AC288" s="19">
        <v>0</v>
      </c>
      <c r="AD288" s="19">
        <v>106661</v>
      </c>
      <c r="AE288" s="19">
        <v>126894.73456213051</v>
      </c>
      <c r="AF288" s="19">
        <v>619647</v>
      </c>
      <c r="AG288" s="19">
        <v>701739.2390809447</v>
      </c>
      <c r="AH288" s="19">
        <v>23073</v>
      </c>
      <c r="AI288" s="19">
        <v>30</v>
      </c>
      <c r="AJ288" s="19">
        <v>3352</v>
      </c>
      <c r="AK288" s="19">
        <v>0</v>
      </c>
      <c r="AL288" s="19">
        <v>0</v>
      </c>
      <c r="AM288" s="19">
        <v>6032</v>
      </c>
      <c r="AN288" s="19">
        <v>0</v>
      </c>
      <c r="AO288" s="19">
        <v>0</v>
      </c>
      <c r="AP288" s="19">
        <v>0</v>
      </c>
      <c r="AQ288" s="19">
        <v>0</v>
      </c>
      <c r="AR288" s="19">
        <v>0</v>
      </c>
      <c r="AS288" s="19">
        <v>0</v>
      </c>
      <c r="AT288" s="19">
        <v>0</v>
      </c>
      <c r="AU288" s="19">
        <v>0</v>
      </c>
      <c r="AV288" s="19">
        <v>0</v>
      </c>
      <c r="AW288" s="19">
        <v>139148</v>
      </c>
      <c r="AX288" s="19">
        <v>159381.73456213053</v>
      </c>
      <c r="AY288" s="19">
        <v>740990</v>
      </c>
      <c r="AZ288" s="19">
        <v>823082.2390809447</v>
      </c>
      <c r="BA288" s="19">
        <v>0</v>
      </c>
      <c r="BB288" s="19">
        <v>0</v>
      </c>
      <c r="BC288" s="19">
        <v>0</v>
      </c>
      <c r="BD288" s="19">
        <v>0</v>
      </c>
      <c r="BE288" s="19">
        <v>5166</v>
      </c>
      <c r="BF288" s="19">
        <v>9352</v>
      </c>
    </row>
    <row r="289" spans="1:58" ht="12.75">
      <c r="A289" t="s">
        <v>634</v>
      </c>
      <c r="B289" t="s">
        <v>635</v>
      </c>
      <c r="C289" t="s">
        <v>59</v>
      </c>
      <c r="D289" t="s">
        <v>60</v>
      </c>
      <c r="E289" s="19" t="s">
        <v>1044</v>
      </c>
      <c r="F289" s="19" t="s">
        <v>1044</v>
      </c>
      <c r="G289" s="19" t="s">
        <v>1044</v>
      </c>
      <c r="H289" s="19" t="s">
        <v>1044</v>
      </c>
      <c r="I289" s="19" t="s">
        <v>1044</v>
      </c>
      <c r="J289" s="19" t="s">
        <v>1044</v>
      </c>
      <c r="K289" s="19" t="s">
        <v>1044</v>
      </c>
      <c r="L289" s="19" t="s">
        <v>1044</v>
      </c>
      <c r="M289" s="19" t="s">
        <v>1044</v>
      </c>
      <c r="N289" s="19" t="s">
        <v>1044</v>
      </c>
      <c r="O289" s="19" t="s">
        <v>1044</v>
      </c>
      <c r="P289" s="19" t="s">
        <v>1044</v>
      </c>
      <c r="Q289" s="19" t="s">
        <v>1044</v>
      </c>
      <c r="R289" s="19" t="s">
        <v>1044</v>
      </c>
      <c r="S289" s="19" t="s">
        <v>1044</v>
      </c>
      <c r="T289" s="19" t="s">
        <v>1044</v>
      </c>
      <c r="U289" s="19" t="s">
        <v>1044</v>
      </c>
      <c r="V289" s="19" t="s">
        <v>1044</v>
      </c>
      <c r="W289" s="19" t="s">
        <v>1044</v>
      </c>
      <c r="X289" s="19" t="s">
        <v>1044</v>
      </c>
      <c r="Y289" s="19" t="s">
        <v>1044</v>
      </c>
      <c r="Z289" s="19" t="s">
        <v>1044</v>
      </c>
      <c r="AA289" s="19" t="s">
        <v>1044</v>
      </c>
      <c r="AB289" s="19" t="s">
        <v>1044</v>
      </c>
      <c r="AC289" s="19" t="s">
        <v>1044</v>
      </c>
      <c r="AD289" s="19" t="s">
        <v>1044</v>
      </c>
      <c r="AE289" s="19" t="s">
        <v>1044</v>
      </c>
      <c r="AF289" s="19" t="s">
        <v>1044</v>
      </c>
      <c r="AG289" s="19" t="s">
        <v>1044</v>
      </c>
      <c r="AH289" s="19" t="s">
        <v>1044</v>
      </c>
      <c r="AI289" s="19" t="s">
        <v>1044</v>
      </c>
      <c r="AJ289" s="19" t="s">
        <v>1044</v>
      </c>
      <c r="AK289" s="19" t="s">
        <v>1044</v>
      </c>
      <c r="AL289" s="19" t="s">
        <v>1044</v>
      </c>
      <c r="AM289" s="19" t="s">
        <v>1044</v>
      </c>
      <c r="AN289" s="19" t="s">
        <v>1044</v>
      </c>
      <c r="AO289" s="19" t="s">
        <v>1044</v>
      </c>
      <c r="AP289" s="19" t="s">
        <v>1044</v>
      </c>
      <c r="AQ289" s="19" t="s">
        <v>1044</v>
      </c>
      <c r="AR289" s="19" t="s">
        <v>1044</v>
      </c>
      <c r="AS289" s="19" t="s">
        <v>1044</v>
      </c>
      <c r="AT289" s="19" t="s">
        <v>1044</v>
      </c>
      <c r="AU289" s="19" t="s">
        <v>1044</v>
      </c>
      <c r="AV289" s="19" t="s">
        <v>1044</v>
      </c>
      <c r="AW289" s="19" t="s">
        <v>1044</v>
      </c>
      <c r="AX289" s="19" t="s">
        <v>1044</v>
      </c>
      <c r="AY289" s="19" t="s">
        <v>1044</v>
      </c>
      <c r="AZ289" s="19" t="s">
        <v>1044</v>
      </c>
      <c r="BA289" s="19" t="s">
        <v>1044</v>
      </c>
      <c r="BB289" s="19" t="s">
        <v>1044</v>
      </c>
      <c r="BC289" s="19" t="s">
        <v>1044</v>
      </c>
      <c r="BD289" s="19" t="s">
        <v>1044</v>
      </c>
      <c r="BE289" s="19" t="s">
        <v>1044</v>
      </c>
      <c r="BF289" s="19" t="s">
        <v>1044</v>
      </c>
    </row>
    <row r="290" spans="1:58" ht="12.75">
      <c r="A290" t="s">
        <v>636</v>
      </c>
      <c r="B290" t="s">
        <v>637</v>
      </c>
      <c r="C290" t="s">
        <v>117</v>
      </c>
      <c r="D290" t="s">
        <v>638</v>
      </c>
      <c r="E290" s="19">
        <v>56</v>
      </c>
      <c r="F290" s="19">
        <v>3044</v>
      </c>
      <c r="G290" s="19">
        <v>3100</v>
      </c>
      <c r="H290" s="19">
        <v>78</v>
      </c>
      <c r="I290" s="19">
        <v>253</v>
      </c>
      <c r="J290" s="19">
        <v>35</v>
      </c>
      <c r="K290" s="19">
        <v>288</v>
      </c>
      <c r="L290" s="19">
        <v>2151</v>
      </c>
      <c r="M290" s="19">
        <v>0</v>
      </c>
      <c r="N290" s="19">
        <v>1000</v>
      </c>
      <c r="O290" s="19">
        <v>3151</v>
      </c>
      <c r="P290" s="19">
        <v>3114</v>
      </c>
      <c r="Q290" s="19">
        <v>616</v>
      </c>
      <c r="R290" s="19">
        <v>979</v>
      </c>
      <c r="S290" s="19">
        <v>802</v>
      </c>
      <c r="T290" s="19">
        <v>2397</v>
      </c>
      <c r="U290" s="19">
        <v>0</v>
      </c>
      <c r="V290" s="19">
        <v>3314</v>
      </c>
      <c r="W290" s="19">
        <v>43375</v>
      </c>
      <c r="X290" s="19">
        <v>11960.606460088726</v>
      </c>
      <c r="Y290" s="19">
        <v>29294</v>
      </c>
      <c r="Z290" s="19">
        <v>482</v>
      </c>
      <c r="AA290" s="19">
        <v>29776</v>
      </c>
      <c r="AB290" s="19">
        <v>9</v>
      </c>
      <c r="AC290" s="19">
        <v>1413</v>
      </c>
      <c r="AD290" s="19">
        <v>90015</v>
      </c>
      <c r="AE290" s="19">
        <v>101975.60646008872</v>
      </c>
      <c r="AF290" s="19">
        <v>350652</v>
      </c>
      <c r="AG290" s="19">
        <v>399178.53186981956</v>
      </c>
      <c r="AH290" s="19">
        <v>20626</v>
      </c>
      <c r="AI290" s="19">
        <v>292</v>
      </c>
      <c r="AJ290" s="19">
        <v>0</v>
      </c>
      <c r="AK290" s="19">
        <v>21</v>
      </c>
      <c r="AL290" s="19">
        <v>0</v>
      </c>
      <c r="AM290" s="19">
        <v>0</v>
      </c>
      <c r="AN290" s="19">
        <v>4704</v>
      </c>
      <c r="AO290" s="19">
        <v>3957</v>
      </c>
      <c r="AP290" s="19">
        <v>0</v>
      </c>
      <c r="AQ290" s="19">
        <v>66</v>
      </c>
      <c r="AR290" s="19">
        <v>0</v>
      </c>
      <c r="AS290" s="19">
        <v>0</v>
      </c>
      <c r="AT290" s="19">
        <v>376</v>
      </c>
      <c r="AU290" s="19">
        <v>1231</v>
      </c>
      <c r="AV290" s="19">
        <v>0</v>
      </c>
      <c r="AW290" s="19">
        <v>120057</v>
      </c>
      <c r="AX290" s="19">
        <v>132017.60646008872</v>
      </c>
      <c r="AY290" s="19">
        <v>480135</v>
      </c>
      <c r="AZ290" s="19">
        <v>528661.5318698195</v>
      </c>
      <c r="BA290" s="19">
        <v>0</v>
      </c>
      <c r="BB290" s="19">
        <v>0</v>
      </c>
      <c r="BC290" s="19">
        <v>-522</v>
      </c>
      <c r="BD290" s="19">
        <v>-2088</v>
      </c>
      <c r="BE290" s="19">
        <v>1767</v>
      </c>
      <c r="BF290" s="19">
        <v>7068</v>
      </c>
    </row>
    <row r="291" spans="1:58" ht="12.75">
      <c r="A291" t="s">
        <v>639</v>
      </c>
      <c r="B291" t="s">
        <v>640</v>
      </c>
      <c r="C291" t="s">
        <v>117</v>
      </c>
      <c r="D291" t="s">
        <v>638</v>
      </c>
      <c r="E291" s="19">
        <v>84</v>
      </c>
      <c r="F291" s="19">
        <v>1282</v>
      </c>
      <c r="G291" s="19">
        <v>1366</v>
      </c>
      <c r="H291" s="19">
        <v>31</v>
      </c>
      <c r="I291" s="19">
        <v>113</v>
      </c>
      <c r="J291" s="19">
        <v>59</v>
      </c>
      <c r="K291" s="19">
        <v>172</v>
      </c>
      <c r="L291" s="19">
        <v>767</v>
      </c>
      <c r="M291" s="19">
        <v>0</v>
      </c>
      <c r="N291" s="19">
        <v>447</v>
      </c>
      <c r="O291" s="19">
        <v>1214</v>
      </c>
      <c r="P291" s="19">
        <v>1527</v>
      </c>
      <c r="Q291" s="19">
        <v>141</v>
      </c>
      <c r="R291" s="19">
        <v>437</v>
      </c>
      <c r="S291" s="19">
        <v>281</v>
      </c>
      <c r="T291" s="19">
        <v>859</v>
      </c>
      <c r="U291" s="19">
        <v>0</v>
      </c>
      <c r="V291" s="19">
        <v>2224</v>
      </c>
      <c r="W291" s="19">
        <v>33958</v>
      </c>
      <c r="X291" s="19">
        <v>6495.232507634193</v>
      </c>
      <c r="Y291" s="19">
        <v>21104</v>
      </c>
      <c r="Z291" s="19">
        <v>2418</v>
      </c>
      <c r="AA291" s="19">
        <v>23522</v>
      </c>
      <c r="AB291" s="19">
        <v>347</v>
      </c>
      <c r="AC291" s="19">
        <v>-6</v>
      </c>
      <c r="AD291" s="19">
        <v>65214</v>
      </c>
      <c r="AE291" s="19">
        <v>71709.2325076342</v>
      </c>
      <c r="AF291" s="19">
        <v>237726</v>
      </c>
      <c r="AG291" s="19">
        <v>264078.4352494464</v>
      </c>
      <c r="AH291" s="19">
        <v>5168</v>
      </c>
      <c r="AI291" s="19">
        <v>160</v>
      </c>
      <c r="AJ291" s="19">
        <v>4243</v>
      </c>
      <c r="AK291" s="19">
        <v>0</v>
      </c>
      <c r="AL291" s="19">
        <v>0</v>
      </c>
      <c r="AM291" s="19">
        <v>0</v>
      </c>
      <c r="AN291" s="19">
        <v>3240</v>
      </c>
      <c r="AO291" s="19">
        <v>2749</v>
      </c>
      <c r="AP291" s="19">
        <v>0</v>
      </c>
      <c r="AQ291" s="19">
        <v>24</v>
      </c>
      <c r="AR291" s="19">
        <v>-1169</v>
      </c>
      <c r="AS291" s="19">
        <v>-769</v>
      </c>
      <c r="AT291" s="19">
        <v>-177</v>
      </c>
      <c r="AU291" s="19">
        <v>-1279</v>
      </c>
      <c r="AV291" s="19">
        <v>0</v>
      </c>
      <c r="AW291" s="19">
        <v>79452</v>
      </c>
      <c r="AX291" s="19">
        <v>85947.2325076342</v>
      </c>
      <c r="AY291" s="19">
        <v>286123</v>
      </c>
      <c r="AZ291" s="19">
        <v>312475.4352494464</v>
      </c>
      <c r="BA291" s="19">
        <v>-60</v>
      </c>
      <c r="BB291" s="19">
        <v>-163</v>
      </c>
      <c r="BC291" s="19">
        <v>-27</v>
      </c>
      <c r="BD291" s="19">
        <v>-102</v>
      </c>
      <c r="BE291" s="19">
        <v>1451</v>
      </c>
      <c r="BF291" s="19">
        <v>5181</v>
      </c>
    </row>
    <row r="292" spans="1:58" ht="12.75">
      <c r="A292" t="s">
        <v>641</v>
      </c>
      <c r="B292" t="s">
        <v>642</v>
      </c>
      <c r="C292" t="s">
        <v>117</v>
      </c>
      <c r="D292" t="s">
        <v>638</v>
      </c>
      <c r="E292" s="19">
        <v>370</v>
      </c>
      <c r="F292" s="19">
        <v>2736</v>
      </c>
      <c r="G292" s="19">
        <v>3106</v>
      </c>
      <c r="H292" s="19">
        <v>139</v>
      </c>
      <c r="I292" s="19">
        <v>552</v>
      </c>
      <c r="J292" s="19">
        <v>497</v>
      </c>
      <c r="K292" s="19">
        <v>1049</v>
      </c>
      <c r="L292" s="19">
        <v>1566</v>
      </c>
      <c r="M292" s="19">
        <v>0</v>
      </c>
      <c r="N292" s="19">
        <v>4255</v>
      </c>
      <c r="O292" s="19">
        <v>5821</v>
      </c>
      <c r="P292" s="19">
        <v>8210</v>
      </c>
      <c r="Q292" s="19">
        <v>2087</v>
      </c>
      <c r="R292" s="19">
        <v>1398</v>
      </c>
      <c r="S292" s="19">
        <v>1794</v>
      </c>
      <c r="T292" s="19">
        <v>5279</v>
      </c>
      <c r="U292" s="19">
        <v>0</v>
      </c>
      <c r="V292" s="19">
        <v>12321</v>
      </c>
      <c r="W292" s="19">
        <v>76917</v>
      </c>
      <c r="X292" s="19">
        <v>30241.271466196125</v>
      </c>
      <c r="Y292" s="19">
        <v>73758</v>
      </c>
      <c r="Z292" s="19">
        <v>4224</v>
      </c>
      <c r="AA292" s="19">
        <v>77982</v>
      </c>
      <c r="AB292" s="19">
        <v>624</v>
      </c>
      <c r="AC292" s="19">
        <v>0</v>
      </c>
      <c r="AD292" s="19">
        <v>191448</v>
      </c>
      <c r="AE292" s="19">
        <v>221689.27146619614</v>
      </c>
      <c r="AF292" s="19">
        <v>779308</v>
      </c>
      <c r="AG292" s="19">
        <v>902002.7837875225</v>
      </c>
      <c r="AH292" s="19">
        <v>53152</v>
      </c>
      <c r="AI292" s="19">
        <v>2009</v>
      </c>
      <c r="AJ292" s="19">
        <v>8520</v>
      </c>
      <c r="AK292" s="19">
        <v>0</v>
      </c>
      <c r="AL292" s="19">
        <v>0</v>
      </c>
      <c r="AM292" s="19">
        <v>0</v>
      </c>
      <c r="AN292" s="19">
        <v>8584</v>
      </c>
      <c r="AO292" s="19">
        <v>5952</v>
      </c>
      <c r="AP292" s="19">
        <v>0</v>
      </c>
      <c r="AQ292" s="19">
        <v>15</v>
      </c>
      <c r="AR292" s="19">
        <v>-2822</v>
      </c>
      <c r="AS292" s="19">
        <v>-10857</v>
      </c>
      <c r="AT292" s="19">
        <v>-1375</v>
      </c>
      <c r="AU292" s="19">
        <v>-2925</v>
      </c>
      <c r="AV292" s="19">
        <v>0</v>
      </c>
      <c r="AW292" s="19">
        <v>265483</v>
      </c>
      <c r="AX292" s="19">
        <v>295724.2714661961</v>
      </c>
      <c r="AY292" s="19">
        <v>1084887</v>
      </c>
      <c r="AZ292" s="19">
        <v>1207581.7837875225</v>
      </c>
      <c r="BA292" s="19">
        <v>0</v>
      </c>
      <c r="BB292" s="19">
        <v>-217</v>
      </c>
      <c r="BC292" s="19">
        <v>0</v>
      </c>
      <c r="BD292" s="19">
        <v>-172</v>
      </c>
      <c r="BE292" s="19">
        <v>7131</v>
      </c>
      <c r="BF292" s="19">
        <v>28979</v>
      </c>
    </row>
    <row r="293" spans="1:58" ht="12.75">
      <c r="A293" t="s">
        <v>643</v>
      </c>
      <c r="B293" t="s">
        <v>644</v>
      </c>
      <c r="C293" t="s">
        <v>117</v>
      </c>
      <c r="D293" t="s">
        <v>638</v>
      </c>
      <c r="E293" s="19">
        <v>47</v>
      </c>
      <c r="F293" s="19">
        <v>3104</v>
      </c>
      <c r="G293" s="19">
        <v>3151</v>
      </c>
      <c r="H293" s="19">
        <v>0</v>
      </c>
      <c r="I293" s="19">
        <v>281</v>
      </c>
      <c r="J293" s="19">
        <v>70</v>
      </c>
      <c r="K293" s="19">
        <v>351</v>
      </c>
      <c r="L293" s="19">
        <v>1808</v>
      </c>
      <c r="M293" s="19">
        <v>0</v>
      </c>
      <c r="N293" s="19">
        <v>1012</v>
      </c>
      <c r="O293" s="19">
        <v>2820</v>
      </c>
      <c r="P293" s="19">
        <v>2877</v>
      </c>
      <c r="Q293" s="19">
        <v>1000</v>
      </c>
      <c r="R293" s="19">
        <v>-57</v>
      </c>
      <c r="S293" s="19">
        <v>728</v>
      </c>
      <c r="T293" s="19">
        <v>1671</v>
      </c>
      <c r="U293" s="19">
        <v>0</v>
      </c>
      <c r="V293" s="19">
        <v>3497</v>
      </c>
      <c r="W293" s="19">
        <v>35826</v>
      </c>
      <c r="X293" s="19">
        <v>8819.279489860912</v>
      </c>
      <c r="Y293" s="19">
        <v>19826</v>
      </c>
      <c r="Z293" s="19">
        <v>40</v>
      </c>
      <c r="AA293" s="19">
        <v>19866</v>
      </c>
      <c r="AB293" s="19">
        <v>0</v>
      </c>
      <c r="AC293" s="19">
        <v>-601</v>
      </c>
      <c r="AD293" s="19">
        <v>69458</v>
      </c>
      <c r="AE293" s="19">
        <v>78277.27948986091</v>
      </c>
      <c r="AF293" s="19">
        <v>379955</v>
      </c>
      <c r="AG293" s="19">
        <v>415736.55076514464</v>
      </c>
      <c r="AH293" s="19">
        <v>17944</v>
      </c>
      <c r="AI293" s="19">
        <v>0</v>
      </c>
      <c r="AJ293" s="19">
        <v>863</v>
      </c>
      <c r="AK293" s="19">
        <v>0</v>
      </c>
      <c r="AL293" s="19">
        <v>0</v>
      </c>
      <c r="AM293" s="19">
        <v>136</v>
      </c>
      <c r="AN293" s="19">
        <v>3882</v>
      </c>
      <c r="AO293" s="19">
        <v>3033</v>
      </c>
      <c r="AP293" s="19">
        <v>0</v>
      </c>
      <c r="AQ293" s="19">
        <v>0</v>
      </c>
      <c r="AR293" s="19">
        <v>221</v>
      </c>
      <c r="AS293" s="19">
        <v>317</v>
      </c>
      <c r="AT293" s="19">
        <v>266</v>
      </c>
      <c r="AU293" s="19">
        <v>931</v>
      </c>
      <c r="AV293" s="19">
        <v>0</v>
      </c>
      <c r="AW293" s="19">
        <v>95803</v>
      </c>
      <c r="AX293" s="19">
        <v>104622.27948986091</v>
      </c>
      <c r="AY293" s="19">
        <v>477798</v>
      </c>
      <c r="AZ293" s="19">
        <v>513579.55076514464</v>
      </c>
      <c r="BA293" s="19">
        <v>-114</v>
      </c>
      <c r="BB293" s="19">
        <v>456</v>
      </c>
      <c r="BC293" s="19">
        <v>-13</v>
      </c>
      <c r="BD293" s="19">
        <v>-51</v>
      </c>
      <c r="BE293" s="19">
        <v>3396</v>
      </c>
      <c r="BF293" s="19">
        <v>13584</v>
      </c>
    </row>
    <row r="294" spans="1:58" ht="12.75">
      <c r="A294" t="s">
        <v>645</v>
      </c>
      <c r="B294" t="s">
        <v>646</v>
      </c>
      <c r="C294" t="s">
        <v>117</v>
      </c>
      <c r="D294" t="s">
        <v>638</v>
      </c>
      <c r="E294" s="19">
        <v>-91</v>
      </c>
      <c r="F294" s="19">
        <v>2530</v>
      </c>
      <c r="G294" s="19">
        <v>2439</v>
      </c>
      <c r="H294" s="19">
        <v>37</v>
      </c>
      <c r="I294" s="19">
        <v>525</v>
      </c>
      <c r="J294" s="19">
        <v>71</v>
      </c>
      <c r="K294" s="19">
        <v>596</v>
      </c>
      <c r="L294" s="19">
        <v>1217</v>
      </c>
      <c r="M294" s="19">
        <v>0</v>
      </c>
      <c r="N294" s="19">
        <v>1672</v>
      </c>
      <c r="O294" s="19">
        <v>2889</v>
      </c>
      <c r="P294" s="19">
        <v>1904</v>
      </c>
      <c r="Q294" s="19">
        <v>600</v>
      </c>
      <c r="R294" s="19">
        <v>-91</v>
      </c>
      <c r="S294" s="19">
        <v>355</v>
      </c>
      <c r="T294" s="19">
        <v>864</v>
      </c>
      <c r="U294" s="19">
        <v>0</v>
      </c>
      <c r="V294" s="19">
        <v>3494</v>
      </c>
      <c r="W294" s="19">
        <v>32849</v>
      </c>
      <c r="X294" s="19">
        <v>10449.92149557381</v>
      </c>
      <c r="Y294" s="19">
        <v>22839</v>
      </c>
      <c r="Z294" s="19">
        <v>4187</v>
      </c>
      <c r="AA294" s="19">
        <v>27026</v>
      </c>
      <c r="AB294" s="19">
        <v>307</v>
      </c>
      <c r="AC294" s="19">
        <v>156</v>
      </c>
      <c r="AD294" s="19">
        <v>72561</v>
      </c>
      <c r="AE294" s="19">
        <v>83010.92149557381</v>
      </c>
      <c r="AF294" s="19">
        <v>290241</v>
      </c>
      <c r="AG294" s="19">
        <v>332638.38596735947</v>
      </c>
      <c r="AH294" s="19">
        <v>13372</v>
      </c>
      <c r="AI294" s="19">
        <v>189</v>
      </c>
      <c r="AJ294" s="19">
        <v>7933</v>
      </c>
      <c r="AK294" s="19">
        <v>0</v>
      </c>
      <c r="AL294" s="19">
        <v>0</v>
      </c>
      <c r="AM294" s="19">
        <v>0</v>
      </c>
      <c r="AN294" s="19">
        <v>3632</v>
      </c>
      <c r="AO294" s="19">
        <v>2492</v>
      </c>
      <c r="AP294" s="19">
        <v>0</v>
      </c>
      <c r="AQ294" s="19">
        <v>0</v>
      </c>
      <c r="AR294" s="19">
        <v>-1</v>
      </c>
      <c r="AS294" s="19">
        <v>-2</v>
      </c>
      <c r="AT294" s="19">
        <v>153</v>
      </c>
      <c r="AU294" s="19">
        <v>611</v>
      </c>
      <c r="AV294" s="19">
        <v>0</v>
      </c>
      <c r="AW294" s="19">
        <v>100331</v>
      </c>
      <c r="AX294" s="19">
        <v>110780.92149557381</v>
      </c>
      <c r="AY294" s="19">
        <v>401773</v>
      </c>
      <c r="AZ294" s="19">
        <v>444170.38596735947</v>
      </c>
      <c r="BA294" s="19">
        <v>0</v>
      </c>
      <c r="BB294" s="19">
        <v>0</v>
      </c>
      <c r="BC294" s="19">
        <v>-611</v>
      </c>
      <c r="BD294" s="19">
        <v>-2443</v>
      </c>
      <c r="BE294" s="19">
        <v>5717</v>
      </c>
      <c r="BF294" s="19">
        <v>23026</v>
      </c>
    </row>
    <row r="295" spans="1:58" ht="12.75">
      <c r="A295" t="s">
        <v>647</v>
      </c>
      <c r="B295" t="s">
        <v>648</v>
      </c>
      <c r="C295" t="s">
        <v>117</v>
      </c>
      <c r="D295" t="s">
        <v>638</v>
      </c>
      <c r="E295" s="19">
        <v>90</v>
      </c>
      <c r="F295" s="19">
        <v>1563</v>
      </c>
      <c r="G295" s="19">
        <v>1653</v>
      </c>
      <c r="H295" s="19">
        <v>35</v>
      </c>
      <c r="I295" s="19">
        <v>744</v>
      </c>
      <c r="J295" s="19">
        <v>130</v>
      </c>
      <c r="K295" s="19">
        <v>874</v>
      </c>
      <c r="L295" s="19">
        <v>2042</v>
      </c>
      <c r="M295" s="19">
        <v>0</v>
      </c>
      <c r="N295" s="19">
        <v>797</v>
      </c>
      <c r="O295" s="19">
        <v>2839</v>
      </c>
      <c r="P295" s="19">
        <v>2319</v>
      </c>
      <c r="Q295" s="19">
        <v>750</v>
      </c>
      <c r="R295" s="19">
        <v>669</v>
      </c>
      <c r="S295" s="19">
        <v>3186</v>
      </c>
      <c r="T295" s="19">
        <v>4605</v>
      </c>
      <c r="U295" s="19">
        <v>0</v>
      </c>
      <c r="V295" s="19">
        <v>4113</v>
      </c>
      <c r="W295" s="19">
        <v>40832</v>
      </c>
      <c r="X295" s="19">
        <v>12853.547104198253</v>
      </c>
      <c r="Y295" s="19">
        <v>30819</v>
      </c>
      <c r="Z295" s="19">
        <v>4259</v>
      </c>
      <c r="AA295" s="19">
        <v>35078</v>
      </c>
      <c r="AB295" s="19">
        <v>59</v>
      </c>
      <c r="AC295" s="19">
        <v>0</v>
      </c>
      <c r="AD295" s="19">
        <v>92407</v>
      </c>
      <c r="AE295" s="19">
        <v>105260.54710419825</v>
      </c>
      <c r="AF295" s="19">
        <v>336253</v>
      </c>
      <c r="AG295" s="19">
        <v>388402.36761555116</v>
      </c>
      <c r="AH295" s="19">
        <v>24399</v>
      </c>
      <c r="AI295" s="19">
        <v>0</v>
      </c>
      <c r="AJ295" s="19">
        <v>6447</v>
      </c>
      <c r="AK295" s="19">
        <v>0</v>
      </c>
      <c r="AL295" s="19">
        <v>0</v>
      </c>
      <c r="AM295" s="19">
        <v>0</v>
      </c>
      <c r="AN295" s="19">
        <v>3994</v>
      </c>
      <c r="AO295" s="19">
        <v>3465</v>
      </c>
      <c r="AP295" s="19">
        <v>0</v>
      </c>
      <c r="AQ295" s="19">
        <v>100</v>
      </c>
      <c r="AR295" s="19">
        <v>-270</v>
      </c>
      <c r="AS295" s="19">
        <v>-928</v>
      </c>
      <c r="AT295" s="19">
        <v>-266</v>
      </c>
      <c r="AU295" s="19">
        <v>-912</v>
      </c>
      <c r="AV295" s="19">
        <v>0</v>
      </c>
      <c r="AW295" s="19">
        <v>130276</v>
      </c>
      <c r="AX295" s="19">
        <v>143129.54710419825</v>
      </c>
      <c r="AY295" s="19">
        <v>474586</v>
      </c>
      <c r="AZ295" s="19">
        <v>526735.3676155512</v>
      </c>
      <c r="BA295" s="19">
        <v>0</v>
      </c>
      <c r="BB295" s="19">
        <v>0</v>
      </c>
      <c r="BC295" s="19">
        <v>0</v>
      </c>
      <c r="BD295" s="19">
        <v>0</v>
      </c>
      <c r="BE295" s="19">
        <v>6402</v>
      </c>
      <c r="BF295" s="19">
        <v>17136</v>
      </c>
    </row>
    <row r="296" spans="1:58" ht="12.75">
      <c r="A296" t="s">
        <v>649</v>
      </c>
      <c r="B296" t="s">
        <v>650</v>
      </c>
      <c r="C296" t="s">
        <v>117</v>
      </c>
      <c r="D296" t="s">
        <v>638</v>
      </c>
      <c r="E296" s="19">
        <v>24</v>
      </c>
      <c r="F296" s="19">
        <v>1670</v>
      </c>
      <c r="G296" s="19">
        <v>1694</v>
      </c>
      <c r="H296" s="19">
        <v>50</v>
      </c>
      <c r="I296" s="19">
        <v>439</v>
      </c>
      <c r="J296" s="19">
        <v>102</v>
      </c>
      <c r="K296" s="19">
        <v>541</v>
      </c>
      <c r="L296" s="19">
        <v>2164</v>
      </c>
      <c r="M296" s="19">
        <v>0</v>
      </c>
      <c r="N296" s="19">
        <v>1400</v>
      </c>
      <c r="O296" s="19">
        <v>3564</v>
      </c>
      <c r="P296" s="19">
        <v>3256</v>
      </c>
      <c r="Q296" s="19">
        <v>488</v>
      </c>
      <c r="R296" s="19">
        <v>186</v>
      </c>
      <c r="S296" s="19">
        <v>1249</v>
      </c>
      <c r="T296" s="19">
        <v>1923</v>
      </c>
      <c r="U296" s="19">
        <v>0</v>
      </c>
      <c r="V296" s="19">
        <v>3652</v>
      </c>
      <c r="W296" s="19">
        <v>39170</v>
      </c>
      <c r="X296" s="19">
        <v>7542.8156284230745</v>
      </c>
      <c r="Y296" s="19">
        <v>20915</v>
      </c>
      <c r="Z296" s="19">
        <v>2285</v>
      </c>
      <c r="AA296" s="19">
        <v>23200</v>
      </c>
      <c r="AB296" s="19">
        <v>178</v>
      </c>
      <c r="AC296" s="19">
        <v>0</v>
      </c>
      <c r="AD296" s="19">
        <v>77228</v>
      </c>
      <c r="AE296" s="19">
        <v>84770.81562842308</v>
      </c>
      <c r="AF296" s="19">
        <v>346871</v>
      </c>
      <c r="AG296" s="19">
        <v>377473.6859258548</v>
      </c>
      <c r="AH296" s="19">
        <v>8213</v>
      </c>
      <c r="AI296" s="19">
        <v>139</v>
      </c>
      <c r="AJ296" s="19">
        <v>4974</v>
      </c>
      <c r="AK296" s="19">
        <v>0</v>
      </c>
      <c r="AL296" s="19">
        <v>0</v>
      </c>
      <c r="AM296" s="19">
        <v>0</v>
      </c>
      <c r="AN296" s="19">
        <v>5034</v>
      </c>
      <c r="AO296" s="19">
        <v>3663</v>
      </c>
      <c r="AP296" s="19">
        <v>0</v>
      </c>
      <c r="AQ296" s="19">
        <v>11</v>
      </c>
      <c r="AR296" s="19">
        <v>-518</v>
      </c>
      <c r="AS296" s="19">
        <v>-2348</v>
      </c>
      <c r="AT296" s="19">
        <v>0</v>
      </c>
      <c r="AU296" s="19">
        <v>0</v>
      </c>
      <c r="AV296" s="19">
        <v>0</v>
      </c>
      <c r="AW296" s="19">
        <v>98744</v>
      </c>
      <c r="AX296" s="19">
        <v>106286.81562842308</v>
      </c>
      <c r="AY296" s="19">
        <v>438708</v>
      </c>
      <c r="AZ296" s="19">
        <v>469310.6859258548</v>
      </c>
      <c r="BA296" s="19">
        <v>0</v>
      </c>
      <c r="BB296" s="19">
        <v>0</v>
      </c>
      <c r="BC296" s="19">
        <v>0</v>
      </c>
      <c r="BD296" s="19">
        <v>0</v>
      </c>
      <c r="BE296" s="19">
        <v>3399</v>
      </c>
      <c r="BF296" s="19">
        <v>15414</v>
      </c>
    </row>
    <row r="297" spans="1:58" ht="12.75">
      <c r="A297" t="s">
        <v>651</v>
      </c>
      <c r="B297" t="s">
        <v>652</v>
      </c>
      <c r="C297" t="s">
        <v>117</v>
      </c>
      <c r="D297" t="s">
        <v>638</v>
      </c>
      <c r="E297" s="19">
        <v>75</v>
      </c>
      <c r="F297" s="19">
        <v>1741.7291725</v>
      </c>
      <c r="G297" s="19">
        <v>1816.7291725</v>
      </c>
      <c r="H297" s="19">
        <v>29.15</v>
      </c>
      <c r="I297" s="19">
        <v>920.7475</v>
      </c>
      <c r="J297" s="19">
        <v>-22</v>
      </c>
      <c r="K297" s="19">
        <v>898.7475</v>
      </c>
      <c r="L297" s="19">
        <v>2025</v>
      </c>
      <c r="M297" s="19">
        <v>0</v>
      </c>
      <c r="N297" s="19">
        <v>496</v>
      </c>
      <c r="O297" s="19">
        <v>2521</v>
      </c>
      <c r="P297" s="19">
        <v>1855</v>
      </c>
      <c r="Q297" s="19">
        <v>640</v>
      </c>
      <c r="R297" s="19">
        <v>250</v>
      </c>
      <c r="S297" s="19">
        <v>778</v>
      </c>
      <c r="T297" s="19">
        <v>1668</v>
      </c>
      <c r="U297" s="19">
        <v>0</v>
      </c>
      <c r="V297" s="19">
        <v>3307</v>
      </c>
      <c r="W297" s="19">
        <v>27875.215950000085</v>
      </c>
      <c r="X297" s="19">
        <v>7118.544292911232</v>
      </c>
      <c r="Y297" s="19">
        <v>18229.5175</v>
      </c>
      <c r="Z297" s="19">
        <v>2422.95875</v>
      </c>
      <c r="AA297" s="19">
        <v>20652.47625</v>
      </c>
      <c r="AB297" s="19">
        <v>0</v>
      </c>
      <c r="AC297" s="19">
        <v>0</v>
      </c>
      <c r="AD297" s="19">
        <v>60623.31887250009</v>
      </c>
      <c r="AE297" s="19">
        <v>67741.86316541131</v>
      </c>
      <c r="AF297" s="19">
        <v>242493.27549000035</v>
      </c>
      <c r="AG297" s="19">
        <v>271374.6091957259</v>
      </c>
      <c r="AH297" s="19">
        <v>21121.94</v>
      </c>
      <c r="AI297" s="19">
        <v>431.06</v>
      </c>
      <c r="AJ297" s="19">
        <v>0</v>
      </c>
      <c r="AK297" s="19">
        <v>0</v>
      </c>
      <c r="AL297" s="19">
        <v>0</v>
      </c>
      <c r="AM297" s="19">
        <v>6</v>
      </c>
      <c r="AN297" s="19">
        <v>3850</v>
      </c>
      <c r="AO297" s="19">
        <v>3498</v>
      </c>
      <c r="AP297" s="19">
        <v>0</v>
      </c>
      <c r="AQ297" s="19">
        <v>0</v>
      </c>
      <c r="AR297" s="19">
        <v>-389</v>
      </c>
      <c r="AS297" s="19">
        <v>-1556</v>
      </c>
      <c r="AT297" s="19">
        <v>189</v>
      </c>
      <c r="AU297" s="19">
        <v>756</v>
      </c>
      <c r="AV297" s="19">
        <v>0</v>
      </c>
      <c r="AW297" s="19">
        <v>89330.3188725001</v>
      </c>
      <c r="AX297" s="19">
        <v>96448.86316541133</v>
      </c>
      <c r="AY297" s="19">
        <v>357321.2754900004</v>
      </c>
      <c r="AZ297" s="19">
        <v>386202.6091957259</v>
      </c>
      <c r="BA297" s="19">
        <v>-58.5</v>
      </c>
      <c r="BB297" s="19">
        <v>-234</v>
      </c>
      <c r="BC297" s="19">
        <v>-87.5</v>
      </c>
      <c r="BD297" s="19">
        <v>-350</v>
      </c>
      <c r="BE297" s="19">
        <v>2606</v>
      </c>
      <c r="BF297" s="19">
        <v>10424</v>
      </c>
    </row>
    <row r="298" spans="1:58" ht="12.75">
      <c r="A298" t="s">
        <v>653</v>
      </c>
      <c r="B298" t="s">
        <v>654</v>
      </c>
      <c r="C298" t="s">
        <v>117</v>
      </c>
      <c r="D298" t="s">
        <v>638</v>
      </c>
      <c r="E298" s="19">
        <v>-217</v>
      </c>
      <c r="F298" s="19">
        <v>735</v>
      </c>
      <c r="G298" s="19">
        <v>518</v>
      </c>
      <c r="H298" s="19">
        <v>62</v>
      </c>
      <c r="I298" s="19">
        <v>239</v>
      </c>
      <c r="J298" s="19">
        <v>75</v>
      </c>
      <c r="K298" s="19">
        <v>314</v>
      </c>
      <c r="L298" s="19">
        <v>1605</v>
      </c>
      <c r="M298" s="19">
        <v>0</v>
      </c>
      <c r="N298" s="19">
        <v>-148</v>
      </c>
      <c r="O298" s="19">
        <v>1457</v>
      </c>
      <c r="P298" s="19">
        <v>1715</v>
      </c>
      <c r="Q298" s="19">
        <v>526</v>
      </c>
      <c r="R298" s="19">
        <v>99</v>
      </c>
      <c r="S298" s="19">
        <v>304</v>
      </c>
      <c r="T298" s="19">
        <v>929</v>
      </c>
      <c r="U298" s="19">
        <v>0</v>
      </c>
      <c r="V298" s="19">
        <v>2036</v>
      </c>
      <c r="W298" s="19">
        <v>29699</v>
      </c>
      <c r="X298" s="19">
        <v>8646.448030796677</v>
      </c>
      <c r="Y298" s="19">
        <v>19236</v>
      </c>
      <c r="Z298" s="19">
        <v>1552</v>
      </c>
      <c r="AA298" s="19">
        <v>20788</v>
      </c>
      <c r="AB298" s="19">
        <v>-815</v>
      </c>
      <c r="AC298" s="19">
        <v>-87</v>
      </c>
      <c r="AD298" s="19">
        <v>56616</v>
      </c>
      <c r="AE298" s="19">
        <v>65262.44803079667</v>
      </c>
      <c r="AF298" s="19">
        <v>265000</v>
      </c>
      <c r="AG298" s="19">
        <v>300080.33955696935</v>
      </c>
      <c r="AH298" s="19">
        <v>14358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3820</v>
      </c>
      <c r="AO298" s="19">
        <v>2978</v>
      </c>
      <c r="AP298" s="19">
        <v>0</v>
      </c>
      <c r="AQ298" s="19">
        <v>32</v>
      </c>
      <c r="AR298" s="19">
        <v>0</v>
      </c>
      <c r="AS298" s="19">
        <v>0</v>
      </c>
      <c r="AT298" s="19">
        <v>-5153</v>
      </c>
      <c r="AU298" s="19">
        <v>0</v>
      </c>
      <c r="AV298" s="19">
        <v>0</v>
      </c>
      <c r="AW298" s="19">
        <v>72651</v>
      </c>
      <c r="AX298" s="19">
        <v>81297.44803079667</v>
      </c>
      <c r="AY298" s="19">
        <v>350000</v>
      </c>
      <c r="AZ298" s="19">
        <v>385080.33955696935</v>
      </c>
      <c r="BA298" s="19">
        <v>0</v>
      </c>
      <c r="BB298" s="19">
        <v>0</v>
      </c>
      <c r="BC298" s="19">
        <v>10</v>
      </c>
      <c r="BD298" s="19">
        <v>0</v>
      </c>
      <c r="BE298" s="19">
        <v>1467</v>
      </c>
      <c r="BF298" s="19">
        <v>0</v>
      </c>
    </row>
    <row r="299" spans="1:58" ht="12.75">
      <c r="A299" t="s">
        <v>655</v>
      </c>
      <c r="B299" t="s">
        <v>656</v>
      </c>
      <c r="C299" t="s">
        <v>117</v>
      </c>
      <c r="D299" t="s">
        <v>638</v>
      </c>
      <c r="E299" s="19">
        <v>70</v>
      </c>
      <c r="F299" s="19">
        <v>3221</v>
      </c>
      <c r="G299" s="19">
        <v>3291</v>
      </c>
      <c r="H299" s="19">
        <v>86</v>
      </c>
      <c r="I299" s="19">
        <v>727</v>
      </c>
      <c r="J299" s="19">
        <v>139</v>
      </c>
      <c r="K299" s="19">
        <v>866</v>
      </c>
      <c r="L299" s="19">
        <v>2053</v>
      </c>
      <c r="M299" s="19">
        <v>0</v>
      </c>
      <c r="N299" s="19">
        <v>453</v>
      </c>
      <c r="O299" s="19">
        <v>2506</v>
      </c>
      <c r="P299" s="19">
        <v>6260</v>
      </c>
      <c r="Q299" s="19">
        <v>616</v>
      </c>
      <c r="R299" s="19">
        <v>105</v>
      </c>
      <c r="S299" s="19">
        <v>507</v>
      </c>
      <c r="T299" s="19">
        <v>1228</v>
      </c>
      <c r="U299" s="19">
        <v>0</v>
      </c>
      <c r="V299" s="19">
        <v>438</v>
      </c>
      <c r="W299" s="19">
        <v>50875</v>
      </c>
      <c r="X299" s="19">
        <v>12623.499427151331</v>
      </c>
      <c r="Y299" s="19">
        <v>28466</v>
      </c>
      <c r="Z299" s="19">
        <v>2326</v>
      </c>
      <c r="AA299" s="19">
        <v>30792</v>
      </c>
      <c r="AB299" s="19">
        <v>448</v>
      </c>
      <c r="AC299" s="19">
        <v>4172</v>
      </c>
      <c r="AD299" s="19">
        <v>100962</v>
      </c>
      <c r="AE299" s="19">
        <v>113585.49942715133</v>
      </c>
      <c r="AF299" s="19">
        <v>403871</v>
      </c>
      <c r="AG299" s="19">
        <v>455087.0189622829</v>
      </c>
      <c r="AH299" s="19">
        <v>8955</v>
      </c>
      <c r="AI299" s="19">
        <v>118</v>
      </c>
      <c r="AJ299" s="19">
        <v>11058</v>
      </c>
      <c r="AK299" s="19">
        <v>0</v>
      </c>
      <c r="AL299" s="19">
        <v>0</v>
      </c>
      <c r="AM299" s="19">
        <v>18</v>
      </c>
      <c r="AN299" s="19">
        <v>5450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  <c r="AT299" s="19">
        <v>237</v>
      </c>
      <c r="AU299" s="19">
        <v>950</v>
      </c>
      <c r="AV299" s="19">
        <v>0</v>
      </c>
      <c r="AW299" s="19">
        <v>126798</v>
      </c>
      <c r="AX299" s="19">
        <v>139421.49942715134</v>
      </c>
      <c r="AY299" s="19">
        <v>507225</v>
      </c>
      <c r="AZ299" s="19">
        <v>558441.0189622829</v>
      </c>
      <c r="BA299" s="19">
        <v>0</v>
      </c>
      <c r="BB299" s="19">
        <v>0</v>
      </c>
      <c r="BC299" s="19">
        <v>-281</v>
      </c>
      <c r="BD299" s="19">
        <v>-1127</v>
      </c>
      <c r="BE299" s="19">
        <v>6107</v>
      </c>
      <c r="BF299" s="19">
        <v>24428</v>
      </c>
    </row>
    <row r="300" spans="1:58" ht="12.75">
      <c r="A300" t="s">
        <v>657</v>
      </c>
      <c r="B300" t="s">
        <v>658</v>
      </c>
      <c r="C300" t="s">
        <v>117</v>
      </c>
      <c r="D300" t="s">
        <v>638</v>
      </c>
      <c r="E300" s="19">
        <v>85</v>
      </c>
      <c r="F300" s="19">
        <v>4949</v>
      </c>
      <c r="G300" s="19">
        <v>5034</v>
      </c>
      <c r="H300" s="19">
        <v>40</v>
      </c>
      <c r="I300" s="19">
        <v>713</v>
      </c>
      <c r="J300" s="19">
        <v>0</v>
      </c>
      <c r="K300" s="19">
        <v>713</v>
      </c>
      <c r="L300" s="19">
        <v>1016</v>
      </c>
      <c r="M300" s="19">
        <v>0</v>
      </c>
      <c r="N300" s="19">
        <v>1204</v>
      </c>
      <c r="O300" s="19">
        <v>2220</v>
      </c>
      <c r="P300" s="19">
        <v>3534</v>
      </c>
      <c r="Q300" s="19">
        <v>361</v>
      </c>
      <c r="R300" s="19">
        <v>274</v>
      </c>
      <c r="S300" s="19">
        <v>1651</v>
      </c>
      <c r="T300" s="19">
        <v>2286</v>
      </c>
      <c r="U300" s="19">
        <v>0</v>
      </c>
      <c r="V300" s="19">
        <v>2127</v>
      </c>
      <c r="W300" s="19">
        <v>27875</v>
      </c>
      <c r="X300" s="19">
        <v>10758.255809657418</v>
      </c>
      <c r="Y300" s="19">
        <v>16062</v>
      </c>
      <c r="Z300" s="19">
        <v>2317</v>
      </c>
      <c r="AA300" s="19">
        <v>18379</v>
      </c>
      <c r="AB300" s="19">
        <v>1423</v>
      </c>
      <c r="AC300" s="19">
        <v>95</v>
      </c>
      <c r="AD300" s="19">
        <v>63726</v>
      </c>
      <c r="AE300" s="19">
        <v>74484.25580965742</v>
      </c>
      <c r="AF300" s="19">
        <v>286257</v>
      </c>
      <c r="AG300" s="19">
        <v>329905.35889827774</v>
      </c>
      <c r="AH300" s="19">
        <v>17716</v>
      </c>
      <c r="AI300" s="19">
        <v>0</v>
      </c>
      <c r="AJ300" s="19">
        <v>0</v>
      </c>
      <c r="AK300" s="19">
        <v>0</v>
      </c>
      <c r="AL300" s="19">
        <v>0</v>
      </c>
      <c r="AM300" s="19">
        <v>289</v>
      </c>
      <c r="AN300" s="19">
        <v>3522</v>
      </c>
      <c r="AO300" s="19">
        <v>1968</v>
      </c>
      <c r="AP300" s="19">
        <v>0</v>
      </c>
      <c r="AQ300" s="19">
        <v>0</v>
      </c>
      <c r="AR300" s="19">
        <v>0</v>
      </c>
      <c r="AS300" s="19">
        <v>0</v>
      </c>
      <c r="AT300" s="19">
        <v>-415</v>
      </c>
      <c r="AU300" s="19">
        <v>-1659</v>
      </c>
      <c r="AV300" s="19">
        <v>0</v>
      </c>
      <c r="AW300" s="19">
        <v>86806</v>
      </c>
      <c r="AX300" s="19">
        <v>97564.25580965742</v>
      </c>
      <c r="AY300" s="19">
        <v>377639</v>
      </c>
      <c r="AZ300" s="19">
        <v>421287.35889827774</v>
      </c>
      <c r="BA300" s="19">
        <v>0</v>
      </c>
      <c r="BB300" s="19">
        <v>0</v>
      </c>
      <c r="BC300" s="19">
        <v>-235</v>
      </c>
      <c r="BD300" s="19">
        <v>-939</v>
      </c>
      <c r="BE300" s="19">
        <v>1546</v>
      </c>
      <c r="BF300" s="19">
        <v>6185</v>
      </c>
    </row>
    <row r="301" spans="1:58" ht="12.75">
      <c r="A301" t="s">
        <v>659</v>
      </c>
      <c r="B301" t="s">
        <v>660</v>
      </c>
      <c r="C301" t="s">
        <v>117</v>
      </c>
      <c r="D301" t="s">
        <v>638</v>
      </c>
      <c r="E301" s="19">
        <v>444</v>
      </c>
      <c r="F301" s="19">
        <v>8773</v>
      </c>
      <c r="G301" s="19">
        <v>9217</v>
      </c>
      <c r="H301" s="19">
        <v>93</v>
      </c>
      <c r="I301" s="19">
        <v>661</v>
      </c>
      <c r="J301" s="19">
        <v>272</v>
      </c>
      <c r="K301" s="19">
        <v>933</v>
      </c>
      <c r="L301" s="19">
        <v>2696</v>
      </c>
      <c r="M301" s="19">
        <v>0</v>
      </c>
      <c r="N301" s="19">
        <v>4417</v>
      </c>
      <c r="O301" s="19">
        <v>7113</v>
      </c>
      <c r="P301" s="19">
        <v>7246</v>
      </c>
      <c r="Q301" s="19">
        <v>1909</v>
      </c>
      <c r="R301" s="19">
        <v>1989</v>
      </c>
      <c r="S301" s="19">
        <v>3018</v>
      </c>
      <c r="T301" s="19">
        <v>6916</v>
      </c>
      <c r="U301" s="19">
        <v>0</v>
      </c>
      <c r="V301" s="19">
        <v>13263</v>
      </c>
      <c r="W301" s="19">
        <v>88175</v>
      </c>
      <c r="X301" s="19">
        <v>26488.16227925423</v>
      </c>
      <c r="Y301" s="19">
        <v>59126</v>
      </c>
      <c r="Z301" s="19">
        <v>7776</v>
      </c>
      <c r="AA301" s="19">
        <v>66902</v>
      </c>
      <c r="AB301" s="19">
        <v>8381</v>
      </c>
      <c r="AC301" s="19">
        <v>88</v>
      </c>
      <c r="AD301" s="19">
        <v>208327</v>
      </c>
      <c r="AE301" s="19">
        <v>234815.16227925423</v>
      </c>
      <c r="AF301" s="19">
        <v>873828</v>
      </c>
      <c r="AG301" s="19">
        <v>981295.6819529473</v>
      </c>
      <c r="AH301" s="19">
        <v>80542</v>
      </c>
      <c r="AI301" s="19">
        <v>0</v>
      </c>
      <c r="AJ301" s="19">
        <v>2</v>
      </c>
      <c r="AK301" s="19">
        <v>0</v>
      </c>
      <c r="AL301" s="19">
        <v>0</v>
      </c>
      <c r="AM301" s="19">
        <v>0</v>
      </c>
      <c r="AN301" s="19">
        <v>12513</v>
      </c>
      <c r="AO301" s="19">
        <v>6801</v>
      </c>
      <c r="AP301" s="19">
        <v>0</v>
      </c>
      <c r="AQ301" s="19">
        <v>104</v>
      </c>
      <c r="AR301" s="19">
        <v>274</v>
      </c>
      <c r="AS301" s="19">
        <v>-2492</v>
      </c>
      <c r="AT301" s="19">
        <v>-1561</v>
      </c>
      <c r="AU301" s="19">
        <v>1709</v>
      </c>
      <c r="AV301" s="19">
        <v>0</v>
      </c>
      <c r="AW301" s="19">
        <v>307002</v>
      </c>
      <c r="AX301" s="19">
        <v>333490.16227925423</v>
      </c>
      <c r="AY301" s="19">
        <v>1275874</v>
      </c>
      <c r="AZ301" s="19">
        <v>1383341.6819529473</v>
      </c>
      <c r="BA301" s="19">
        <v>0</v>
      </c>
      <c r="BB301" s="19">
        <v>0</v>
      </c>
      <c r="BC301" s="19">
        <v>0</v>
      </c>
      <c r="BD301" s="19">
        <v>0</v>
      </c>
      <c r="BE301" s="19">
        <v>2441</v>
      </c>
      <c r="BF301" s="19">
        <v>16934</v>
      </c>
    </row>
    <row r="302" spans="1:58" ht="12.75">
      <c r="A302" t="s">
        <v>661</v>
      </c>
      <c r="B302" t="s">
        <v>662</v>
      </c>
      <c r="C302" t="s">
        <v>117</v>
      </c>
      <c r="D302" t="s">
        <v>638</v>
      </c>
      <c r="E302" s="19">
        <v>-14</v>
      </c>
      <c r="F302" s="19">
        <v>8363</v>
      </c>
      <c r="G302" s="19">
        <v>8349</v>
      </c>
      <c r="H302" s="19">
        <v>42</v>
      </c>
      <c r="I302" s="19">
        <v>563</v>
      </c>
      <c r="J302" s="19">
        <v>282</v>
      </c>
      <c r="K302" s="19">
        <v>845</v>
      </c>
      <c r="L302" s="19">
        <v>6483</v>
      </c>
      <c r="M302" s="19">
        <v>0</v>
      </c>
      <c r="N302" s="19">
        <v>213</v>
      </c>
      <c r="O302" s="19">
        <v>6696</v>
      </c>
      <c r="P302" s="19">
        <v>1240</v>
      </c>
      <c r="Q302" s="19">
        <v>859</v>
      </c>
      <c r="R302" s="19">
        <v>531</v>
      </c>
      <c r="S302" s="19">
        <v>259</v>
      </c>
      <c r="T302" s="19">
        <v>1649</v>
      </c>
      <c r="U302" s="19">
        <v>0</v>
      </c>
      <c r="V302" s="19">
        <v>2926</v>
      </c>
      <c r="W302" s="19">
        <v>19060</v>
      </c>
      <c r="X302" s="19">
        <v>10209.698127107322</v>
      </c>
      <c r="Y302" s="19">
        <v>19196</v>
      </c>
      <c r="Z302" s="19">
        <v>2074</v>
      </c>
      <c r="AA302" s="19">
        <v>21270</v>
      </c>
      <c r="AB302" s="19">
        <v>158</v>
      </c>
      <c r="AC302" s="19">
        <v>0</v>
      </c>
      <c r="AD302" s="19">
        <v>62235</v>
      </c>
      <c r="AE302" s="19">
        <v>72444.69812710732</v>
      </c>
      <c r="AF302" s="19">
        <v>264453</v>
      </c>
      <c r="AG302" s="19">
        <v>305875.75253345596</v>
      </c>
      <c r="AH302" s="19">
        <v>17121</v>
      </c>
      <c r="AI302" s="19">
        <v>428</v>
      </c>
      <c r="AJ302" s="19">
        <v>0</v>
      </c>
      <c r="AK302" s="19">
        <v>0</v>
      </c>
      <c r="AL302" s="19">
        <v>0</v>
      </c>
      <c r="AM302" s="19">
        <v>0</v>
      </c>
      <c r="AN302" s="19">
        <v>6566</v>
      </c>
      <c r="AO302" s="19">
        <v>2546</v>
      </c>
      <c r="AP302" s="19">
        <v>0</v>
      </c>
      <c r="AQ302" s="19">
        <v>44</v>
      </c>
      <c r="AR302" s="19">
        <v>-502</v>
      </c>
      <c r="AS302" s="19">
        <v>0</v>
      </c>
      <c r="AT302" s="19">
        <v>-393</v>
      </c>
      <c r="AU302" s="19">
        <v>0</v>
      </c>
      <c r="AV302" s="19">
        <v>0</v>
      </c>
      <c r="AW302" s="19">
        <v>88045</v>
      </c>
      <c r="AX302" s="19">
        <v>98254.69812710732</v>
      </c>
      <c r="AY302" s="19">
        <v>357436</v>
      </c>
      <c r="AZ302" s="19">
        <v>398858.75253345596</v>
      </c>
      <c r="BA302" s="19">
        <v>0</v>
      </c>
      <c r="BB302" s="19">
        <v>0</v>
      </c>
      <c r="BC302" s="19">
        <v>0</v>
      </c>
      <c r="BD302" s="19">
        <v>0</v>
      </c>
      <c r="BE302" s="19">
        <v>1648</v>
      </c>
      <c r="BF302" s="19">
        <v>5128</v>
      </c>
    </row>
    <row r="303" spans="1:58" ht="12.75">
      <c r="A303" t="s">
        <v>663</v>
      </c>
      <c r="B303" t="s">
        <v>664</v>
      </c>
      <c r="C303" t="s">
        <v>117</v>
      </c>
      <c r="D303" t="s">
        <v>638</v>
      </c>
      <c r="E303" s="19">
        <v>-21.5</v>
      </c>
      <c r="F303" s="19">
        <v>4189</v>
      </c>
      <c r="G303" s="19">
        <v>4167.5</v>
      </c>
      <c r="H303" s="19">
        <v>39</v>
      </c>
      <c r="I303" s="19">
        <v>260</v>
      </c>
      <c r="J303" s="19">
        <v>92</v>
      </c>
      <c r="K303" s="19">
        <v>352</v>
      </c>
      <c r="L303" s="19">
        <v>2805</v>
      </c>
      <c r="M303" s="19">
        <v>0</v>
      </c>
      <c r="N303" s="19">
        <v>2384</v>
      </c>
      <c r="O303" s="19">
        <v>5189</v>
      </c>
      <c r="P303" s="19">
        <v>3128</v>
      </c>
      <c r="Q303" s="19">
        <v>603</v>
      </c>
      <c r="R303" s="19">
        <v>208</v>
      </c>
      <c r="S303" s="19">
        <v>583</v>
      </c>
      <c r="T303" s="19">
        <v>1394</v>
      </c>
      <c r="U303" s="19">
        <v>0</v>
      </c>
      <c r="V303" s="19">
        <v>3664</v>
      </c>
      <c r="W303" s="19">
        <v>42617</v>
      </c>
      <c r="X303" s="19">
        <v>12297.663213105483</v>
      </c>
      <c r="Y303" s="19">
        <v>30325</v>
      </c>
      <c r="Z303" s="19">
        <v>2577</v>
      </c>
      <c r="AA303" s="19">
        <v>32902</v>
      </c>
      <c r="AB303" s="19">
        <v>458</v>
      </c>
      <c r="AC303" s="19">
        <v>132</v>
      </c>
      <c r="AD303" s="19">
        <v>94042.5</v>
      </c>
      <c r="AE303" s="19">
        <v>106340.16321310548</v>
      </c>
      <c r="AF303" s="19">
        <v>361853</v>
      </c>
      <c r="AG303" s="19">
        <v>411747.0373823355</v>
      </c>
      <c r="AH303" s="19">
        <v>23681</v>
      </c>
      <c r="AI303" s="19">
        <v>13</v>
      </c>
      <c r="AJ303" s="19">
        <v>0</v>
      </c>
      <c r="AK303" s="19">
        <v>0</v>
      </c>
      <c r="AL303" s="19">
        <v>0</v>
      </c>
      <c r="AM303" s="19">
        <v>244</v>
      </c>
      <c r="AN303" s="19">
        <v>6443</v>
      </c>
      <c r="AO303" s="19">
        <v>3244</v>
      </c>
      <c r="AP303" s="19">
        <v>0</v>
      </c>
      <c r="AQ303" s="19">
        <v>15</v>
      </c>
      <c r="AR303" s="19">
        <v>-127</v>
      </c>
      <c r="AS303" s="19">
        <v>-506</v>
      </c>
      <c r="AT303" s="19">
        <v>-115</v>
      </c>
      <c r="AU303" s="19">
        <v>-459</v>
      </c>
      <c r="AV303" s="19">
        <v>0</v>
      </c>
      <c r="AW303" s="19">
        <v>127440.5</v>
      </c>
      <c r="AX303" s="19">
        <v>139738.1632131055</v>
      </c>
      <c r="AY303" s="19">
        <v>495442</v>
      </c>
      <c r="AZ303" s="19">
        <v>545336.0373823355</v>
      </c>
      <c r="BA303" s="19">
        <v>-42</v>
      </c>
      <c r="BB303" s="19">
        <v>-166</v>
      </c>
      <c r="BC303" s="19">
        <v>-364</v>
      </c>
      <c r="BD303" s="19">
        <v>-1456</v>
      </c>
      <c r="BE303" s="19">
        <v>1439</v>
      </c>
      <c r="BF303" s="19">
        <v>5756</v>
      </c>
    </row>
    <row r="304" spans="1:58" ht="12.75">
      <c r="A304" t="s">
        <v>665</v>
      </c>
      <c r="B304" t="s">
        <v>666</v>
      </c>
      <c r="C304" t="s">
        <v>117</v>
      </c>
      <c r="D304" t="s">
        <v>638</v>
      </c>
      <c r="E304" s="19">
        <v>271</v>
      </c>
      <c r="F304" s="19">
        <v>4622</v>
      </c>
      <c r="G304" s="19">
        <v>4893</v>
      </c>
      <c r="H304" s="19">
        <v>105</v>
      </c>
      <c r="I304" s="19">
        <v>142</v>
      </c>
      <c r="J304" s="19">
        <v>120</v>
      </c>
      <c r="K304" s="19">
        <v>262</v>
      </c>
      <c r="L304" s="19">
        <v>3850</v>
      </c>
      <c r="M304" s="19">
        <v>0</v>
      </c>
      <c r="N304" s="19">
        <v>3281</v>
      </c>
      <c r="O304" s="19">
        <v>7131</v>
      </c>
      <c r="P304" s="19">
        <v>3760</v>
      </c>
      <c r="Q304" s="19">
        <v>284</v>
      </c>
      <c r="R304" s="19">
        <v>945</v>
      </c>
      <c r="S304" s="19">
        <v>877</v>
      </c>
      <c r="T304" s="19">
        <v>2106</v>
      </c>
      <c r="U304" s="19">
        <v>0</v>
      </c>
      <c r="V304" s="19">
        <v>6894</v>
      </c>
      <c r="W304" s="19">
        <v>51690</v>
      </c>
      <c r="X304" s="19">
        <v>15530.997560766573</v>
      </c>
      <c r="Y304" s="19">
        <v>29920</v>
      </c>
      <c r="Z304" s="19">
        <v>3447</v>
      </c>
      <c r="AA304" s="19">
        <v>33367</v>
      </c>
      <c r="AB304" s="19">
        <v>909</v>
      </c>
      <c r="AC304" s="19">
        <v>2306</v>
      </c>
      <c r="AD304" s="19">
        <v>113423</v>
      </c>
      <c r="AE304" s="19">
        <v>128953.99756076657</v>
      </c>
      <c r="AF304" s="19">
        <v>440000</v>
      </c>
      <c r="AG304" s="19">
        <v>503012.3105059539</v>
      </c>
      <c r="AH304" s="19">
        <v>35506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7204</v>
      </c>
      <c r="AO304" s="19">
        <v>3198</v>
      </c>
      <c r="AP304" s="19">
        <v>0</v>
      </c>
      <c r="AQ304" s="19">
        <v>0</v>
      </c>
      <c r="AR304" s="19">
        <v>-69</v>
      </c>
      <c r="AS304" s="19">
        <v>-276</v>
      </c>
      <c r="AT304" s="19">
        <v>0</v>
      </c>
      <c r="AU304" s="19">
        <v>0</v>
      </c>
      <c r="AV304" s="19">
        <v>0</v>
      </c>
      <c r="AW304" s="19">
        <v>159262</v>
      </c>
      <c r="AX304" s="19">
        <v>174792.99756076658</v>
      </c>
      <c r="AY304" s="19">
        <v>621000</v>
      </c>
      <c r="AZ304" s="19">
        <v>684012.3105059539</v>
      </c>
      <c r="BA304" s="19">
        <v>0</v>
      </c>
      <c r="BB304" s="19">
        <v>0</v>
      </c>
      <c r="BC304" s="19">
        <v>0</v>
      </c>
      <c r="BD304" s="19">
        <v>0</v>
      </c>
      <c r="BE304" s="19">
        <v>2619</v>
      </c>
      <c r="BF304" s="19">
        <v>10422</v>
      </c>
    </row>
    <row r="305" spans="1:58" ht="12.75">
      <c r="A305" t="s">
        <v>667</v>
      </c>
      <c r="B305" t="s">
        <v>668</v>
      </c>
      <c r="C305" t="s">
        <v>341</v>
      </c>
      <c r="D305" t="s">
        <v>638</v>
      </c>
      <c r="E305" s="19">
        <v>612.3368595373306</v>
      </c>
      <c r="F305" s="19">
        <v>9608.0183662415</v>
      </c>
      <c r="G305" s="19">
        <v>10220.35522577883</v>
      </c>
      <c r="H305" s="19">
        <v>25.7617448996288</v>
      </c>
      <c r="I305" s="19">
        <v>326.97599295682704</v>
      </c>
      <c r="J305" s="19">
        <v>108.16464930646069</v>
      </c>
      <c r="K305" s="19">
        <v>435.14064226328776</v>
      </c>
      <c r="L305" s="19">
        <v>2240.4029716042382</v>
      </c>
      <c r="M305" s="19">
        <v>0</v>
      </c>
      <c r="N305" s="19">
        <v>1562.459865334634</v>
      </c>
      <c r="O305" s="19">
        <v>3802.8628369388725</v>
      </c>
      <c r="P305" s="19">
        <v>3705.009504379031</v>
      </c>
      <c r="Q305" s="19">
        <v>0</v>
      </c>
      <c r="R305" s="19">
        <v>584.0014568720485</v>
      </c>
      <c r="S305" s="19">
        <v>821.5550446219731</v>
      </c>
      <c r="T305" s="19">
        <v>1405.5565014940216</v>
      </c>
      <c r="U305" s="19">
        <v>0</v>
      </c>
      <c r="V305" s="19">
        <v>3472.357247130074</v>
      </c>
      <c r="W305" s="19">
        <v>35545.52999364496</v>
      </c>
      <c r="X305" s="19">
        <v>13992.99973239691</v>
      </c>
      <c r="Y305" s="19">
        <v>21183.090161890927</v>
      </c>
      <c r="Z305" s="19">
        <v>2232.3542791870645</v>
      </c>
      <c r="AA305" s="19">
        <v>23415.44444107799</v>
      </c>
      <c r="AB305" s="19">
        <v>797.0570123933055</v>
      </c>
      <c r="AC305" s="19">
        <v>0</v>
      </c>
      <c r="AD305" s="19">
        <v>82825.07515</v>
      </c>
      <c r="AE305" s="19">
        <v>96818.07488239692</v>
      </c>
      <c r="AF305" s="19">
        <v>328742.694</v>
      </c>
      <c r="AG305" s="19">
        <v>385515.0449451124</v>
      </c>
      <c r="AH305" s="19">
        <v>8555.096800000001</v>
      </c>
      <c r="AI305" s="19">
        <v>0</v>
      </c>
      <c r="AJ305" s="19">
        <v>9579.38183</v>
      </c>
      <c r="AK305" s="19">
        <v>0</v>
      </c>
      <c r="AL305" s="19">
        <v>0</v>
      </c>
      <c r="AM305" s="19">
        <v>130.25</v>
      </c>
      <c r="AN305" s="19">
        <v>4232.847</v>
      </c>
      <c r="AO305" s="19">
        <v>0</v>
      </c>
      <c r="AP305" s="19">
        <v>0</v>
      </c>
      <c r="AQ305" s="19">
        <v>24.939</v>
      </c>
      <c r="AR305" s="19">
        <v>-69</v>
      </c>
      <c r="AS305" s="19">
        <v>-186</v>
      </c>
      <c r="AT305" s="19">
        <v>-1893.1722399999999</v>
      </c>
      <c r="AU305" s="19">
        <v>2729</v>
      </c>
      <c r="AV305" s="19">
        <v>1340</v>
      </c>
      <c r="AW305" s="19">
        <v>104725.41754</v>
      </c>
      <c r="AX305" s="19">
        <v>118718.41727239691</v>
      </c>
      <c r="AY305" s="19">
        <v>417443.84</v>
      </c>
      <c r="AZ305" s="19">
        <v>474216.1909451124</v>
      </c>
      <c r="BA305" s="19">
        <v>0</v>
      </c>
      <c r="BB305" s="19">
        <v>0</v>
      </c>
      <c r="BC305" s="19">
        <v>0</v>
      </c>
      <c r="BD305" s="19">
        <v>72</v>
      </c>
      <c r="BE305" s="19">
        <v>6497.268519999999</v>
      </c>
      <c r="BF305" s="19">
        <v>22362.186</v>
      </c>
    </row>
    <row r="306" spans="1:58" ht="12.75">
      <c r="A306" t="s">
        <v>669</v>
      </c>
      <c r="B306" t="s">
        <v>670</v>
      </c>
      <c r="C306" t="s">
        <v>341</v>
      </c>
      <c r="D306" t="s">
        <v>638</v>
      </c>
      <c r="E306" s="19">
        <v>-126</v>
      </c>
      <c r="F306" s="19">
        <v>2329</v>
      </c>
      <c r="G306" s="19">
        <v>2203</v>
      </c>
      <c r="H306" s="19">
        <v>66</v>
      </c>
      <c r="I306" s="19">
        <v>1431</v>
      </c>
      <c r="J306" s="19">
        <v>135</v>
      </c>
      <c r="K306" s="19">
        <v>1566</v>
      </c>
      <c r="L306" s="19">
        <v>1799</v>
      </c>
      <c r="M306" s="19">
        <v>0</v>
      </c>
      <c r="N306" s="19">
        <v>1544</v>
      </c>
      <c r="O306" s="19">
        <v>3343</v>
      </c>
      <c r="P306" s="19">
        <v>5477</v>
      </c>
      <c r="Q306" s="19">
        <v>914</v>
      </c>
      <c r="R306" s="19">
        <v>455</v>
      </c>
      <c r="S306" s="19">
        <v>1522</v>
      </c>
      <c r="T306" s="19">
        <v>2891</v>
      </c>
      <c r="U306" s="19">
        <v>0</v>
      </c>
      <c r="V306" s="19">
        <v>3877</v>
      </c>
      <c r="W306" s="19">
        <v>45114</v>
      </c>
      <c r="X306" s="19">
        <v>11500</v>
      </c>
      <c r="Y306" s="19">
        <v>31064</v>
      </c>
      <c r="Z306" s="19">
        <v>3073</v>
      </c>
      <c r="AA306" s="19">
        <v>34137</v>
      </c>
      <c r="AB306" s="19">
        <v>1661</v>
      </c>
      <c r="AC306" s="19">
        <v>-650</v>
      </c>
      <c r="AD306" s="19">
        <v>99685</v>
      </c>
      <c r="AE306" s="19">
        <v>111185</v>
      </c>
      <c r="AF306" s="19">
        <v>398740</v>
      </c>
      <c r="AG306" s="19">
        <v>444740</v>
      </c>
      <c r="AH306" s="19">
        <v>12200</v>
      </c>
      <c r="AI306" s="19">
        <v>68</v>
      </c>
      <c r="AJ306" s="19">
        <v>10195</v>
      </c>
      <c r="AK306" s="19">
        <v>0</v>
      </c>
      <c r="AL306" s="19">
        <v>0</v>
      </c>
      <c r="AM306" s="19">
        <v>469</v>
      </c>
      <c r="AN306" s="19">
        <v>5367</v>
      </c>
      <c r="AO306" s="19">
        <v>0</v>
      </c>
      <c r="AP306" s="19">
        <v>0</v>
      </c>
      <c r="AQ306" s="19">
        <v>123</v>
      </c>
      <c r="AR306" s="19">
        <v>-53</v>
      </c>
      <c r="AS306" s="19">
        <v>-210</v>
      </c>
      <c r="AT306" s="19">
        <v>-174</v>
      </c>
      <c r="AU306" s="19">
        <v>-695</v>
      </c>
      <c r="AV306" s="19">
        <v>0</v>
      </c>
      <c r="AW306" s="19">
        <v>127880</v>
      </c>
      <c r="AX306" s="19">
        <v>139380</v>
      </c>
      <c r="AY306" s="19">
        <v>511520</v>
      </c>
      <c r="AZ306" s="19">
        <v>557520</v>
      </c>
      <c r="BA306" s="19">
        <v>17</v>
      </c>
      <c r="BB306" s="19">
        <v>67</v>
      </c>
      <c r="BC306" s="19">
        <v>33</v>
      </c>
      <c r="BD306" s="19">
        <v>132</v>
      </c>
      <c r="BE306" s="19">
        <v>6003</v>
      </c>
      <c r="BF306" s="19">
        <v>24010</v>
      </c>
    </row>
    <row r="307" spans="1:58" ht="12.75">
      <c r="A307" t="s">
        <v>671</v>
      </c>
      <c r="B307" t="s">
        <v>672</v>
      </c>
      <c r="C307" t="s">
        <v>341</v>
      </c>
      <c r="D307" t="s">
        <v>638</v>
      </c>
      <c r="E307" s="19">
        <v>-73</v>
      </c>
      <c r="F307" s="19">
        <v>3470</v>
      </c>
      <c r="G307" s="19">
        <v>3397</v>
      </c>
      <c r="H307" s="19">
        <v>29</v>
      </c>
      <c r="I307" s="19">
        <v>185</v>
      </c>
      <c r="J307" s="19">
        <v>1104</v>
      </c>
      <c r="K307" s="19">
        <v>1289</v>
      </c>
      <c r="L307" s="19">
        <v>2054</v>
      </c>
      <c r="M307" s="19">
        <v>0</v>
      </c>
      <c r="N307" s="19">
        <v>547</v>
      </c>
      <c r="O307" s="19">
        <v>2601</v>
      </c>
      <c r="P307" s="19">
        <v>3386</v>
      </c>
      <c r="Q307" s="19">
        <v>609</v>
      </c>
      <c r="R307" s="19">
        <v>47</v>
      </c>
      <c r="S307" s="19">
        <v>631</v>
      </c>
      <c r="T307" s="19">
        <v>1287</v>
      </c>
      <c r="U307" s="19">
        <v>0</v>
      </c>
      <c r="V307" s="19">
        <v>3118</v>
      </c>
      <c r="W307" s="19">
        <v>46023</v>
      </c>
      <c r="X307" s="19">
        <v>11234.349165365209</v>
      </c>
      <c r="Y307" s="19">
        <v>26643</v>
      </c>
      <c r="Z307" s="19">
        <v>2504</v>
      </c>
      <c r="AA307" s="19">
        <v>29147</v>
      </c>
      <c r="AB307" s="19">
        <v>0</v>
      </c>
      <c r="AC307" s="19">
        <v>153</v>
      </c>
      <c r="AD307" s="19">
        <v>90430</v>
      </c>
      <c r="AE307" s="19">
        <v>101664.34916536522</v>
      </c>
      <c r="AF307" s="19">
        <v>362862</v>
      </c>
      <c r="AG307" s="19">
        <v>408441.9632425772</v>
      </c>
      <c r="AH307" s="19">
        <v>8544</v>
      </c>
      <c r="AI307" s="19">
        <v>24</v>
      </c>
      <c r="AJ307" s="19">
        <v>10503</v>
      </c>
      <c r="AK307" s="19">
        <v>0</v>
      </c>
      <c r="AL307" s="19">
        <v>20</v>
      </c>
      <c r="AM307" s="19">
        <v>539</v>
      </c>
      <c r="AN307" s="19">
        <v>4714</v>
      </c>
      <c r="AO307" s="19">
        <v>0</v>
      </c>
      <c r="AP307" s="19">
        <v>0</v>
      </c>
      <c r="AQ307" s="19">
        <v>472</v>
      </c>
      <c r="AR307" s="19">
        <v>519</v>
      </c>
      <c r="AS307" s="19">
        <v>2076</v>
      </c>
      <c r="AT307" s="19">
        <v>4886</v>
      </c>
      <c r="AU307" s="19">
        <v>19543</v>
      </c>
      <c r="AV307" s="19">
        <v>0</v>
      </c>
      <c r="AW307" s="19">
        <v>120651</v>
      </c>
      <c r="AX307" s="19">
        <v>131885.34916536522</v>
      </c>
      <c r="AY307" s="19">
        <v>473052</v>
      </c>
      <c r="AZ307" s="19">
        <v>518631.9632425772</v>
      </c>
      <c r="BA307" s="19">
        <v>-577</v>
      </c>
      <c r="BB307" s="19">
        <v>-2308</v>
      </c>
      <c r="BC307" s="19">
        <v>-3069</v>
      </c>
      <c r="BD307" s="19">
        <v>-12277</v>
      </c>
      <c r="BE307" s="19">
        <v>5817</v>
      </c>
      <c r="BF307" s="19">
        <v>23269</v>
      </c>
    </row>
    <row r="308" spans="1:58" ht="12.75">
      <c r="A308" t="s">
        <v>673</v>
      </c>
      <c r="B308" t="s">
        <v>674</v>
      </c>
      <c r="C308" t="s">
        <v>341</v>
      </c>
      <c r="D308" t="s">
        <v>638</v>
      </c>
      <c r="E308" s="19">
        <v>175</v>
      </c>
      <c r="F308" s="19">
        <v>6387</v>
      </c>
      <c r="G308" s="19">
        <v>6562</v>
      </c>
      <c r="H308" s="19">
        <v>82</v>
      </c>
      <c r="I308" s="19">
        <v>656</v>
      </c>
      <c r="J308" s="19">
        <v>-77</v>
      </c>
      <c r="K308" s="19">
        <v>579</v>
      </c>
      <c r="L308" s="19">
        <v>4356</v>
      </c>
      <c r="M308" s="19">
        <v>0</v>
      </c>
      <c r="N308" s="19">
        <v>2213</v>
      </c>
      <c r="O308" s="19">
        <v>6569</v>
      </c>
      <c r="P308" s="19">
        <v>9697</v>
      </c>
      <c r="Q308" s="19">
        <v>1119</v>
      </c>
      <c r="R308" s="19">
        <v>3485</v>
      </c>
      <c r="S308" s="19">
        <v>2114</v>
      </c>
      <c r="T308" s="19">
        <v>6718</v>
      </c>
      <c r="U308" s="19">
        <v>0</v>
      </c>
      <c r="V308" s="19">
        <v>8381.493170000002</v>
      </c>
      <c r="W308" s="19">
        <v>80094</v>
      </c>
      <c r="X308" s="19">
        <v>27031</v>
      </c>
      <c r="Y308" s="19">
        <v>57343</v>
      </c>
      <c r="Z308" s="19">
        <v>5338</v>
      </c>
      <c r="AA308" s="19">
        <v>62681</v>
      </c>
      <c r="AB308" s="19">
        <v>2990</v>
      </c>
      <c r="AC308" s="19">
        <v>133</v>
      </c>
      <c r="AD308" s="19">
        <v>184486.49317</v>
      </c>
      <c r="AE308" s="19">
        <v>211517.49317</v>
      </c>
      <c r="AF308" s="19">
        <v>755761.9421800001</v>
      </c>
      <c r="AG308" s="19">
        <v>863886.9421800001</v>
      </c>
      <c r="AH308" s="19">
        <v>22062</v>
      </c>
      <c r="AI308" s="19">
        <v>0</v>
      </c>
      <c r="AJ308" s="19">
        <v>21944</v>
      </c>
      <c r="AK308" s="19">
        <v>0</v>
      </c>
      <c r="AL308" s="19">
        <v>0</v>
      </c>
      <c r="AM308" s="19">
        <v>70</v>
      </c>
      <c r="AN308" s="19">
        <v>10276</v>
      </c>
      <c r="AO308" s="19">
        <v>0</v>
      </c>
      <c r="AP308" s="19">
        <v>0</v>
      </c>
      <c r="AQ308" s="19">
        <v>0</v>
      </c>
      <c r="AR308" s="19">
        <v>1</v>
      </c>
      <c r="AS308" s="19">
        <v>-856</v>
      </c>
      <c r="AT308" s="19">
        <v>171</v>
      </c>
      <c r="AU308" s="19">
        <v>747</v>
      </c>
      <c r="AV308" s="19">
        <v>0</v>
      </c>
      <c r="AW308" s="19">
        <v>239010.49317</v>
      </c>
      <c r="AX308" s="19">
        <v>266041.49317000003</v>
      </c>
      <c r="AY308" s="19">
        <v>956216.9710900001</v>
      </c>
      <c r="AZ308" s="19">
        <v>1064341.9710900001</v>
      </c>
      <c r="BA308" s="19">
        <v>0</v>
      </c>
      <c r="BB308" s="19">
        <v>0</v>
      </c>
      <c r="BC308" s="19">
        <v>0</v>
      </c>
      <c r="BD308" s="19">
        <v>0</v>
      </c>
      <c r="BE308" s="19">
        <v>4631</v>
      </c>
      <c r="BF308" s="19">
        <v>18524</v>
      </c>
    </row>
    <row r="309" spans="1:58" ht="12.75">
      <c r="A309" t="s">
        <v>675</v>
      </c>
      <c r="B309" t="s">
        <v>676</v>
      </c>
      <c r="C309" t="s">
        <v>126</v>
      </c>
      <c r="D309" t="s">
        <v>638</v>
      </c>
      <c r="E309" s="19">
        <v>-173</v>
      </c>
      <c r="F309" s="19">
        <v>2867</v>
      </c>
      <c r="G309" s="19">
        <v>2694</v>
      </c>
      <c r="H309" s="19">
        <v>24</v>
      </c>
      <c r="I309" s="19">
        <v>818</v>
      </c>
      <c r="J309" s="19">
        <v>0</v>
      </c>
      <c r="K309" s="19">
        <v>818</v>
      </c>
      <c r="L309" s="19">
        <v>1978</v>
      </c>
      <c r="M309" s="19">
        <v>0</v>
      </c>
      <c r="N309" s="19">
        <v>1122</v>
      </c>
      <c r="O309" s="19">
        <v>3100</v>
      </c>
      <c r="P309" s="19">
        <v>4674</v>
      </c>
      <c r="Q309" s="19">
        <v>827</v>
      </c>
      <c r="R309" s="19">
        <v>200</v>
      </c>
      <c r="S309" s="19">
        <v>1286</v>
      </c>
      <c r="T309" s="19">
        <v>2313</v>
      </c>
      <c r="U309" s="19">
        <v>0</v>
      </c>
      <c r="V309" s="19">
        <v>5013</v>
      </c>
      <c r="W309" s="19">
        <v>34761</v>
      </c>
      <c r="X309" s="19">
        <v>8272.412049957047</v>
      </c>
      <c r="Y309" s="19">
        <v>21622</v>
      </c>
      <c r="Z309" s="19">
        <v>1727</v>
      </c>
      <c r="AA309" s="19">
        <v>23349</v>
      </c>
      <c r="AB309" s="19">
        <v>2436</v>
      </c>
      <c r="AC309" s="19">
        <v>0</v>
      </c>
      <c r="AD309" s="19">
        <v>79182</v>
      </c>
      <c r="AE309" s="19">
        <v>87454.41204995704</v>
      </c>
      <c r="AF309" s="19">
        <v>286023</v>
      </c>
      <c r="AG309" s="19">
        <v>319585.8020470412</v>
      </c>
      <c r="AH309" s="19">
        <v>7098</v>
      </c>
      <c r="AI309" s="19">
        <v>0</v>
      </c>
      <c r="AJ309" s="19">
        <v>8553</v>
      </c>
      <c r="AK309" s="19">
        <v>0</v>
      </c>
      <c r="AL309" s="19">
        <v>0</v>
      </c>
      <c r="AM309" s="19">
        <v>2</v>
      </c>
      <c r="AN309" s="19">
        <v>3175</v>
      </c>
      <c r="AO309" s="19">
        <v>0</v>
      </c>
      <c r="AP309" s="19">
        <v>0</v>
      </c>
      <c r="AQ309" s="19">
        <v>6</v>
      </c>
      <c r="AR309" s="19">
        <v>-378</v>
      </c>
      <c r="AS309" s="19">
        <v>-750</v>
      </c>
      <c r="AT309" s="19">
        <v>280</v>
      </c>
      <c r="AU309" s="19">
        <v>264</v>
      </c>
      <c r="AV309" s="19">
        <v>0</v>
      </c>
      <c r="AW309" s="19">
        <v>97918</v>
      </c>
      <c r="AX309" s="19">
        <v>106190.41204995704</v>
      </c>
      <c r="AY309" s="19">
        <v>373646</v>
      </c>
      <c r="AZ309" s="19">
        <v>407208.8020470412</v>
      </c>
      <c r="BA309" s="19">
        <v>0</v>
      </c>
      <c r="BB309" s="19">
        <v>0</v>
      </c>
      <c r="BC309" s="19">
        <v>-559</v>
      </c>
      <c r="BD309" s="19">
        <v>-2235</v>
      </c>
      <c r="BE309" s="19">
        <v>7805</v>
      </c>
      <c r="BF309" s="19">
        <v>28025</v>
      </c>
    </row>
    <row r="310" spans="1:58" ht="12.75">
      <c r="A310" t="s">
        <v>677</v>
      </c>
      <c r="B310" t="s">
        <v>678</v>
      </c>
      <c r="C310" t="s">
        <v>126</v>
      </c>
      <c r="D310" t="s">
        <v>638</v>
      </c>
      <c r="E310" s="19">
        <v>-55</v>
      </c>
      <c r="F310" s="19">
        <v>3053</v>
      </c>
      <c r="G310" s="19">
        <v>2998</v>
      </c>
      <c r="H310" s="19">
        <v>78</v>
      </c>
      <c r="I310" s="19">
        <v>548</v>
      </c>
      <c r="J310" s="19">
        <v>125</v>
      </c>
      <c r="K310" s="19">
        <v>673</v>
      </c>
      <c r="L310" s="19">
        <v>1412</v>
      </c>
      <c r="M310" s="19">
        <v>0</v>
      </c>
      <c r="N310" s="19">
        <v>1082</v>
      </c>
      <c r="O310" s="19">
        <v>2494</v>
      </c>
      <c r="P310" s="19">
        <v>7139</v>
      </c>
      <c r="Q310" s="19">
        <v>1665</v>
      </c>
      <c r="R310" s="19">
        <v>806</v>
      </c>
      <c r="S310" s="19">
        <v>1650</v>
      </c>
      <c r="T310" s="19">
        <v>4121</v>
      </c>
      <c r="U310" s="19">
        <v>0</v>
      </c>
      <c r="V310" s="19">
        <v>6312</v>
      </c>
      <c r="W310" s="19">
        <v>40580</v>
      </c>
      <c r="X310" s="19">
        <v>12410.44425878521</v>
      </c>
      <c r="Y310" s="19">
        <v>40571</v>
      </c>
      <c r="Z310" s="19">
        <v>5031</v>
      </c>
      <c r="AA310" s="19">
        <v>45602</v>
      </c>
      <c r="AB310" s="19">
        <v>3393</v>
      </c>
      <c r="AC310" s="19">
        <v>142</v>
      </c>
      <c r="AD310" s="19">
        <v>113532</v>
      </c>
      <c r="AE310" s="19">
        <v>125942.44425878521</v>
      </c>
      <c r="AF310" s="19">
        <v>454125</v>
      </c>
      <c r="AG310" s="19">
        <v>504476.6122574684</v>
      </c>
      <c r="AH310" s="19">
        <v>14110</v>
      </c>
      <c r="AI310" s="19">
        <v>0</v>
      </c>
      <c r="AJ310" s="19">
        <v>18204</v>
      </c>
      <c r="AK310" s="19">
        <v>0</v>
      </c>
      <c r="AL310" s="19">
        <v>191</v>
      </c>
      <c r="AM310" s="19">
        <v>13</v>
      </c>
      <c r="AN310" s="19">
        <v>4741</v>
      </c>
      <c r="AO310" s="19">
        <v>0</v>
      </c>
      <c r="AP310" s="19">
        <v>0</v>
      </c>
      <c r="AQ310" s="19">
        <v>0</v>
      </c>
      <c r="AR310" s="19">
        <v>-2280</v>
      </c>
      <c r="AS310" s="19">
        <v>-9120</v>
      </c>
      <c r="AT310" s="19">
        <v>-583</v>
      </c>
      <c r="AU310" s="19">
        <v>-2332</v>
      </c>
      <c r="AV310" s="19">
        <v>0</v>
      </c>
      <c r="AW310" s="19">
        <v>147928</v>
      </c>
      <c r="AX310" s="19">
        <v>160338.44425878522</v>
      </c>
      <c r="AY310" s="19">
        <v>561559</v>
      </c>
      <c r="AZ310" s="19">
        <v>611910.6122574684</v>
      </c>
      <c r="BA310" s="19">
        <v>-233</v>
      </c>
      <c r="BB310" s="19">
        <v>-932</v>
      </c>
      <c r="BC310" s="19">
        <v>-327</v>
      </c>
      <c r="BD310" s="19">
        <v>-1307</v>
      </c>
      <c r="BE310" s="19">
        <v>10715</v>
      </c>
      <c r="BF310" s="19">
        <v>42861</v>
      </c>
    </row>
    <row r="311" spans="1:58" ht="12.75">
      <c r="A311" t="s">
        <v>679</v>
      </c>
      <c r="B311" t="s">
        <v>680</v>
      </c>
      <c r="C311" t="s">
        <v>126</v>
      </c>
      <c r="D311" t="s">
        <v>638</v>
      </c>
      <c r="E311" s="19">
        <v>-18</v>
      </c>
      <c r="F311" s="19">
        <v>2734</v>
      </c>
      <c r="G311" s="19">
        <v>2716</v>
      </c>
      <c r="H311" s="19">
        <v>56</v>
      </c>
      <c r="I311" s="19">
        <v>95</v>
      </c>
      <c r="J311" s="19">
        <v>104</v>
      </c>
      <c r="K311" s="19">
        <v>199</v>
      </c>
      <c r="L311" s="19">
        <v>407</v>
      </c>
      <c r="M311" s="19">
        <v>0</v>
      </c>
      <c r="N311" s="19">
        <v>559</v>
      </c>
      <c r="O311" s="19">
        <v>966</v>
      </c>
      <c r="P311" s="19">
        <v>2879</v>
      </c>
      <c r="Q311" s="19">
        <v>1495</v>
      </c>
      <c r="R311" s="19">
        <v>104</v>
      </c>
      <c r="S311" s="19">
        <v>308</v>
      </c>
      <c r="T311" s="19">
        <v>1907</v>
      </c>
      <c r="U311" s="19">
        <v>0</v>
      </c>
      <c r="V311" s="19">
        <v>4300</v>
      </c>
      <c r="W311" s="19">
        <v>34002</v>
      </c>
      <c r="X311" s="19">
        <v>6382.851639205521</v>
      </c>
      <c r="Y311" s="19">
        <v>23248</v>
      </c>
      <c r="Z311" s="19">
        <v>704</v>
      </c>
      <c r="AA311" s="19">
        <v>23952</v>
      </c>
      <c r="AB311" s="19">
        <v>2428</v>
      </c>
      <c r="AC311" s="19">
        <v>0</v>
      </c>
      <c r="AD311" s="19">
        <v>73405</v>
      </c>
      <c r="AE311" s="19">
        <v>79787.85163920552</v>
      </c>
      <c r="AF311" s="19">
        <v>313294</v>
      </c>
      <c r="AG311" s="19">
        <v>339190.4839720961</v>
      </c>
      <c r="AH311" s="19">
        <v>10706</v>
      </c>
      <c r="AI311" s="19">
        <v>214</v>
      </c>
      <c r="AJ311" s="19">
        <v>6672</v>
      </c>
      <c r="AK311" s="19">
        <v>0</v>
      </c>
      <c r="AL311" s="19">
        <v>0</v>
      </c>
      <c r="AM311" s="19">
        <v>0</v>
      </c>
      <c r="AN311" s="19">
        <v>3294</v>
      </c>
      <c r="AO311" s="19">
        <v>0</v>
      </c>
      <c r="AP311" s="19">
        <v>0</v>
      </c>
      <c r="AQ311" s="19">
        <v>69</v>
      </c>
      <c r="AR311" s="19">
        <v>0</v>
      </c>
      <c r="AS311" s="19">
        <v>0</v>
      </c>
      <c r="AT311" s="19">
        <v>0</v>
      </c>
      <c r="AU311" s="19">
        <v>0</v>
      </c>
      <c r="AV311" s="19">
        <v>0</v>
      </c>
      <c r="AW311" s="19">
        <v>94360</v>
      </c>
      <c r="AX311" s="19">
        <v>100742.85163920552</v>
      </c>
      <c r="AY311" s="19">
        <v>389184</v>
      </c>
      <c r="AZ311" s="19">
        <v>415080.4839720961</v>
      </c>
      <c r="BA311" s="19">
        <v>0</v>
      </c>
      <c r="BB311" s="19">
        <v>0</v>
      </c>
      <c r="BC311" s="19">
        <v>0</v>
      </c>
      <c r="BD311" s="19">
        <v>0</v>
      </c>
      <c r="BE311" s="19">
        <v>3284</v>
      </c>
      <c r="BF311" s="19">
        <v>11117</v>
      </c>
    </row>
    <row r="312" spans="1:58" ht="12.75">
      <c r="A312" t="s">
        <v>681</v>
      </c>
      <c r="B312" t="s">
        <v>682</v>
      </c>
      <c r="C312" t="s">
        <v>126</v>
      </c>
      <c r="D312" t="s">
        <v>638</v>
      </c>
      <c r="E312" s="19">
        <v>-65</v>
      </c>
      <c r="F312" s="19">
        <v>1810</v>
      </c>
      <c r="G312" s="19">
        <v>1745</v>
      </c>
      <c r="H312" s="19">
        <v>47</v>
      </c>
      <c r="I312" s="19">
        <v>277</v>
      </c>
      <c r="J312" s="19">
        <v>105</v>
      </c>
      <c r="K312" s="19">
        <v>382</v>
      </c>
      <c r="L312" s="19">
        <v>527</v>
      </c>
      <c r="M312" s="19">
        <v>0</v>
      </c>
      <c r="N312" s="19">
        <v>387</v>
      </c>
      <c r="O312" s="19">
        <v>914</v>
      </c>
      <c r="P312" s="19">
        <v>4071</v>
      </c>
      <c r="Q312" s="19">
        <v>1628</v>
      </c>
      <c r="R312" s="19">
        <v>100</v>
      </c>
      <c r="S312" s="19">
        <v>413</v>
      </c>
      <c r="T312" s="19">
        <v>2141</v>
      </c>
      <c r="U312" s="19">
        <v>0</v>
      </c>
      <c r="V312" s="19">
        <v>3343</v>
      </c>
      <c r="W312" s="19">
        <v>18826</v>
      </c>
      <c r="X312" s="19">
        <v>3540.684820150196</v>
      </c>
      <c r="Y312" s="19">
        <v>19951</v>
      </c>
      <c r="Z312" s="19">
        <v>701</v>
      </c>
      <c r="AA312" s="19">
        <v>20652</v>
      </c>
      <c r="AB312" s="19">
        <v>2017</v>
      </c>
      <c r="AC312" s="19">
        <v>29</v>
      </c>
      <c r="AD312" s="19">
        <v>54167</v>
      </c>
      <c r="AE312" s="19">
        <v>57707.6848201502</v>
      </c>
      <c r="AF312" s="19">
        <v>225078</v>
      </c>
      <c r="AG312" s="19">
        <v>239443.25441576398</v>
      </c>
      <c r="AH312" s="19">
        <v>6760</v>
      </c>
      <c r="AI312" s="19">
        <v>21</v>
      </c>
      <c r="AJ312" s="19">
        <v>8379</v>
      </c>
      <c r="AK312" s="19">
        <v>0</v>
      </c>
      <c r="AL312" s="19">
        <v>-1</v>
      </c>
      <c r="AM312" s="19">
        <v>0</v>
      </c>
      <c r="AN312" s="19">
        <v>2541</v>
      </c>
      <c r="AO312" s="19">
        <v>0</v>
      </c>
      <c r="AP312" s="19">
        <v>0</v>
      </c>
      <c r="AQ312" s="19">
        <v>0</v>
      </c>
      <c r="AR312" s="19">
        <v>-76</v>
      </c>
      <c r="AS312" s="19">
        <v>14</v>
      </c>
      <c r="AT312" s="19">
        <v>-2969</v>
      </c>
      <c r="AU312" s="19">
        <v>-1388</v>
      </c>
      <c r="AV312" s="19">
        <v>0</v>
      </c>
      <c r="AW312" s="19">
        <v>68822</v>
      </c>
      <c r="AX312" s="19">
        <v>72362.6848201502</v>
      </c>
      <c r="AY312" s="19">
        <v>299627</v>
      </c>
      <c r="AZ312" s="19">
        <v>313992.254415764</v>
      </c>
      <c r="BA312" s="19">
        <v>0</v>
      </c>
      <c r="BB312" s="19">
        <v>0</v>
      </c>
      <c r="BC312" s="19">
        <v>141</v>
      </c>
      <c r="BD312" s="19">
        <v>564</v>
      </c>
      <c r="BE312" s="19">
        <v>2042</v>
      </c>
      <c r="BF312" s="19">
        <v>17913</v>
      </c>
    </row>
    <row r="313" spans="1:58" ht="12.75">
      <c r="A313" t="s">
        <v>683</v>
      </c>
      <c r="B313" t="s">
        <v>684</v>
      </c>
      <c r="C313" t="s">
        <v>126</v>
      </c>
      <c r="D313" t="s">
        <v>638</v>
      </c>
      <c r="E313" s="19">
        <v>-44</v>
      </c>
      <c r="F313" s="19">
        <v>6417</v>
      </c>
      <c r="G313" s="19">
        <v>6373</v>
      </c>
      <c r="H313" s="19">
        <v>51</v>
      </c>
      <c r="I313" s="19">
        <v>622</v>
      </c>
      <c r="J313" s="19">
        <v>168</v>
      </c>
      <c r="K313" s="19">
        <v>790</v>
      </c>
      <c r="L313" s="19">
        <v>1776</v>
      </c>
      <c r="M313" s="19">
        <v>0</v>
      </c>
      <c r="N313" s="19">
        <v>2144</v>
      </c>
      <c r="O313" s="19">
        <v>3920</v>
      </c>
      <c r="P313" s="19">
        <v>4860</v>
      </c>
      <c r="Q313" s="19">
        <v>1485</v>
      </c>
      <c r="R313" s="19">
        <v>270</v>
      </c>
      <c r="S313" s="19">
        <v>886</v>
      </c>
      <c r="T313" s="19">
        <v>2641</v>
      </c>
      <c r="U313" s="19">
        <v>0</v>
      </c>
      <c r="V313" s="19">
        <v>4451</v>
      </c>
      <c r="W313" s="19">
        <v>44474</v>
      </c>
      <c r="X313" s="19">
        <v>10989.385444745361</v>
      </c>
      <c r="Y313" s="19">
        <v>25802</v>
      </c>
      <c r="Z313" s="19">
        <v>3148</v>
      </c>
      <c r="AA313" s="19">
        <v>28950</v>
      </c>
      <c r="AB313" s="19">
        <v>395</v>
      </c>
      <c r="AC313" s="19">
        <v>886</v>
      </c>
      <c r="AD313" s="19">
        <v>97791</v>
      </c>
      <c r="AE313" s="19">
        <v>108780.38544474536</v>
      </c>
      <c r="AF313" s="19">
        <v>408797</v>
      </c>
      <c r="AG313" s="19">
        <v>453383.0972680319</v>
      </c>
      <c r="AH313" s="19">
        <v>27054</v>
      </c>
      <c r="AI313" s="19">
        <v>0</v>
      </c>
      <c r="AJ313" s="19">
        <v>335</v>
      </c>
      <c r="AK313" s="19">
        <v>0</v>
      </c>
      <c r="AL313" s="19">
        <v>0</v>
      </c>
      <c r="AM313" s="19">
        <v>12</v>
      </c>
      <c r="AN313" s="19">
        <v>4697</v>
      </c>
      <c r="AO313" s="19">
        <v>0</v>
      </c>
      <c r="AP313" s="19">
        <v>0</v>
      </c>
      <c r="AQ313" s="19">
        <v>49</v>
      </c>
      <c r="AR313" s="19">
        <v>800</v>
      </c>
      <c r="AS313" s="19">
        <v>-2282</v>
      </c>
      <c r="AT313" s="19">
        <v>206</v>
      </c>
      <c r="AU313" s="19">
        <v>486</v>
      </c>
      <c r="AV313" s="19">
        <v>0</v>
      </c>
      <c r="AW313" s="19">
        <v>130944</v>
      </c>
      <c r="AX313" s="19">
        <v>141933.38544474536</v>
      </c>
      <c r="AY313" s="19">
        <v>538475</v>
      </c>
      <c r="AZ313" s="19">
        <v>583061.0972680319</v>
      </c>
      <c r="BA313" s="19">
        <v>0</v>
      </c>
      <c r="BB313" s="19">
        <v>0</v>
      </c>
      <c r="BC313" s="19">
        <v>0</v>
      </c>
      <c r="BD313" s="19">
        <v>0</v>
      </c>
      <c r="BE313" s="19">
        <v>2802</v>
      </c>
      <c r="BF313" s="19">
        <v>11252</v>
      </c>
    </row>
    <row r="314" spans="1:58" ht="12.75">
      <c r="A314" t="s">
        <v>685</v>
      </c>
      <c r="B314" t="s">
        <v>686</v>
      </c>
      <c r="C314" t="s">
        <v>302</v>
      </c>
      <c r="D314" t="s">
        <v>638</v>
      </c>
      <c r="E314" s="19">
        <v>-270</v>
      </c>
      <c r="F314" s="19">
        <v>13819</v>
      </c>
      <c r="G314" s="19">
        <v>13549</v>
      </c>
      <c r="H314" s="19">
        <v>187</v>
      </c>
      <c r="I314" s="19">
        <v>1293</v>
      </c>
      <c r="J314" s="19">
        <v>351</v>
      </c>
      <c r="K314" s="19">
        <v>1644</v>
      </c>
      <c r="L314" s="19">
        <v>12248</v>
      </c>
      <c r="M314" s="19">
        <v>0</v>
      </c>
      <c r="N314" s="19">
        <v>5183</v>
      </c>
      <c r="O314" s="19">
        <v>17431</v>
      </c>
      <c r="P314" s="19">
        <v>19193</v>
      </c>
      <c r="Q314" s="19">
        <v>4729</v>
      </c>
      <c r="R314" s="19">
        <v>1097</v>
      </c>
      <c r="S314" s="19">
        <v>661</v>
      </c>
      <c r="T314" s="19">
        <v>6487</v>
      </c>
      <c r="U314" s="19">
        <v>0</v>
      </c>
      <c r="V314" s="19">
        <v>22170</v>
      </c>
      <c r="W314" s="19">
        <v>234510</v>
      </c>
      <c r="X314" s="19">
        <v>65613.52239063018</v>
      </c>
      <c r="Y314" s="19">
        <v>125848</v>
      </c>
      <c r="Z314" s="19">
        <v>15900</v>
      </c>
      <c r="AA314" s="19">
        <v>141748</v>
      </c>
      <c r="AB314" s="19">
        <v>326</v>
      </c>
      <c r="AC314" s="19">
        <v>7945</v>
      </c>
      <c r="AD314" s="19">
        <v>465190</v>
      </c>
      <c r="AE314" s="19">
        <v>530803.5223906302</v>
      </c>
      <c r="AF314" s="19">
        <v>1781802</v>
      </c>
      <c r="AG314" s="19">
        <v>2048008.9599902558</v>
      </c>
      <c r="AH314" s="19">
        <v>73445</v>
      </c>
      <c r="AI314" s="19">
        <v>2038</v>
      </c>
      <c r="AJ314" s="19">
        <v>42010</v>
      </c>
      <c r="AK314" s="19">
        <v>0</v>
      </c>
      <c r="AL314" s="19">
        <v>0</v>
      </c>
      <c r="AM314" s="19">
        <v>22</v>
      </c>
      <c r="AN314" s="19">
        <v>14620</v>
      </c>
      <c r="AO314" s="19">
        <v>0</v>
      </c>
      <c r="AP314" s="19">
        <v>0</v>
      </c>
      <c r="AQ314" s="19">
        <v>0</v>
      </c>
      <c r="AR314" s="19">
        <v>6468</v>
      </c>
      <c r="AS314" s="19">
        <v>25871</v>
      </c>
      <c r="AT314" s="19">
        <v>-765</v>
      </c>
      <c r="AU314" s="19">
        <v>-3059</v>
      </c>
      <c r="AV314" s="19">
        <v>0</v>
      </c>
      <c r="AW314" s="19">
        <v>603028</v>
      </c>
      <c r="AX314" s="19">
        <v>668641.5223906302</v>
      </c>
      <c r="AY314" s="19">
        <v>2321737</v>
      </c>
      <c r="AZ314" s="19">
        <v>2587943.9599902555</v>
      </c>
      <c r="BA314" s="19">
        <v>-2826</v>
      </c>
      <c r="BB314" s="19">
        <v>-11302</v>
      </c>
      <c r="BC314" s="19">
        <v>-29</v>
      </c>
      <c r="BD314" s="19">
        <v>-116</v>
      </c>
      <c r="BE314" s="19">
        <v>25133</v>
      </c>
      <c r="BF314" s="19">
        <v>102675</v>
      </c>
    </row>
    <row r="315" spans="1:58" ht="12.75">
      <c r="A315" t="s">
        <v>687</v>
      </c>
      <c r="B315" t="s">
        <v>688</v>
      </c>
      <c r="C315" t="s">
        <v>302</v>
      </c>
      <c r="D315" t="s">
        <v>638</v>
      </c>
      <c r="E315" s="19">
        <v>-241</v>
      </c>
      <c r="F315" s="19">
        <v>4012</v>
      </c>
      <c r="G315" s="19">
        <v>3771</v>
      </c>
      <c r="H315" s="19">
        <v>105</v>
      </c>
      <c r="I315" s="19">
        <v>1011</v>
      </c>
      <c r="J315" s="19">
        <v>109</v>
      </c>
      <c r="K315" s="19">
        <v>1120</v>
      </c>
      <c r="L315" s="19">
        <v>1237</v>
      </c>
      <c r="M315" s="19">
        <v>0</v>
      </c>
      <c r="N315" s="19">
        <v>2622</v>
      </c>
      <c r="O315" s="19">
        <v>3859</v>
      </c>
      <c r="P315" s="19">
        <v>4427</v>
      </c>
      <c r="Q315" s="19">
        <v>994</v>
      </c>
      <c r="R315" s="19">
        <v>284</v>
      </c>
      <c r="S315" s="19">
        <v>811</v>
      </c>
      <c r="T315" s="19">
        <v>2089</v>
      </c>
      <c r="U315" s="19">
        <v>0</v>
      </c>
      <c r="V315" s="19">
        <v>4478</v>
      </c>
      <c r="W315" s="19">
        <v>57691</v>
      </c>
      <c r="X315" s="19">
        <v>13552.751909968567</v>
      </c>
      <c r="Y315" s="19">
        <v>34072</v>
      </c>
      <c r="Z315" s="19">
        <v>4571</v>
      </c>
      <c r="AA315" s="19">
        <v>38643</v>
      </c>
      <c r="AB315" s="19">
        <v>758</v>
      </c>
      <c r="AC315" s="19">
        <v>-738</v>
      </c>
      <c r="AD315" s="19">
        <v>116203</v>
      </c>
      <c r="AE315" s="19">
        <v>129755.75190996856</v>
      </c>
      <c r="AF315" s="19">
        <v>465000</v>
      </c>
      <c r="AG315" s="19">
        <v>519986.1789765775</v>
      </c>
      <c r="AH315" s="19">
        <v>28360</v>
      </c>
      <c r="AI315" s="19">
        <v>109</v>
      </c>
      <c r="AJ315" s="19">
        <v>0</v>
      </c>
      <c r="AK315" s="19">
        <v>0</v>
      </c>
      <c r="AL315" s="19">
        <v>0</v>
      </c>
      <c r="AM315" s="19">
        <v>2</v>
      </c>
      <c r="AN315" s="19">
        <v>4446</v>
      </c>
      <c r="AO315" s="19">
        <v>0</v>
      </c>
      <c r="AP315" s="19">
        <v>0</v>
      </c>
      <c r="AQ315" s="19">
        <v>0</v>
      </c>
      <c r="AR315" s="19">
        <v>-3072</v>
      </c>
      <c r="AS315" s="19">
        <v>-12000</v>
      </c>
      <c r="AT315" s="19">
        <v>208</v>
      </c>
      <c r="AU315" s="19">
        <v>834.6666666666666</v>
      </c>
      <c r="AV315" s="19">
        <v>0</v>
      </c>
      <c r="AW315" s="19">
        <v>146256</v>
      </c>
      <c r="AX315" s="19">
        <v>159808.75190996856</v>
      </c>
      <c r="AY315" s="19">
        <v>586000</v>
      </c>
      <c r="AZ315" s="19">
        <v>640986.1789765775</v>
      </c>
      <c r="BA315" s="19">
        <v>0</v>
      </c>
      <c r="BB315" s="19">
        <v>0</v>
      </c>
      <c r="BC315" s="19">
        <v>-305</v>
      </c>
      <c r="BD315" s="19">
        <v>-1220</v>
      </c>
      <c r="BE315" s="19">
        <v>3709</v>
      </c>
      <c r="BF315" s="19">
        <v>15000</v>
      </c>
    </row>
    <row r="316" spans="1:58" ht="12.75">
      <c r="A316" t="s">
        <v>689</v>
      </c>
      <c r="B316" t="s">
        <v>690</v>
      </c>
      <c r="C316" t="s">
        <v>302</v>
      </c>
      <c r="D316" t="s">
        <v>638</v>
      </c>
      <c r="E316" s="19">
        <v>-154</v>
      </c>
      <c r="F316" s="19">
        <v>1853</v>
      </c>
      <c r="G316" s="19">
        <v>1699</v>
      </c>
      <c r="H316" s="19">
        <v>48</v>
      </c>
      <c r="I316" s="19">
        <v>1022</v>
      </c>
      <c r="J316" s="19">
        <v>75</v>
      </c>
      <c r="K316" s="19">
        <v>1097</v>
      </c>
      <c r="L316" s="19">
        <v>2381</v>
      </c>
      <c r="M316" s="19">
        <v>0</v>
      </c>
      <c r="N316" s="19">
        <v>937</v>
      </c>
      <c r="O316" s="19">
        <v>3318</v>
      </c>
      <c r="P316" s="19">
        <v>4746</v>
      </c>
      <c r="Q316" s="19">
        <v>620</v>
      </c>
      <c r="R316" s="19">
        <v>296</v>
      </c>
      <c r="S316" s="19">
        <v>811</v>
      </c>
      <c r="T316" s="19">
        <v>1727</v>
      </c>
      <c r="U316" s="19">
        <v>0</v>
      </c>
      <c r="V316" s="19">
        <v>3809</v>
      </c>
      <c r="W316" s="19">
        <v>53860</v>
      </c>
      <c r="X316" s="19">
        <v>12956.733961150592</v>
      </c>
      <c r="Y316" s="19">
        <v>28993</v>
      </c>
      <c r="Z316" s="19">
        <v>2193</v>
      </c>
      <c r="AA316" s="19">
        <v>31186</v>
      </c>
      <c r="AB316" s="19">
        <v>0</v>
      </c>
      <c r="AC316" s="19">
        <v>0</v>
      </c>
      <c r="AD316" s="19">
        <v>101490</v>
      </c>
      <c r="AE316" s="19">
        <v>114446.73396115059</v>
      </c>
      <c r="AF316" s="19">
        <v>400000</v>
      </c>
      <c r="AG316" s="19">
        <v>452568.0169807947</v>
      </c>
      <c r="AH316" s="19">
        <v>9612</v>
      </c>
      <c r="AI316" s="19">
        <v>47</v>
      </c>
      <c r="AJ316" s="19">
        <v>13169</v>
      </c>
      <c r="AK316" s="19">
        <v>0</v>
      </c>
      <c r="AL316" s="19">
        <v>81</v>
      </c>
      <c r="AM316" s="19">
        <v>0</v>
      </c>
      <c r="AN316" s="19">
        <v>4357</v>
      </c>
      <c r="AO316" s="19">
        <v>0</v>
      </c>
      <c r="AP316" s="19">
        <v>0</v>
      </c>
      <c r="AQ316" s="19">
        <v>17</v>
      </c>
      <c r="AR316" s="19">
        <v>-73</v>
      </c>
      <c r="AS316" s="19">
        <v>-292</v>
      </c>
      <c r="AT316" s="19">
        <v>-61</v>
      </c>
      <c r="AU316" s="19">
        <v>-244</v>
      </c>
      <c r="AV316" s="19">
        <v>0</v>
      </c>
      <c r="AW316" s="19">
        <v>128639</v>
      </c>
      <c r="AX316" s="19">
        <v>141595.7339611506</v>
      </c>
      <c r="AY316" s="19">
        <v>510000</v>
      </c>
      <c r="AZ316" s="19">
        <v>562568.0169807947</v>
      </c>
      <c r="BA316" s="19">
        <v>-18</v>
      </c>
      <c r="BB316" s="19">
        <v>-72</v>
      </c>
      <c r="BC316" s="19">
        <v>-4</v>
      </c>
      <c r="BD316" s="19">
        <v>-16</v>
      </c>
      <c r="BE316" s="19">
        <v>4174</v>
      </c>
      <c r="BF316" s="19">
        <v>16695</v>
      </c>
    </row>
    <row r="317" spans="1:58" ht="12.75">
      <c r="A317" t="s">
        <v>691</v>
      </c>
      <c r="B317" t="s">
        <v>692</v>
      </c>
      <c r="C317" t="s">
        <v>302</v>
      </c>
      <c r="D317" t="s">
        <v>638</v>
      </c>
      <c r="E317" s="19">
        <v>146</v>
      </c>
      <c r="F317" s="19">
        <v>5151</v>
      </c>
      <c r="G317" s="19">
        <v>5297</v>
      </c>
      <c r="H317" s="19">
        <v>45</v>
      </c>
      <c r="I317" s="19">
        <v>1228</v>
      </c>
      <c r="J317" s="19">
        <v>79</v>
      </c>
      <c r="K317" s="19">
        <v>1307</v>
      </c>
      <c r="L317" s="19">
        <v>2159</v>
      </c>
      <c r="M317" s="19">
        <v>0</v>
      </c>
      <c r="N317" s="19">
        <v>495</v>
      </c>
      <c r="O317" s="19">
        <v>2654</v>
      </c>
      <c r="P317" s="19">
        <v>6957</v>
      </c>
      <c r="Q317" s="19">
        <v>526</v>
      </c>
      <c r="R317" s="19">
        <v>541</v>
      </c>
      <c r="S317" s="19">
        <v>1196</v>
      </c>
      <c r="T317" s="19">
        <v>2263</v>
      </c>
      <c r="U317" s="19">
        <v>0</v>
      </c>
      <c r="V317" s="19">
        <v>3964</v>
      </c>
      <c r="W317" s="19">
        <v>47721</v>
      </c>
      <c r="X317" s="19">
        <v>12406.84095285149</v>
      </c>
      <c r="Y317" s="19">
        <v>41215</v>
      </c>
      <c r="Z317" s="19">
        <v>869</v>
      </c>
      <c r="AA317" s="19">
        <v>42084</v>
      </c>
      <c r="AB317" s="19">
        <v>315</v>
      </c>
      <c r="AC317" s="19">
        <v>-500</v>
      </c>
      <c r="AD317" s="19">
        <v>112107</v>
      </c>
      <c r="AE317" s="19">
        <v>124513.84095285149</v>
      </c>
      <c r="AF317" s="19">
        <v>458645</v>
      </c>
      <c r="AG317" s="19">
        <v>508981.9929368836</v>
      </c>
      <c r="AH317" s="19">
        <v>13173</v>
      </c>
      <c r="AI317" s="19">
        <v>41</v>
      </c>
      <c r="AJ317" s="19">
        <v>24475</v>
      </c>
      <c r="AK317" s="19">
        <v>0</v>
      </c>
      <c r="AL317" s="19">
        <v>178</v>
      </c>
      <c r="AM317" s="19">
        <v>0</v>
      </c>
      <c r="AN317" s="19">
        <v>4136</v>
      </c>
      <c r="AO317" s="19">
        <v>0</v>
      </c>
      <c r="AP317" s="19">
        <v>0</v>
      </c>
      <c r="AQ317" s="19">
        <v>0</v>
      </c>
      <c r="AR317" s="19">
        <v>48</v>
      </c>
      <c r="AS317" s="19">
        <v>0</v>
      </c>
      <c r="AT317" s="19">
        <v>-579</v>
      </c>
      <c r="AU317" s="19">
        <v>0</v>
      </c>
      <c r="AV317" s="19">
        <v>0</v>
      </c>
      <c r="AW317" s="19">
        <v>153579</v>
      </c>
      <c r="AX317" s="19">
        <v>165985.8409528515</v>
      </c>
      <c r="AY317" s="19">
        <v>587263</v>
      </c>
      <c r="AZ317" s="19">
        <v>637599.9929368836</v>
      </c>
      <c r="BA317" s="19">
        <v>0</v>
      </c>
      <c r="BB317" s="19">
        <v>0</v>
      </c>
      <c r="BC317" s="19">
        <v>0</v>
      </c>
      <c r="BD317" s="19">
        <v>0</v>
      </c>
      <c r="BE317" s="19">
        <v>8868</v>
      </c>
      <c r="BF317" s="19">
        <v>35472</v>
      </c>
    </row>
    <row r="318" spans="1:58" ht="12.75">
      <c r="A318" t="s">
        <v>693</v>
      </c>
      <c r="B318" t="s">
        <v>694</v>
      </c>
      <c r="C318" t="s">
        <v>302</v>
      </c>
      <c r="D318" t="s">
        <v>638</v>
      </c>
      <c r="E318" s="19">
        <v>-170</v>
      </c>
      <c r="F318" s="19">
        <v>1789</v>
      </c>
      <c r="G318" s="19">
        <v>1619</v>
      </c>
      <c r="H318" s="19">
        <v>36</v>
      </c>
      <c r="I318" s="19">
        <v>69</v>
      </c>
      <c r="J318" s="19">
        <v>87</v>
      </c>
      <c r="K318" s="19">
        <v>156</v>
      </c>
      <c r="L318" s="19">
        <v>1586</v>
      </c>
      <c r="M318" s="19">
        <v>0</v>
      </c>
      <c r="N318" s="19">
        <v>11</v>
      </c>
      <c r="O318" s="19">
        <v>1597</v>
      </c>
      <c r="P318" s="19">
        <v>3337</v>
      </c>
      <c r="Q318" s="19">
        <v>655</v>
      </c>
      <c r="R318" s="19">
        <v>221</v>
      </c>
      <c r="S318" s="19">
        <v>896</v>
      </c>
      <c r="T318" s="19">
        <v>1772</v>
      </c>
      <c r="U318" s="19">
        <v>0</v>
      </c>
      <c r="V318" s="19">
        <v>2288</v>
      </c>
      <c r="W318" s="19">
        <v>32087</v>
      </c>
      <c r="X318" s="19">
        <v>7340.645642942786</v>
      </c>
      <c r="Y318" s="19">
        <v>23114</v>
      </c>
      <c r="Z318" s="19">
        <v>260</v>
      </c>
      <c r="AA318" s="19">
        <v>23374</v>
      </c>
      <c r="AB318" s="19">
        <v>0</v>
      </c>
      <c r="AC318" s="19">
        <v>0</v>
      </c>
      <c r="AD318" s="19">
        <v>66266</v>
      </c>
      <c r="AE318" s="19">
        <v>73606.64564294279</v>
      </c>
      <c r="AF318" s="19">
        <v>265066</v>
      </c>
      <c r="AG318" s="19">
        <v>294848.44254804053</v>
      </c>
      <c r="AH318" s="19">
        <v>13191</v>
      </c>
      <c r="AI318" s="19">
        <v>20</v>
      </c>
      <c r="AJ318" s="19">
        <v>6125</v>
      </c>
      <c r="AK318" s="19">
        <v>0</v>
      </c>
      <c r="AL318" s="19">
        <v>0</v>
      </c>
      <c r="AM318" s="19">
        <v>317</v>
      </c>
      <c r="AN318" s="19">
        <v>2916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88835</v>
      </c>
      <c r="AX318" s="19">
        <v>96175.64564294279</v>
      </c>
      <c r="AY318" s="19">
        <v>355340</v>
      </c>
      <c r="AZ318" s="19">
        <v>385122.44254804053</v>
      </c>
      <c r="BA318" s="19">
        <v>0</v>
      </c>
      <c r="BB318" s="19">
        <v>0</v>
      </c>
      <c r="BC318" s="19">
        <v>0</v>
      </c>
      <c r="BD318" s="19">
        <v>0</v>
      </c>
      <c r="BE318" s="19">
        <v>1175</v>
      </c>
      <c r="BF318" s="19">
        <v>4698</v>
      </c>
    </row>
    <row r="319" spans="1:58" ht="12.75">
      <c r="A319" t="s">
        <v>695</v>
      </c>
      <c r="B319" t="s">
        <v>696</v>
      </c>
      <c r="C319" t="s">
        <v>302</v>
      </c>
      <c r="D319" t="s">
        <v>638</v>
      </c>
      <c r="E319" s="19">
        <v>335</v>
      </c>
      <c r="F319" s="19">
        <v>1285</v>
      </c>
      <c r="G319" s="19">
        <v>1620</v>
      </c>
      <c r="H319" s="19">
        <v>51</v>
      </c>
      <c r="I319" s="19">
        <v>325</v>
      </c>
      <c r="J319" s="19">
        <v>70</v>
      </c>
      <c r="K319" s="19">
        <v>395</v>
      </c>
      <c r="L319" s="19">
        <v>1503</v>
      </c>
      <c r="M319" s="19">
        <v>0</v>
      </c>
      <c r="N319" s="19">
        <v>724</v>
      </c>
      <c r="O319" s="19">
        <v>2227</v>
      </c>
      <c r="P319" s="19">
        <v>4681</v>
      </c>
      <c r="Q319" s="19">
        <v>1040</v>
      </c>
      <c r="R319" s="19">
        <v>299</v>
      </c>
      <c r="S319" s="19">
        <v>813</v>
      </c>
      <c r="T319" s="19">
        <v>2152</v>
      </c>
      <c r="U319" s="19">
        <v>0</v>
      </c>
      <c r="V319" s="19">
        <v>4101</v>
      </c>
      <c r="W319" s="19">
        <v>46471</v>
      </c>
      <c r="X319" s="19">
        <v>6712.700625170012</v>
      </c>
      <c r="Y319" s="19">
        <v>33867</v>
      </c>
      <c r="Z319" s="19">
        <v>1105</v>
      </c>
      <c r="AA319" s="19">
        <v>34972</v>
      </c>
      <c r="AB319" s="19">
        <v>524</v>
      </c>
      <c r="AC319" s="19">
        <v>0</v>
      </c>
      <c r="AD319" s="19">
        <v>97194</v>
      </c>
      <c r="AE319" s="19">
        <v>103906.70062517001</v>
      </c>
      <c r="AF319" s="19">
        <v>459008</v>
      </c>
      <c r="AG319" s="19">
        <v>486242.7461566304</v>
      </c>
      <c r="AH319" s="19">
        <v>23655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2362</v>
      </c>
      <c r="AO319" s="19">
        <v>0</v>
      </c>
      <c r="AP319" s="19">
        <v>0</v>
      </c>
      <c r="AQ319" s="19">
        <v>0</v>
      </c>
      <c r="AR319" s="19">
        <v>-86</v>
      </c>
      <c r="AS319" s="19">
        <v>-246</v>
      </c>
      <c r="AT319" s="19">
        <v>-114</v>
      </c>
      <c r="AU319" s="19">
        <v>688</v>
      </c>
      <c r="AV319" s="19">
        <v>0</v>
      </c>
      <c r="AW319" s="19">
        <v>123011</v>
      </c>
      <c r="AX319" s="19">
        <v>129723.70062517001</v>
      </c>
      <c r="AY319" s="19">
        <v>572806</v>
      </c>
      <c r="AZ319" s="19">
        <v>600040.7461566305</v>
      </c>
      <c r="BA319" s="19">
        <v>12</v>
      </c>
      <c r="BB319" s="19">
        <v>46</v>
      </c>
      <c r="BC319" s="19">
        <v>12</v>
      </c>
      <c r="BD319" s="19">
        <v>48</v>
      </c>
      <c r="BE319" s="19">
        <v>3171</v>
      </c>
      <c r="BF319" s="19">
        <v>12683</v>
      </c>
    </row>
    <row r="320" spans="1:58" ht="12.75">
      <c r="A320" t="s">
        <v>697</v>
      </c>
      <c r="B320" t="s">
        <v>698</v>
      </c>
      <c r="C320" t="s">
        <v>302</v>
      </c>
      <c r="D320" t="s">
        <v>638</v>
      </c>
      <c r="E320" s="19">
        <v>333</v>
      </c>
      <c r="F320" s="19">
        <v>4058</v>
      </c>
      <c r="G320" s="19">
        <v>4391</v>
      </c>
      <c r="H320" s="19">
        <v>22</v>
      </c>
      <c r="I320" s="19">
        <v>141</v>
      </c>
      <c r="J320" s="19">
        <v>59</v>
      </c>
      <c r="K320" s="19">
        <v>200</v>
      </c>
      <c r="L320" s="19">
        <v>1415</v>
      </c>
      <c r="M320" s="19">
        <v>0</v>
      </c>
      <c r="N320" s="19">
        <v>628</v>
      </c>
      <c r="O320" s="19">
        <v>2043</v>
      </c>
      <c r="P320" s="19">
        <v>5388</v>
      </c>
      <c r="Q320" s="19">
        <v>0</v>
      </c>
      <c r="R320" s="19">
        <v>306</v>
      </c>
      <c r="S320" s="19">
        <v>412</v>
      </c>
      <c r="T320" s="19">
        <v>718</v>
      </c>
      <c r="U320" s="19">
        <v>0</v>
      </c>
      <c r="V320" s="19">
        <v>3675</v>
      </c>
      <c r="W320" s="19">
        <v>47132</v>
      </c>
      <c r="X320" s="19">
        <v>2058.1821971667637</v>
      </c>
      <c r="Y320" s="19">
        <v>16379</v>
      </c>
      <c r="Z320" s="19">
        <v>2093</v>
      </c>
      <c r="AA320" s="19">
        <v>18472</v>
      </c>
      <c r="AB320" s="19">
        <v>731</v>
      </c>
      <c r="AC320" s="19">
        <v>-147</v>
      </c>
      <c r="AD320" s="19">
        <v>82625</v>
      </c>
      <c r="AE320" s="19">
        <v>84683.18219716677</v>
      </c>
      <c r="AF320" s="19">
        <v>435257</v>
      </c>
      <c r="AG320" s="19">
        <v>443607.44981355965</v>
      </c>
      <c r="AH320" s="19">
        <v>16010</v>
      </c>
      <c r="AI320" s="19">
        <v>41</v>
      </c>
      <c r="AJ320" s="19">
        <v>13728</v>
      </c>
      <c r="AK320" s="19">
        <v>0</v>
      </c>
      <c r="AL320" s="19">
        <v>303</v>
      </c>
      <c r="AM320" s="19">
        <v>0</v>
      </c>
      <c r="AN320" s="19">
        <v>3389</v>
      </c>
      <c r="AO320" s="19">
        <v>0</v>
      </c>
      <c r="AP320" s="19">
        <v>0</v>
      </c>
      <c r="AQ320" s="19">
        <v>19</v>
      </c>
      <c r="AR320" s="19">
        <v>113</v>
      </c>
      <c r="AS320" s="19">
        <v>454</v>
      </c>
      <c r="AT320" s="19">
        <v>-282</v>
      </c>
      <c r="AU320" s="19">
        <v>-1524</v>
      </c>
      <c r="AV320" s="19">
        <v>0</v>
      </c>
      <c r="AW320" s="19">
        <v>115946</v>
      </c>
      <c r="AX320" s="19">
        <v>118004.18219716677</v>
      </c>
      <c r="AY320" s="19">
        <v>552560</v>
      </c>
      <c r="AZ320" s="19">
        <v>560910.4498135597</v>
      </c>
      <c r="BA320" s="19">
        <v>134</v>
      </c>
      <c r="BB320" s="19">
        <v>436</v>
      </c>
      <c r="BC320" s="19">
        <v>506</v>
      </c>
      <c r="BD320" s="19">
        <v>2024</v>
      </c>
      <c r="BE320" s="19">
        <v>3043</v>
      </c>
      <c r="BF320" s="19">
        <v>12622</v>
      </c>
    </row>
    <row r="321" spans="1:58" ht="12.75">
      <c r="A321" t="s">
        <v>699</v>
      </c>
      <c r="B321" t="s">
        <v>700</v>
      </c>
      <c r="C321" t="s">
        <v>341</v>
      </c>
      <c r="D321" t="s">
        <v>638</v>
      </c>
      <c r="E321" s="19">
        <v>-204</v>
      </c>
      <c r="F321" s="19">
        <v>5424</v>
      </c>
      <c r="G321" s="19">
        <v>5220</v>
      </c>
      <c r="H321" s="19">
        <v>100</v>
      </c>
      <c r="I321" s="19">
        <v>1384</v>
      </c>
      <c r="J321" s="19">
        <v>96</v>
      </c>
      <c r="K321" s="19">
        <v>1480</v>
      </c>
      <c r="L321" s="19">
        <v>1952</v>
      </c>
      <c r="M321" s="19">
        <v>0</v>
      </c>
      <c r="N321" s="19">
        <v>2855</v>
      </c>
      <c r="O321" s="19">
        <v>4807</v>
      </c>
      <c r="P321" s="19">
        <v>8653</v>
      </c>
      <c r="Q321" s="19">
        <v>617</v>
      </c>
      <c r="R321" s="19">
        <v>56</v>
      </c>
      <c r="S321" s="19">
        <v>4274</v>
      </c>
      <c r="T321" s="19">
        <v>4947</v>
      </c>
      <c r="U321" s="19">
        <v>0</v>
      </c>
      <c r="V321" s="19">
        <v>6203</v>
      </c>
      <c r="W321" s="19">
        <v>121152</v>
      </c>
      <c r="X321" s="19">
        <v>37957.812417738525</v>
      </c>
      <c r="Y321" s="19">
        <v>50442</v>
      </c>
      <c r="Z321" s="19">
        <v>8306</v>
      </c>
      <c r="AA321" s="19">
        <v>58748</v>
      </c>
      <c r="AB321" s="19">
        <v>881</v>
      </c>
      <c r="AC321" s="19">
        <v>0</v>
      </c>
      <c r="AD321" s="19">
        <v>212191</v>
      </c>
      <c r="AE321" s="19">
        <v>250148.81241773852</v>
      </c>
      <c r="AF321" s="19">
        <v>765273</v>
      </c>
      <c r="AG321" s="19">
        <v>919275.3075037582</v>
      </c>
      <c r="AH321" s="19">
        <v>39091</v>
      </c>
      <c r="AI321" s="19">
        <v>49</v>
      </c>
      <c r="AJ321" s="19">
        <v>0</v>
      </c>
      <c r="AK321" s="19">
        <v>0</v>
      </c>
      <c r="AL321" s="19">
        <v>0</v>
      </c>
      <c r="AM321" s="19">
        <v>211</v>
      </c>
      <c r="AN321" s="19">
        <v>6163</v>
      </c>
      <c r="AO321" s="19">
        <v>0</v>
      </c>
      <c r="AP321" s="19">
        <v>0</v>
      </c>
      <c r="AQ321" s="19">
        <v>36</v>
      </c>
      <c r="AR321" s="19">
        <v>1154</v>
      </c>
      <c r="AS321" s="19">
        <v>-1443</v>
      </c>
      <c r="AT321" s="19">
        <v>196</v>
      </c>
      <c r="AU321" s="19">
        <v>1930</v>
      </c>
      <c r="AV321" s="19">
        <v>0</v>
      </c>
      <c r="AW321" s="19">
        <v>259091</v>
      </c>
      <c r="AX321" s="19">
        <v>297048.81241773855</v>
      </c>
      <c r="AY321" s="19">
        <v>955005</v>
      </c>
      <c r="AZ321" s="19">
        <v>1109007.3075037582</v>
      </c>
      <c r="BA321" s="19">
        <v>0</v>
      </c>
      <c r="BB321" s="19">
        <v>642</v>
      </c>
      <c r="BC321" s="19">
        <v>0</v>
      </c>
      <c r="BD321" s="19">
        <v>5</v>
      </c>
      <c r="BE321" s="19">
        <v>6349</v>
      </c>
      <c r="BF321" s="19">
        <v>31287</v>
      </c>
    </row>
    <row r="322" spans="1:58" ht="12.75">
      <c r="A322" t="s">
        <v>701</v>
      </c>
      <c r="B322" t="s">
        <v>702</v>
      </c>
      <c r="C322" t="s">
        <v>341</v>
      </c>
      <c r="D322" t="s">
        <v>638</v>
      </c>
      <c r="E322" s="19">
        <v>-67</v>
      </c>
      <c r="F322" s="19">
        <v>1895</v>
      </c>
      <c r="G322" s="19">
        <v>1828</v>
      </c>
      <c r="H322" s="19">
        <v>45</v>
      </c>
      <c r="I322" s="19">
        <v>789</v>
      </c>
      <c r="J322" s="19">
        <v>72</v>
      </c>
      <c r="K322" s="19">
        <v>861</v>
      </c>
      <c r="L322" s="19">
        <v>1435</v>
      </c>
      <c r="M322" s="19">
        <v>0</v>
      </c>
      <c r="N322" s="19">
        <v>487</v>
      </c>
      <c r="O322" s="19">
        <v>1922</v>
      </c>
      <c r="P322" s="19">
        <v>4342</v>
      </c>
      <c r="Q322" s="19">
        <v>581</v>
      </c>
      <c r="R322" s="19">
        <v>365</v>
      </c>
      <c r="S322" s="19">
        <v>585</v>
      </c>
      <c r="T322" s="19">
        <v>1531</v>
      </c>
      <c r="U322" s="19">
        <v>0</v>
      </c>
      <c r="V322" s="19">
        <v>2219</v>
      </c>
      <c r="W322" s="19">
        <v>40870</v>
      </c>
      <c r="X322" s="19">
        <v>8781.931690573034</v>
      </c>
      <c r="Y322" s="19">
        <v>19618</v>
      </c>
      <c r="Z322" s="19">
        <v>1076</v>
      </c>
      <c r="AA322" s="19">
        <v>20694</v>
      </c>
      <c r="AB322" s="19">
        <v>93</v>
      </c>
      <c r="AC322" s="19">
        <v>0</v>
      </c>
      <c r="AD322" s="19">
        <v>74405</v>
      </c>
      <c r="AE322" s="19">
        <v>83186.93169057304</v>
      </c>
      <c r="AF322" s="19">
        <v>301064</v>
      </c>
      <c r="AG322" s="19">
        <v>336694.0234008376</v>
      </c>
      <c r="AH322" s="19">
        <v>15692</v>
      </c>
      <c r="AI322" s="19">
        <v>238</v>
      </c>
      <c r="AJ322" s="19">
        <v>0</v>
      </c>
      <c r="AK322" s="19">
        <v>0</v>
      </c>
      <c r="AL322" s="19">
        <v>0</v>
      </c>
      <c r="AM322" s="19">
        <v>0</v>
      </c>
      <c r="AN322" s="19">
        <v>2201</v>
      </c>
      <c r="AO322" s="19">
        <v>0</v>
      </c>
      <c r="AP322" s="19">
        <v>0</v>
      </c>
      <c r="AQ322" s="19">
        <v>0</v>
      </c>
      <c r="AR322" s="19">
        <v>80</v>
      </c>
      <c r="AS322" s="19">
        <v>167</v>
      </c>
      <c r="AT322" s="19">
        <v>297</v>
      </c>
      <c r="AU322" s="19">
        <v>-736</v>
      </c>
      <c r="AV322" s="19">
        <v>0</v>
      </c>
      <c r="AW322" s="19">
        <v>92913</v>
      </c>
      <c r="AX322" s="19">
        <v>101694.93169057304</v>
      </c>
      <c r="AY322" s="19">
        <v>374246</v>
      </c>
      <c r="AZ322" s="19">
        <v>409876.0234008376</v>
      </c>
      <c r="BA322" s="19">
        <v>17</v>
      </c>
      <c r="BB322" s="19">
        <v>17</v>
      </c>
      <c r="BC322" s="19">
        <v>277</v>
      </c>
      <c r="BD322" s="19">
        <v>277</v>
      </c>
      <c r="BE322" s="19">
        <v>1110</v>
      </c>
      <c r="BF322" s="19">
        <v>5033</v>
      </c>
    </row>
    <row r="323" spans="1:58" ht="12.75">
      <c r="A323" t="s">
        <v>703</v>
      </c>
      <c r="B323" t="s">
        <v>704</v>
      </c>
      <c r="C323" t="s">
        <v>341</v>
      </c>
      <c r="D323" t="s">
        <v>638</v>
      </c>
      <c r="E323" s="19">
        <v>-67</v>
      </c>
      <c r="F323" s="19">
        <v>4462</v>
      </c>
      <c r="G323" s="19">
        <v>4395</v>
      </c>
      <c r="H323" s="19">
        <v>56</v>
      </c>
      <c r="I323" s="19">
        <v>699</v>
      </c>
      <c r="J323" s="19">
        <v>142</v>
      </c>
      <c r="K323" s="19">
        <v>841</v>
      </c>
      <c r="L323" s="19">
        <v>2313</v>
      </c>
      <c r="M323" s="19">
        <v>0</v>
      </c>
      <c r="N323" s="19">
        <v>1586</v>
      </c>
      <c r="O323" s="19">
        <v>3899</v>
      </c>
      <c r="P323" s="19">
        <v>6463</v>
      </c>
      <c r="Q323" s="19">
        <v>832</v>
      </c>
      <c r="R323" s="19">
        <v>255</v>
      </c>
      <c r="S323" s="19">
        <v>1708</v>
      </c>
      <c r="T323" s="19">
        <v>2795</v>
      </c>
      <c r="U323" s="19">
        <v>0</v>
      </c>
      <c r="V323" s="19">
        <v>5704</v>
      </c>
      <c r="W323" s="19">
        <v>68130</v>
      </c>
      <c r="X323" s="19">
        <v>20185.468924892342</v>
      </c>
      <c r="Y323" s="19">
        <v>40594</v>
      </c>
      <c r="Z323" s="19">
        <v>3983</v>
      </c>
      <c r="AA323" s="19">
        <v>44577</v>
      </c>
      <c r="AB323" s="19">
        <v>317</v>
      </c>
      <c r="AC323" s="19">
        <v>-34</v>
      </c>
      <c r="AD323" s="19">
        <v>137143</v>
      </c>
      <c r="AE323" s="19">
        <v>157328.46892489234</v>
      </c>
      <c r="AF323" s="19">
        <v>539730</v>
      </c>
      <c r="AG323" s="19">
        <v>621626.4159016209</v>
      </c>
      <c r="AH323" s="19">
        <v>15850</v>
      </c>
      <c r="AI323" s="19">
        <v>0</v>
      </c>
      <c r="AJ323" s="19">
        <v>12064</v>
      </c>
      <c r="AK323" s="19">
        <v>0</v>
      </c>
      <c r="AL323" s="19">
        <v>-8</v>
      </c>
      <c r="AM323" s="19">
        <v>113</v>
      </c>
      <c r="AN323" s="19">
        <v>4370</v>
      </c>
      <c r="AO323" s="19">
        <v>0</v>
      </c>
      <c r="AP323" s="19">
        <v>0</v>
      </c>
      <c r="AQ323" s="19">
        <v>31</v>
      </c>
      <c r="AR323" s="19">
        <v>-415</v>
      </c>
      <c r="AS323" s="19">
        <v>-1495</v>
      </c>
      <c r="AT323" s="19">
        <v>-573</v>
      </c>
      <c r="AU323" s="19">
        <v>-6512</v>
      </c>
      <c r="AV323" s="19">
        <v>0</v>
      </c>
      <c r="AW323" s="19">
        <v>168575</v>
      </c>
      <c r="AX323" s="19">
        <v>188760.46892489234</v>
      </c>
      <c r="AY323" s="19">
        <v>660829</v>
      </c>
      <c r="AZ323" s="19">
        <v>742725.4159016209</v>
      </c>
      <c r="BA323" s="19">
        <v>0</v>
      </c>
      <c r="BB323" s="19">
        <v>0</v>
      </c>
      <c r="BC323" s="19">
        <v>-680</v>
      </c>
      <c r="BD323" s="19">
        <v>-2719</v>
      </c>
      <c r="BE323" s="19">
        <v>7150</v>
      </c>
      <c r="BF323" s="19">
        <v>28800</v>
      </c>
    </row>
    <row r="324" spans="1:58" ht="12.75">
      <c r="A324" t="s">
        <v>705</v>
      </c>
      <c r="B324" t="s">
        <v>706</v>
      </c>
      <c r="C324" t="s">
        <v>341</v>
      </c>
      <c r="D324" t="s">
        <v>638</v>
      </c>
      <c r="E324" s="19">
        <v>69</v>
      </c>
      <c r="F324" s="19">
        <v>4025</v>
      </c>
      <c r="G324" s="19">
        <v>4094</v>
      </c>
      <c r="H324" s="19">
        <v>128</v>
      </c>
      <c r="I324" s="19">
        <v>631</v>
      </c>
      <c r="J324" s="19">
        <v>313</v>
      </c>
      <c r="K324" s="19">
        <v>944</v>
      </c>
      <c r="L324" s="19">
        <v>4144</v>
      </c>
      <c r="M324" s="19">
        <v>0</v>
      </c>
      <c r="N324" s="19">
        <v>3676</v>
      </c>
      <c r="O324" s="19">
        <v>7820</v>
      </c>
      <c r="P324" s="19">
        <v>14624</v>
      </c>
      <c r="Q324" s="19">
        <v>3602</v>
      </c>
      <c r="R324" s="19">
        <v>1153</v>
      </c>
      <c r="S324" s="19">
        <v>4434</v>
      </c>
      <c r="T324" s="19">
        <v>9189</v>
      </c>
      <c r="U324" s="19">
        <v>0</v>
      </c>
      <c r="V324" s="19">
        <v>13426</v>
      </c>
      <c r="W324" s="19">
        <v>129451</v>
      </c>
      <c r="X324" s="19">
        <v>25406</v>
      </c>
      <c r="Y324" s="19">
        <v>92726</v>
      </c>
      <c r="Z324" s="19">
        <v>8471</v>
      </c>
      <c r="AA324" s="19">
        <v>101197</v>
      </c>
      <c r="AB324" s="19">
        <v>2744</v>
      </c>
      <c r="AC324" s="19">
        <v>409</v>
      </c>
      <c r="AD324" s="19">
        <v>284026</v>
      </c>
      <c r="AE324" s="19">
        <v>309432</v>
      </c>
      <c r="AF324" s="19">
        <v>1022926</v>
      </c>
      <c r="AG324" s="19">
        <v>1147779</v>
      </c>
      <c r="AH324" s="19">
        <v>33538</v>
      </c>
      <c r="AI324" s="19">
        <v>44</v>
      </c>
      <c r="AJ324" s="19">
        <v>27836</v>
      </c>
      <c r="AK324" s="19">
        <v>0</v>
      </c>
      <c r="AL324" s="19">
        <v>0</v>
      </c>
      <c r="AM324" s="19">
        <v>362</v>
      </c>
      <c r="AN324" s="19">
        <v>8487</v>
      </c>
      <c r="AO324" s="19">
        <v>0</v>
      </c>
      <c r="AP324" s="19">
        <v>0</v>
      </c>
      <c r="AQ324" s="19">
        <v>0</v>
      </c>
      <c r="AR324" s="19">
        <v>-129</v>
      </c>
      <c r="AS324" s="19">
        <v>-1480</v>
      </c>
      <c r="AT324" s="19">
        <v>-742</v>
      </c>
      <c r="AU324" s="19">
        <v>-2717</v>
      </c>
      <c r="AV324" s="19">
        <v>0</v>
      </c>
      <c r="AW324" s="19">
        <v>353422</v>
      </c>
      <c r="AX324" s="19">
        <v>378828</v>
      </c>
      <c r="AY324" s="19">
        <v>1311703</v>
      </c>
      <c r="AZ324" s="19">
        <v>1436556</v>
      </c>
      <c r="BA324" s="19">
        <v>-268</v>
      </c>
      <c r="BB324" s="19">
        <v>-1072</v>
      </c>
      <c r="BC324" s="19">
        <v>-288</v>
      </c>
      <c r="BD324" s="19">
        <v>-1152</v>
      </c>
      <c r="BE324" s="19">
        <v>14469</v>
      </c>
      <c r="BF324" s="19">
        <v>59753</v>
      </c>
    </row>
    <row r="325" spans="1:58" ht="12.75">
      <c r="A325" t="s">
        <v>707</v>
      </c>
      <c r="B325" t="s">
        <v>708</v>
      </c>
      <c r="C325" t="s">
        <v>341</v>
      </c>
      <c r="D325" t="s">
        <v>638</v>
      </c>
      <c r="E325" s="19">
        <v>40</v>
      </c>
      <c r="F325" s="19">
        <v>1268</v>
      </c>
      <c r="G325" s="19">
        <v>1308</v>
      </c>
      <c r="H325" s="19">
        <v>17</v>
      </c>
      <c r="I325" s="19">
        <v>522</v>
      </c>
      <c r="J325" s="19">
        <v>329</v>
      </c>
      <c r="K325" s="19">
        <v>851</v>
      </c>
      <c r="L325" s="19">
        <v>1242</v>
      </c>
      <c r="M325" s="19">
        <v>0</v>
      </c>
      <c r="N325" s="19">
        <v>654</v>
      </c>
      <c r="O325" s="19">
        <v>1896</v>
      </c>
      <c r="P325" s="19">
        <v>6055</v>
      </c>
      <c r="Q325" s="19">
        <v>1300</v>
      </c>
      <c r="R325" s="19">
        <v>745</v>
      </c>
      <c r="S325" s="19">
        <v>511</v>
      </c>
      <c r="T325" s="19">
        <v>2556</v>
      </c>
      <c r="U325" s="19">
        <v>0</v>
      </c>
      <c r="V325" s="19">
        <v>6327</v>
      </c>
      <c r="W325" s="19">
        <v>45903</v>
      </c>
      <c r="X325" s="19">
        <v>11933.711689485275</v>
      </c>
      <c r="Y325" s="19">
        <v>36014</v>
      </c>
      <c r="Z325" s="19">
        <v>3097</v>
      </c>
      <c r="AA325" s="19">
        <v>39111</v>
      </c>
      <c r="AB325" s="19">
        <v>1021</v>
      </c>
      <c r="AC325" s="19">
        <v>573</v>
      </c>
      <c r="AD325" s="19">
        <v>105618</v>
      </c>
      <c r="AE325" s="19">
        <v>117551.71168948528</v>
      </c>
      <c r="AF325" s="19">
        <v>401544</v>
      </c>
      <c r="AG325" s="19">
        <v>449961.41449795594</v>
      </c>
      <c r="AH325" s="19">
        <v>25238</v>
      </c>
      <c r="AI325" s="19">
        <v>0</v>
      </c>
      <c r="AJ325" s="19">
        <v>0</v>
      </c>
      <c r="AK325" s="19">
        <v>0</v>
      </c>
      <c r="AL325" s="19">
        <v>0</v>
      </c>
      <c r="AM325" s="19">
        <v>1115</v>
      </c>
      <c r="AN325" s="19">
        <v>4384</v>
      </c>
      <c r="AO325" s="19">
        <v>0</v>
      </c>
      <c r="AP325" s="19">
        <v>0</v>
      </c>
      <c r="AQ325" s="19">
        <v>2</v>
      </c>
      <c r="AR325" s="19">
        <v>0</v>
      </c>
      <c r="AS325" s="19">
        <v>0</v>
      </c>
      <c r="AT325" s="19">
        <v>654</v>
      </c>
      <c r="AU325" s="19">
        <v>-1594</v>
      </c>
      <c r="AV325" s="19">
        <v>0</v>
      </c>
      <c r="AW325" s="19">
        <v>137011</v>
      </c>
      <c r="AX325" s="19">
        <v>148944.71168948527</v>
      </c>
      <c r="AY325" s="19">
        <v>520422</v>
      </c>
      <c r="AZ325" s="19">
        <v>568839.4144979559</v>
      </c>
      <c r="BA325" s="19">
        <v>0</v>
      </c>
      <c r="BB325" s="19">
        <v>0</v>
      </c>
      <c r="BC325" s="19">
        <v>0</v>
      </c>
      <c r="BD325" s="19">
        <v>0</v>
      </c>
      <c r="BE325" s="19">
        <v>2735</v>
      </c>
      <c r="BF325" s="19">
        <v>10749</v>
      </c>
    </row>
    <row r="326" spans="1:58" ht="12.75">
      <c r="A326" t="s">
        <v>709</v>
      </c>
      <c r="B326" t="s">
        <v>710</v>
      </c>
      <c r="C326" t="s">
        <v>711</v>
      </c>
      <c r="D326" t="s">
        <v>711</v>
      </c>
      <c r="E326" s="19">
        <v>753</v>
      </c>
      <c r="F326" s="19">
        <v>1462</v>
      </c>
      <c r="G326" s="19">
        <v>2215</v>
      </c>
      <c r="H326" s="19">
        <v>160</v>
      </c>
      <c r="I326" s="19">
        <v>0</v>
      </c>
      <c r="J326" s="19">
        <v>21287</v>
      </c>
      <c r="K326" s="19">
        <v>21287</v>
      </c>
      <c r="L326" s="19">
        <v>1275</v>
      </c>
      <c r="M326" s="19">
        <v>0</v>
      </c>
      <c r="N326" s="19">
        <v>-6158</v>
      </c>
      <c r="O326" s="19">
        <v>-4883</v>
      </c>
      <c r="P326" s="19">
        <v>2630</v>
      </c>
      <c r="Q326" s="19">
        <v>261</v>
      </c>
      <c r="R326" s="19">
        <v>-204</v>
      </c>
      <c r="S326" s="19">
        <v>343</v>
      </c>
      <c r="T326" s="19">
        <v>400</v>
      </c>
      <c r="U326" s="19">
        <v>0</v>
      </c>
      <c r="V326" s="19">
        <v>7936</v>
      </c>
      <c r="W326" s="19">
        <v>803</v>
      </c>
      <c r="X326" s="19">
        <v>377.70850415365663</v>
      </c>
      <c r="Y326" s="19">
        <v>2417</v>
      </c>
      <c r="Z326" s="19">
        <v>320</v>
      </c>
      <c r="AA326" s="19">
        <v>2737</v>
      </c>
      <c r="AB326" s="19">
        <v>0</v>
      </c>
      <c r="AC326" s="19">
        <v>397</v>
      </c>
      <c r="AD326" s="19">
        <v>33682</v>
      </c>
      <c r="AE326" s="19">
        <v>34059.708504153656</v>
      </c>
      <c r="AF326" s="19">
        <v>147918</v>
      </c>
      <c r="AG326" s="19">
        <v>149450.43765903308</v>
      </c>
      <c r="AH326" s="19">
        <v>507</v>
      </c>
      <c r="AI326" s="19">
        <v>0</v>
      </c>
      <c r="AJ326" s="19">
        <v>1016</v>
      </c>
      <c r="AK326" s="19">
        <v>0</v>
      </c>
      <c r="AL326" s="19">
        <v>0</v>
      </c>
      <c r="AM326" s="19">
        <v>76</v>
      </c>
      <c r="AN326" s="19">
        <v>0</v>
      </c>
      <c r="AO326" s="19">
        <v>0</v>
      </c>
      <c r="AP326" s="19">
        <v>23</v>
      </c>
      <c r="AQ326" s="19">
        <v>5</v>
      </c>
      <c r="AR326" s="19">
        <v>-171</v>
      </c>
      <c r="AS326" s="19">
        <v>-685</v>
      </c>
      <c r="AT326" s="19">
        <v>0</v>
      </c>
      <c r="AU326" s="19">
        <v>0</v>
      </c>
      <c r="AV326" s="19">
        <v>0</v>
      </c>
      <c r="AW326" s="19">
        <v>35138</v>
      </c>
      <c r="AX326" s="19">
        <v>35515.708504153656</v>
      </c>
      <c r="AY326" s="19">
        <v>153738</v>
      </c>
      <c r="AZ326" s="19">
        <v>155270.43765903308</v>
      </c>
      <c r="BA326" s="19">
        <v>0</v>
      </c>
      <c r="BB326" s="19">
        <v>0</v>
      </c>
      <c r="BC326" s="19">
        <v>0</v>
      </c>
      <c r="BD326" s="19">
        <v>459</v>
      </c>
      <c r="BE326" s="19">
        <v>0</v>
      </c>
      <c r="BF326" s="19">
        <v>0</v>
      </c>
    </row>
    <row r="327" spans="1:58" ht="12.75">
      <c r="A327" t="s">
        <v>712</v>
      </c>
      <c r="B327" t="s">
        <v>713</v>
      </c>
      <c r="C327" t="s">
        <v>711</v>
      </c>
      <c r="D327" t="s">
        <v>711</v>
      </c>
      <c r="E327" s="19">
        <v>224</v>
      </c>
      <c r="F327" s="19">
        <v>3303</v>
      </c>
      <c r="G327" s="19">
        <v>3527</v>
      </c>
      <c r="H327" s="19">
        <v>-159</v>
      </c>
      <c r="I327" s="19">
        <v>98</v>
      </c>
      <c r="J327" s="19">
        <v>235</v>
      </c>
      <c r="K327" s="19">
        <v>333</v>
      </c>
      <c r="L327" s="19">
        <v>895</v>
      </c>
      <c r="M327" s="19">
        <v>0</v>
      </c>
      <c r="N327" s="19">
        <v>555</v>
      </c>
      <c r="O327" s="19">
        <v>1450</v>
      </c>
      <c r="P327" s="19">
        <v>6750.8125</v>
      </c>
      <c r="Q327" s="19">
        <v>98</v>
      </c>
      <c r="R327" s="19">
        <v>580</v>
      </c>
      <c r="S327" s="19">
        <v>3582</v>
      </c>
      <c r="T327" s="19">
        <v>4260</v>
      </c>
      <c r="U327" s="19">
        <v>0</v>
      </c>
      <c r="V327" s="19">
        <v>3186</v>
      </c>
      <c r="W327" s="19">
        <v>42907</v>
      </c>
      <c r="X327" s="19">
        <v>11446.675708277311</v>
      </c>
      <c r="Y327" s="19">
        <v>36899</v>
      </c>
      <c r="Z327" s="19">
        <v>5461</v>
      </c>
      <c r="AA327" s="19">
        <v>42360</v>
      </c>
      <c r="AB327" s="19">
        <v>3575.18775</v>
      </c>
      <c r="AC327" s="19">
        <v>5062.86209</v>
      </c>
      <c r="AD327" s="19">
        <v>113252.86233999999</v>
      </c>
      <c r="AE327" s="19">
        <v>124699.5380482773</v>
      </c>
      <c r="AF327" s="19">
        <v>422033.38181</v>
      </c>
      <c r="AG327" s="19">
        <v>468474.7955806766</v>
      </c>
      <c r="AH327" s="19">
        <v>24984</v>
      </c>
      <c r="AI327" s="19">
        <v>1995.25</v>
      </c>
      <c r="AJ327" s="19">
        <v>19058</v>
      </c>
      <c r="AK327" s="19">
        <v>0</v>
      </c>
      <c r="AL327" s="19">
        <v>4</v>
      </c>
      <c r="AM327" s="19">
        <v>0</v>
      </c>
      <c r="AN327" s="19">
        <v>0</v>
      </c>
      <c r="AO327" s="19">
        <v>1279</v>
      </c>
      <c r="AP327" s="19">
        <v>565.1576000000001</v>
      </c>
      <c r="AQ327" s="19">
        <v>71.39556</v>
      </c>
      <c r="AR327" s="19">
        <v>-1523</v>
      </c>
      <c r="AS327" s="19">
        <v>-5371</v>
      </c>
      <c r="AT327" s="19">
        <v>846</v>
      </c>
      <c r="AU327" s="19">
        <v>2869.53467</v>
      </c>
      <c r="AV327" s="19">
        <v>0</v>
      </c>
      <c r="AW327" s="19">
        <v>160532.6655</v>
      </c>
      <c r="AX327" s="19">
        <v>171979.34120827733</v>
      </c>
      <c r="AY327" s="19">
        <v>612630.91648</v>
      </c>
      <c r="AZ327" s="19">
        <v>659072.3302506766</v>
      </c>
      <c r="BA327" s="19">
        <v>0</v>
      </c>
      <c r="BB327" s="19">
        <v>0</v>
      </c>
      <c r="BC327" s="19">
        <v>0</v>
      </c>
      <c r="BD327" s="19">
        <v>0</v>
      </c>
      <c r="BE327" s="19">
        <v>5739.618</v>
      </c>
      <c r="BF327" s="19">
        <v>22958</v>
      </c>
    </row>
    <row r="328" spans="1:58" ht="12.75">
      <c r="A328" t="s">
        <v>714</v>
      </c>
      <c r="B328" t="s">
        <v>715</v>
      </c>
      <c r="C328" t="s">
        <v>711</v>
      </c>
      <c r="D328" t="s">
        <v>711</v>
      </c>
      <c r="E328" s="19">
        <v>280</v>
      </c>
      <c r="F328" s="19">
        <v>3018</v>
      </c>
      <c r="G328" s="19">
        <v>3298</v>
      </c>
      <c r="H328" s="19">
        <v>60.5</v>
      </c>
      <c r="I328" s="19">
        <v>677</v>
      </c>
      <c r="J328" s="19">
        <v>85</v>
      </c>
      <c r="K328" s="19">
        <v>762</v>
      </c>
      <c r="L328" s="19">
        <v>3075.75</v>
      </c>
      <c r="M328" s="19">
        <v>0</v>
      </c>
      <c r="N328" s="19">
        <v>2229</v>
      </c>
      <c r="O328" s="19">
        <v>5304.75</v>
      </c>
      <c r="P328" s="19">
        <v>5320.5</v>
      </c>
      <c r="Q328" s="19">
        <v>449</v>
      </c>
      <c r="R328" s="19">
        <v>442.5</v>
      </c>
      <c r="S328" s="19">
        <v>570.5</v>
      </c>
      <c r="T328" s="19">
        <v>1462</v>
      </c>
      <c r="U328" s="19">
        <v>0</v>
      </c>
      <c r="V328" s="19">
        <v>4530</v>
      </c>
      <c r="W328" s="19">
        <v>55099</v>
      </c>
      <c r="X328" s="19">
        <v>14824.497104780958</v>
      </c>
      <c r="Y328" s="19">
        <v>32571</v>
      </c>
      <c r="Z328" s="19">
        <v>3388.75</v>
      </c>
      <c r="AA328" s="19">
        <v>35959.75</v>
      </c>
      <c r="AB328" s="19">
        <v>716</v>
      </c>
      <c r="AC328" s="19">
        <v>9515.5</v>
      </c>
      <c r="AD328" s="19">
        <v>122028</v>
      </c>
      <c r="AE328" s="19">
        <v>136852.49710478095</v>
      </c>
      <c r="AF328" s="19">
        <v>482663</v>
      </c>
      <c r="AG328" s="19">
        <v>542808.8992576756</v>
      </c>
      <c r="AH328" s="19">
        <v>13711.25</v>
      </c>
      <c r="AI328" s="19">
        <v>425.75</v>
      </c>
      <c r="AJ328" s="19">
        <v>14310.75</v>
      </c>
      <c r="AK328" s="19">
        <v>0</v>
      </c>
      <c r="AL328" s="19">
        <v>-38</v>
      </c>
      <c r="AM328" s="19">
        <v>0</v>
      </c>
      <c r="AN328" s="19">
        <v>0</v>
      </c>
      <c r="AO328" s="19">
        <v>0</v>
      </c>
      <c r="AP328" s="19">
        <v>223</v>
      </c>
      <c r="AQ328" s="19">
        <v>98.25</v>
      </c>
      <c r="AR328" s="19">
        <v>-1</v>
      </c>
      <c r="AS328" s="19">
        <v>-4</v>
      </c>
      <c r="AT328" s="19">
        <v>-318</v>
      </c>
      <c r="AU328" s="19">
        <v>-1272</v>
      </c>
      <c r="AV328" s="19">
        <v>0</v>
      </c>
      <c r="AW328" s="19">
        <v>150440</v>
      </c>
      <c r="AX328" s="19">
        <v>165264.49710478095</v>
      </c>
      <c r="AY328" s="19">
        <v>601759</v>
      </c>
      <c r="AZ328" s="19">
        <v>661904.8992576756</v>
      </c>
      <c r="BA328" s="19">
        <v>0</v>
      </c>
      <c r="BB328" s="19">
        <v>0</v>
      </c>
      <c r="BC328" s="19">
        <v>-7</v>
      </c>
      <c r="BD328" s="19">
        <v>-28</v>
      </c>
      <c r="BE328" s="19">
        <v>2914</v>
      </c>
      <c r="BF328" s="19">
        <v>11656</v>
      </c>
    </row>
    <row r="329" spans="1:58" ht="12.75">
      <c r="A329" t="s">
        <v>716</v>
      </c>
      <c r="B329" t="s">
        <v>717</v>
      </c>
      <c r="C329" t="s">
        <v>711</v>
      </c>
      <c r="D329" t="s">
        <v>711</v>
      </c>
      <c r="E329" s="19">
        <v>243</v>
      </c>
      <c r="F329" s="19">
        <v>4038</v>
      </c>
      <c r="G329" s="19">
        <v>4281</v>
      </c>
      <c r="H329" s="19">
        <v>0</v>
      </c>
      <c r="I329" s="19">
        <v>511</v>
      </c>
      <c r="J329" s="19">
        <v>0</v>
      </c>
      <c r="K329" s="19">
        <v>511</v>
      </c>
      <c r="L329" s="19">
        <v>3715</v>
      </c>
      <c r="M329" s="19">
        <v>0</v>
      </c>
      <c r="N329" s="19">
        <v>512</v>
      </c>
      <c r="O329" s="19">
        <v>4227</v>
      </c>
      <c r="P329" s="19">
        <v>4558</v>
      </c>
      <c r="Q329" s="19">
        <v>302</v>
      </c>
      <c r="R329" s="19">
        <v>414</v>
      </c>
      <c r="S329" s="19">
        <v>1715</v>
      </c>
      <c r="T329" s="19">
        <v>2431</v>
      </c>
      <c r="U329" s="19">
        <v>0</v>
      </c>
      <c r="V329" s="19">
        <v>3818</v>
      </c>
      <c r="W329" s="19">
        <v>40107</v>
      </c>
      <c r="X329" s="19">
        <v>15492.175957080457</v>
      </c>
      <c r="Y329" s="19">
        <v>29170</v>
      </c>
      <c r="Z329" s="19">
        <v>7940</v>
      </c>
      <c r="AA329" s="19">
        <v>37110</v>
      </c>
      <c r="AB329" s="19">
        <v>0</v>
      </c>
      <c r="AC329" s="19">
        <v>-699</v>
      </c>
      <c r="AD329" s="19">
        <v>96344</v>
      </c>
      <c r="AE329" s="19">
        <v>111836.17595708046</v>
      </c>
      <c r="AF329" s="19">
        <v>384000</v>
      </c>
      <c r="AG329" s="19">
        <v>446854.8036274525</v>
      </c>
      <c r="AH329" s="19">
        <v>49162</v>
      </c>
      <c r="AI329" s="19">
        <v>2445</v>
      </c>
      <c r="AJ329" s="19">
        <v>17807</v>
      </c>
      <c r="AK329" s="19">
        <v>0</v>
      </c>
      <c r="AL329" s="19">
        <v>0</v>
      </c>
      <c r="AM329" s="19">
        <v>0</v>
      </c>
      <c r="AN329" s="19">
        <v>0</v>
      </c>
      <c r="AO329" s="19">
        <v>1809</v>
      </c>
      <c r="AP329" s="19">
        <v>278</v>
      </c>
      <c r="AQ329" s="19">
        <v>55</v>
      </c>
      <c r="AR329" s="19">
        <v>0</v>
      </c>
      <c r="AS329" s="19">
        <v>0</v>
      </c>
      <c r="AT329" s="19">
        <v>0</v>
      </c>
      <c r="AU329" s="19">
        <v>0</v>
      </c>
      <c r="AV329" s="19">
        <v>0</v>
      </c>
      <c r="AW329" s="19">
        <v>167900</v>
      </c>
      <c r="AX329" s="19">
        <v>183392.17595708044</v>
      </c>
      <c r="AY329" s="19">
        <v>670000</v>
      </c>
      <c r="AZ329" s="19">
        <v>732854.8036274526</v>
      </c>
      <c r="BA329" s="19">
        <v>0</v>
      </c>
      <c r="BB329" s="19">
        <v>0</v>
      </c>
      <c r="BC329" s="19">
        <v>0</v>
      </c>
      <c r="BD329" s="19">
        <v>0</v>
      </c>
      <c r="BE329" s="19">
        <v>21430</v>
      </c>
      <c r="BF329" s="19">
        <v>85721</v>
      </c>
    </row>
    <row r="330" spans="1:58" ht="12.75">
      <c r="A330" t="s">
        <v>718</v>
      </c>
      <c r="B330" t="s">
        <v>719</v>
      </c>
      <c r="C330" t="s">
        <v>711</v>
      </c>
      <c r="D330" t="s">
        <v>711</v>
      </c>
      <c r="E330" s="19">
        <v>-21</v>
      </c>
      <c r="F330" s="19">
        <v>2713</v>
      </c>
      <c r="G330" s="19">
        <v>2692</v>
      </c>
      <c r="H330" s="19">
        <v>0</v>
      </c>
      <c r="I330" s="19">
        <v>1465</v>
      </c>
      <c r="J330" s="19">
        <v>57</v>
      </c>
      <c r="K330" s="19">
        <v>1522</v>
      </c>
      <c r="L330" s="19">
        <v>-1925</v>
      </c>
      <c r="M330" s="19">
        <v>0</v>
      </c>
      <c r="N330" s="19">
        <v>569</v>
      </c>
      <c r="O330" s="19">
        <v>-1356</v>
      </c>
      <c r="P330" s="19">
        <v>5203</v>
      </c>
      <c r="Q330" s="19">
        <v>304</v>
      </c>
      <c r="R330" s="19">
        <v>574</v>
      </c>
      <c r="S330" s="19">
        <v>826</v>
      </c>
      <c r="T330" s="19">
        <v>1704</v>
      </c>
      <c r="U330" s="19">
        <v>0</v>
      </c>
      <c r="V330" s="19">
        <v>1953</v>
      </c>
      <c r="W330" s="19">
        <v>26105</v>
      </c>
      <c r="X330" s="19">
        <v>3756.513548590074</v>
      </c>
      <c r="Y330" s="19">
        <v>26476</v>
      </c>
      <c r="Z330" s="19">
        <v>6304</v>
      </c>
      <c r="AA330" s="19">
        <v>32780</v>
      </c>
      <c r="AB330" s="19">
        <v>1095</v>
      </c>
      <c r="AC330" s="19">
        <v>1717</v>
      </c>
      <c r="AD330" s="19">
        <v>73415</v>
      </c>
      <c r="AE330" s="19">
        <v>77171.51354859007</v>
      </c>
      <c r="AF330" s="19">
        <v>291458</v>
      </c>
      <c r="AG330" s="19">
        <v>306698.913999081</v>
      </c>
      <c r="AH330" s="19">
        <v>25666</v>
      </c>
      <c r="AI330" s="19">
        <v>1805</v>
      </c>
      <c r="AJ330" s="19">
        <v>9343</v>
      </c>
      <c r="AK330" s="19">
        <v>0</v>
      </c>
      <c r="AL330" s="19">
        <v>0</v>
      </c>
      <c r="AM330" s="19">
        <v>0</v>
      </c>
      <c r="AN330" s="19">
        <v>0</v>
      </c>
      <c r="AO330" s="19">
        <v>257</v>
      </c>
      <c r="AP330" s="19">
        <v>584</v>
      </c>
      <c r="AQ330" s="19">
        <v>59</v>
      </c>
      <c r="AR330" s="19">
        <v>-543</v>
      </c>
      <c r="AS330" s="19">
        <v>-2130</v>
      </c>
      <c r="AT330" s="19">
        <v>417</v>
      </c>
      <c r="AU330" s="19">
        <v>1582</v>
      </c>
      <c r="AV330" s="19">
        <v>0</v>
      </c>
      <c r="AW330" s="19">
        <v>111003</v>
      </c>
      <c r="AX330" s="19">
        <v>114759.51354859007</v>
      </c>
      <c r="AY330" s="19">
        <v>436654</v>
      </c>
      <c r="AZ330" s="19">
        <v>451894.913999081</v>
      </c>
      <c r="BA330" s="19">
        <v>26</v>
      </c>
      <c r="BB330" s="19">
        <v>104</v>
      </c>
      <c r="BC330" s="19">
        <v>3</v>
      </c>
      <c r="BD330" s="19">
        <v>12</v>
      </c>
      <c r="BE330" s="19">
        <v>6659</v>
      </c>
      <c r="BF330" s="19">
        <v>26636</v>
      </c>
    </row>
    <row r="331" spans="1:58" ht="12.75">
      <c r="A331" t="s">
        <v>720</v>
      </c>
      <c r="B331" t="s">
        <v>721</v>
      </c>
      <c r="C331" t="s">
        <v>711</v>
      </c>
      <c r="D331" t="s">
        <v>711</v>
      </c>
      <c r="E331" s="19">
        <v>303</v>
      </c>
      <c r="F331" s="19">
        <v>2103</v>
      </c>
      <c r="G331" s="19">
        <v>2406</v>
      </c>
      <c r="H331" s="19">
        <v>73</v>
      </c>
      <c r="I331" s="19">
        <v>376</v>
      </c>
      <c r="J331" s="19">
        <v>57</v>
      </c>
      <c r="K331" s="19">
        <v>433</v>
      </c>
      <c r="L331" s="19">
        <v>1198</v>
      </c>
      <c r="M331" s="19">
        <v>0</v>
      </c>
      <c r="N331" s="19">
        <v>1373</v>
      </c>
      <c r="O331" s="19">
        <v>2571</v>
      </c>
      <c r="P331" s="19">
        <v>4521</v>
      </c>
      <c r="Q331" s="19">
        <v>683</v>
      </c>
      <c r="R331" s="19">
        <v>1657</v>
      </c>
      <c r="S331" s="19">
        <v>972</v>
      </c>
      <c r="T331" s="19">
        <v>3312</v>
      </c>
      <c r="U331" s="19">
        <v>0</v>
      </c>
      <c r="V331" s="19">
        <v>3951</v>
      </c>
      <c r="W331" s="19">
        <v>34208</v>
      </c>
      <c r="X331" s="19">
        <v>16784.820146015336</v>
      </c>
      <c r="Y331" s="19">
        <v>31550</v>
      </c>
      <c r="Z331" s="19">
        <v>4039</v>
      </c>
      <c r="AA331" s="19">
        <v>35589</v>
      </c>
      <c r="AB331" s="19">
        <v>62</v>
      </c>
      <c r="AC331" s="19">
        <v>402</v>
      </c>
      <c r="AD331" s="19">
        <v>87528</v>
      </c>
      <c r="AE331" s="19">
        <v>104312.82014601534</v>
      </c>
      <c r="AF331" s="19">
        <v>355959</v>
      </c>
      <c r="AG331" s="19">
        <v>424058.3152364583</v>
      </c>
      <c r="AH331" s="19">
        <v>23043</v>
      </c>
      <c r="AI331" s="19">
        <v>220</v>
      </c>
      <c r="AJ331" s="19">
        <v>20249</v>
      </c>
      <c r="AK331" s="19">
        <v>0</v>
      </c>
      <c r="AL331" s="19">
        <v>204</v>
      </c>
      <c r="AM331" s="19">
        <v>0</v>
      </c>
      <c r="AN331" s="19">
        <v>0</v>
      </c>
      <c r="AO331" s="19">
        <v>896</v>
      </c>
      <c r="AP331" s="19">
        <v>257</v>
      </c>
      <c r="AQ331" s="19">
        <v>99</v>
      </c>
      <c r="AR331" s="19">
        <v>279</v>
      </c>
      <c r="AS331" s="19">
        <v>1791</v>
      </c>
      <c r="AT331" s="19">
        <v>-102</v>
      </c>
      <c r="AU331" s="19">
        <v>239</v>
      </c>
      <c r="AV331" s="19">
        <v>0</v>
      </c>
      <c r="AW331" s="19">
        <v>132673</v>
      </c>
      <c r="AX331" s="19">
        <v>149457.82014601532</v>
      </c>
      <c r="AY331" s="19">
        <v>546534</v>
      </c>
      <c r="AZ331" s="19">
        <v>614633.3152364583</v>
      </c>
      <c r="BA331" s="19">
        <v>-548</v>
      </c>
      <c r="BB331" s="19">
        <v>-2193</v>
      </c>
      <c r="BC331" s="19">
        <v>0</v>
      </c>
      <c r="BD331" s="19">
        <v>0</v>
      </c>
      <c r="BE331" s="19">
        <v>10064</v>
      </c>
      <c r="BF331" s="19">
        <v>49703</v>
      </c>
    </row>
    <row r="332" spans="1:58" ht="12.75">
      <c r="A332" t="s">
        <v>722</v>
      </c>
      <c r="B332" t="s">
        <v>723</v>
      </c>
      <c r="C332" t="s">
        <v>711</v>
      </c>
      <c r="D332" t="s">
        <v>711</v>
      </c>
      <c r="E332" s="19">
        <v>80</v>
      </c>
      <c r="F332" s="19">
        <v>2441</v>
      </c>
      <c r="G332" s="19">
        <v>2521</v>
      </c>
      <c r="H332" s="19">
        <v>70</v>
      </c>
      <c r="I332" s="19">
        <v>749</v>
      </c>
      <c r="J332" s="19">
        <v>57</v>
      </c>
      <c r="K332" s="19">
        <v>806</v>
      </c>
      <c r="L332" s="19">
        <v>-2778</v>
      </c>
      <c r="M332" s="19">
        <v>0</v>
      </c>
      <c r="N332" s="19">
        <v>1366</v>
      </c>
      <c r="O332" s="19">
        <v>-1412</v>
      </c>
      <c r="P332" s="19">
        <v>5979</v>
      </c>
      <c r="Q332" s="19">
        <v>400</v>
      </c>
      <c r="R332" s="19">
        <v>546</v>
      </c>
      <c r="S332" s="19">
        <v>1290</v>
      </c>
      <c r="T332" s="19">
        <v>2236</v>
      </c>
      <c r="U332" s="19">
        <v>0</v>
      </c>
      <c r="V332" s="19">
        <v>4391</v>
      </c>
      <c r="W332" s="19">
        <v>19074</v>
      </c>
      <c r="X332" s="19">
        <v>6090.311117384357</v>
      </c>
      <c r="Y332" s="19">
        <v>20448</v>
      </c>
      <c r="Z332" s="19">
        <v>4122</v>
      </c>
      <c r="AA332" s="19">
        <v>24570</v>
      </c>
      <c r="AB332" s="19">
        <v>74</v>
      </c>
      <c r="AC332" s="19">
        <v>134</v>
      </c>
      <c r="AD332" s="19">
        <v>58443</v>
      </c>
      <c r="AE332" s="19">
        <v>64533.31111738436</v>
      </c>
      <c r="AF332" s="19">
        <v>234617</v>
      </c>
      <c r="AG332" s="19">
        <v>259326.58956145405</v>
      </c>
      <c r="AH332" s="19">
        <v>29544</v>
      </c>
      <c r="AI332" s="19">
        <v>3248</v>
      </c>
      <c r="AJ332" s="19">
        <v>6243</v>
      </c>
      <c r="AK332" s="19">
        <v>0</v>
      </c>
      <c r="AL332" s="19">
        <v>0</v>
      </c>
      <c r="AM332" s="19">
        <v>0</v>
      </c>
      <c r="AN332" s="19">
        <v>0</v>
      </c>
      <c r="AO332" s="19">
        <v>256</v>
      </c>
      <c r="AP332" s="19">
        <v>291</v>
      </c>
      <c r="AQ332" s="19">
        <v>151</v>
      </c>
      <c r="AR332" s="19">
        <v>-6</v>
      </c>
      <c r="AS332" s="19">
        <v>102</v>
      </c>
      <c r="AT332" s="19">
        <v>0</v>
      </c>
      <c r="AU332" s="19">
        <v>0</v>
      </c>
      <c r="AV332" s="19">
        <v>37</v>
      </c>
      <c r="AW332" s="19">
        <v>98207</v>
      </c>
      <c r="AX332" s="19">
        <v>104297.31111738435</v>
      </c>
      <c r="AY332" s="19">
        <v>384340</v>
      </c>
      <c r="AZ332" s="19">
        <v>409049.5895614541</v>
      </c>
      <c r="BA332" s="19">
        <v>0</v>
      </c>
      <c r="BB332" s="19">
        <v>0</v>
      </c>
      <c r="BC332" s="19">
        <v>0</v>
      </c>
      <c r="BD332" s="19">
        <v>0</v>
      </c>
      <c r="BE332" s="19">
        <v>3833</v>
      </c>
      <c r="BF332" s="19">
        <v>12504</v>
      </c>
    </row>
    <row r="333" spans="1:58" ht="12.75">
      <c r="A333" t="s">
        <v>724</v>
      </c>
      <c r="B333" t="s">
        <v>725</v>
      </c>
      <c r="C333" t="s">
        <v>711</v>
      </c>
      <c r="D333" t="s">
        <v>711</v>
      </c>
      <c r="E333" s="19">
        <v>226</v>
      </c>
      <c r="F333" s="19">
        <v>2639</v>
      </c>
      <c r="G333" s="19">
        <v>2865</v>
      </c>
      <c r="H333" s="19">
        <v>0</v>
      </c>
      <c r="I333" s="19">
        <v>844</v>
      </c>
      <c r="J333" s="19">
        <v>164</v>
      </c>
      <c r="K333" s="19">
        <v>1008</v>
      </c>
      <c r="L333" s="19">
        <v>184</v>
      </c>
      <c r="M333" s="19">
        <v>0</v>
      </c>
      <c r="N333" s="19">
        <v>2018</v>
      </c>
      <c r="O333" s="19">
        <v>2202</v>
      </c>
      <c r="P333" s="19">
        <v>6719</v>
      </c>
      <c r="Q333" s="19">
        <v>606</v>
      </c>
      <c r="R333" s="19">
        <v>822</v>
      </c>
      <c r="S333" s="19">
        <v>955</v>
      </c>
      <c r="T333" s="19">
        <v>2383</v>
      </c>
      <c r="U333" s="19">
        <v>0</v>
      </c>
      <c r="V333" s="19">
        <v>4806</v>
      </c>
      <c r="W333" s="19">
        <v>66590</v>
      </c>
      <c r="X333" s="19">
        <v>924</v>
      </c>
      <c r="Y333" s="19">
        <v>40761</v>
      </c>
      <c r="Z333" s="19">
        <v>4415</v>
      </c>
      <c r="AA333" s="19">
        <v>45176</v>
      </c>
      <c r="AB333" s="19">
        <v>0</v>
      </c>
      <c r="AC333" s="19">
        <v>0</v>
      </c>
      <c r="AD333" s="19">
        <v>131749</v>
      </c>
      <c r="AE333" s="19">
        <v>132673</v>
      </c>
      <c r="AF333" s="19">
        <v>538034</v>
      </c>
      <c r="AG333" s="19">
        <v>541730</v>
      </c>
      <c r="AH333" s="19">
        <v>43053</v>
      </c>
      <c r="AI333" s="19">
        <v>3301</v>
      </c>
      <c r="AJ333" s="19">
        <v>21781</v>
      </c>
      <c r="AK333" s="19">
        <v>0</v>
      </c>
      <c r="AL333" s="19">
        <v>0</v>
      </c>
      <c r="AM333" s="19">
        <v>0</v>
      </c>
      <c r="AN333" s="19">
        <v>0</v>
      </c>
      <c r="AO333" s="19">
        <v>328</v>
      </c>
      <c r="AP333" s="19">
        <v>399</v>
      </c>
      <c r="AQ333" s="19">
        <v>317</v>
      </c>
      <c r="AR333" s="19">
        <v>0</v>
      </c>
      <c r="AS333" s="19">
        <v>0</v>
      </c>
      <c r="AT333" s="19">
        <v>0</v>
      </c>
      <c r="AU333" s="19">
        <v>0</v>
      </c>
      <c r="AV333" s="19">
        <v>0</v>
      </c>
      <c r="AW333" s="19">
        <v>200928</v>
      </c>
      <c r="AX333" s="19">
        <v>201852</v>
      </c>
      <c r="AY333" s="19">
        <v>814750</v>
      </c>
      <c r="AZ333" s="19">
        <v>818446</v>
      </c>
      <c r="BA333" s="19">
        <v>0</v>
      </c>
      <c r="BB333" s="19">
        <v>0</v>
      </c>
      <c r="BC333" s="19">
        <v>0</v>
      </c>
      <c r="BD333" s="19">
        <v>0</v>
      </c>
      <c r="BE333" s="19">
        <v>9608</v>
      </c>
      <c r="BF333" s="19">
        <v>38432</v>
      </c>
    </row>
    <row r="334" spans="1:58" ht="12.75">
      <c r="A334" t="s">
        <v>726</v>
      </c>
      <c r="B334" t="s">
        <v>727</v>
      </c>
      <c r="C334" t="s">
        <v>711</v>
      </c>
      <c r="D334" t="s">
        <v>711</v>
      </c>
      <c r="E334" s="19">
        <v>181</v>
      </c>
      <c r="F334" s="19">
        <v>3378</v>
      </c>
      <c r="G334" s="19">
        <v>3559</v>
      </c>
      <c r="H334" s="19">
        <v>66</v>
      </c>
      <c r="I334" s="19">
        <v>803</v>
      </c>
      <c r="J334" s="19">
        <v>84</v>
      </c>
      <c r="K334" s="19">
        <v>887</v>
      </c>
      <c r="L334" s="19">
        <v>1774</v>
      </c>
      <c r="M334" s="19">
        <v>0</v>
      </c>
      <c r="N334" s="19">
        <v>613</v>
      </c>
      <c r="O334" s="19">
        <v>2387</v>
      </c>
      <c r="P334" s="19">
        <v>5847</v>
      </c>
      <c r="Q334" s="19">
        <v>291</v>
      </c>
      <c r="R334" s="19">
        <v>399</v>
      </c>
      <c r="S334" s="19">
        <v>2035</v>
      </c>
      <c r="T334" s="19">
        <v>2725</v>
      </c>
      <c r="U334" s="19">
        <v>0</v>
      </c>
      <c r="V334" s="19">
        <v>5117</v>
      </c>
      <c r="W334" s="19">
        <v>66220</v>
      </c>
      <c r="X334" s="19">
        <v>5940.343940198051</v>
      </c>
      <c r="Y334" s="19">
        <v>37172</v>
      </c>
      <c r="Z334" s="19">
        <v>6736</v>
      </c>
      <c r="AA334" s="19">
        <v>43908</v>
      </c>
      <c r="AB334" s="19">
        <v>656</v>
      </c>
      <c r="AC334" s="19">
        <v>0</v>
      </c>
      <c r="AD334" s="19">
        <v>131372</v>
      </c>
      <c r="AE334" s="19">
        <v>137312.34394019804</v>
      </c>
      <c r="AF334" s="19">
        <v>525488</v>
      </c>
      <c r="AG334" s="19">
        <v>549589.1432399868</v>
      </c>
      <c r="AH334" s="19">
        <v>39916</v>
      </c>
      <c r="AI334" s="19">
        <v>0</v>
      </c>
      <c r="AJ334" s="19">
        <v>10889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259</v>
      </c>
      <c r="AQ334" s="19">
        <v>66</v>
      </c>
      <c r="AR334" s="19">
        <v>0</v>
      </c>
      <c r="AS334" s="19">
        <v>0</v>
      </c>
      <c r="AT334" s="19">
        <v>0</v>
      </c>
      <c r="AU334" s="19">
        <v>0</v>
      </c>
      <c r="AV334" s="19">
        <v>0</v>
      </c>
      <c r="AW334" s="19">
        <v>182502</v>
      </c>
      <c r="AX334" s="19">
        <v>188442.34394019804</v>
      </c>
      <c r="AY334" s="19">
        <v>741391</v>
      </c>
      <c r="AZ334" s="19">
        <v>765492.1432399868</v>
      </c>
      <c r="BA334" s="19">
        <v>0</v>
      </c>
      <c r="BB334" s="19">
        <v>0</v>
      </c>
      <c r="BC334" s="19">
        <v>0</v>
      </c>
      <c r="BD334" s="19">
        <v>0</v>
      </c>
      <c r="BE334" s="19">
        <v>4563</v>
      </c>
      <c r="BF334" s="19">
        <v>18250</v>
      </c>
    </row>
    <row r="335" spans="1:58" ht="12.75">
      <c r="A335" t="s">
        <v>728</v>
      </c>
      <c r="B335" t="s">
        <v>729</v>
      </c>
      <c r="C335" t="s">
        <v>711</v>
      </c>
      <c r="D335" t="s">
        <v>711</v>
      </c>
      <c r="E335" s="19">
        <v>-62</v>
      </c>
      <c r="F335" s="19">
        <v>7125</v>
      </c>
      <c r="G335" s="19">
        <v>7063</v>
      </c>
      <c r="H335" s="19">
        <v>74</v>
      </c>
      <c r="I335" s="19">
        <v>1515</v>
      </c>
      <c r="J335" s="19">
        <v>48</v>
      </c>
      <c r="K335" s="19">
        <v>1563</v>
      </c>
      <c r="L335" s="19">
        <v>3788</v>
      </c>
      <c r="M335" s="19">
        <v>0</v>
      </c>
      <c r="N335" s="19">
        <v>1908</v>
      </c>
      <c r="O335" s="19">
        <v>5696</v>
      </c>
      <c r="P335" s="19">
        <v>8744</v>
      </c>
      <c r="Q335" s="19">
        <v>166</v>
      </c>
      <c r="R335" s="19">
        <v>234</v>
      </c>
      <c r="S335" s="19">
        <v>2144</v>
      </c>
      <c r="T335" s="19">
        <v>2544</v>
      </c>
      <c r="U335" s="19">
        <v>0</v>
      </c>
      <c r="V335" s="19">
        <v>4952</v>
      </c>
      <c r="W335" s="19">
        <v>48890</v>
      </c>
      <c r="X335" s="19">
        <v>8104.636218723104</v>
      </c>
      <c r="Y335" s="19">
        <v>44026</v>
      </c>
      <c r="Z335" s="19">
        <v>5753</v>
      </c>
      <c r="AA335" s="19">
        <v>49779</v>
      </c>
      <c r="AB335" s="19">
        <v>1216</v>
      </c>
      <c r="AC335" s="19">
        <v>0</v>
      </c>
      <c r="AD335" s="19">
        <v>130521</v>
      </c>
      <c r="AE335" s="19">
        <v>138625.6362187231</v>
      </c>
      <c r="AF335" s="19">
        <v>519218</v>
      </c>
      <c r="AG335" s="19">
        <v>552100.1025149124</v>
      </c>
      <c r="AH335" s="19">
        <v>24777</v>
      </c>
      <c r="AI335" s="19">
        <v>1096</v>
      </c>
      <c r="AJ335" s="19">
        <v>26623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681</v>
      </c>
      <c r="AQ335" s="19">
        <v>71</v>
      </c>
      <c r="AR335" s="19">
        <v>0</v>
      </c>
      <c r="AS335" s="19">
        <v>0</v>
      </c>
      <c r="AT335" s="19">
        <v>0</v>
      </c>
      <c r="AU335" s="19">
        <v>0</v>
      </c>
      <c r="AV335" s="19">
        <v>0</v>
      </c>
      <c r="AW335" s="19">
        <v>183769</v>
      </c>
      <c r="AX335" s="19">
        <v>191873.6362187231</v>
      </c>
      <c r="AY335" s="19">
        <v>732210</v>
      </c>
      <c r="AZ335" s="19">
        <v>765092.1025149124</v>
      </c>
      <c r="BA335" s="19">
        <v>0</v>
      </c>
      <c r="BB335" s="19">
        <v>0</v>
      </c>
      <c r="BC335" s="19">
        <v>0</v>
      </c>
      <c r="BD335" s="19">
        <v>0</v>
      </c>
      <c r="BE335" s="19">
        <v>13215</v>
      </c>
      <c r="BF335" s="19">
        <v>52860</v>
      </c>
    </row>
    <row r="336" spans="1:58" ht="12.75">
      <c r="A336" t="s">
        <v>730</v>
      </c>
      <c r="B336" t="s">
        <v>731</v>
      </c>
      <c r="C336" t="s">
        <v>711</v>
      </c>
      <c r="D336" t="s">
        <v>711</v>
      </c>
      <c r="E336" s="19">
        <v>176</v>
      </c>
      <c r="F336" s="19">
        <v>11293</v>
      </c>
      <c r="G336" s="19">
        <v>11469</v>
      </c>
      <c r="H336" s="19">
        <v>24</v>
      </c>
      <c r="I336" s="19">
        <v>407</v>
      </c>
      <c r="J336" s="19">
        <v>65</v>
      </c>
      <c r="K336" s="19">
        <v>472</v>
      </c>
      <c r="L336" s="19">
        <v>1340</v>
      </c>
      <c r="M336" s="19">
        <v>0</v>
      </c>
      <c r="N336" s="19">
        <v>1660</v>
      </c>
      <c r="O336" s="19">
        <v>3000</v>
      </c>
      <c r="P336" s="19">
        <v>4013</v>
      </c>
      <c r="Q336" s="19">
        <v>311</v>
      </c>
      <c r="R336" s="19">
        <v>992</v>
      </c>
      <c r="S336" s="19">
        <v>2281</v>
      </c>
      <c r="T336" s="19">
        <v>3584</v>
      </c>
      <c r="U336" s="19">
        <v>0</v>
      </c>
      <c r="V336" s="19">
        <v>4411</v>
      </c>
      <c r="W336" s="19">
        <v>50728</v>
      </c>
      <c r="X336" s="19">
        <v>21393.920452295184</v>
      </c>
      <c r="Y336" s="19">
        <v>29151</v>
      </c>
      <c r="Z336" s="19">
        <v>2619</v>
      </c>
      <c r="AA336" s="19">
        <v>31770</v>
      </c>
      <c r="AB336" s="19">
        <v>3637</v>
      </c>
      <c r="AC336" s="19">
        <v>979</v>
      </c>
      <c r="AD336" s="19">
        <v>114087</v>
      </c>
      <c r="AE336" s="19">
        <v>135480.9204522952</v>
      </c>
      <c r="AF336" s="19">
        <v>322819.5</v>
      </c>
      <c r="AG336" s="19">
        <v>409618.84133047174</v>
      </c>
      <c r="AH336" s="19">
        <v>52150</v>
      </c>
      <c r="AI336" s="19">
        <v>6679</v>
      </c>
      <c r="AJ336" s="19">
        <v>10900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1301</v>
      </c>
      <c r="AQ336" s="19">
        <v>839</v>
      </c>
      <c r="AR336" s="19">
        <v>0</v>
      </c>
      <c r="AS336" s="19">
        <v>0</v>
      </c>
      <c r="AT336" s="19">
        <v>-151</v>
      </c>
      <c r="AU336" s="19">
        <v>0</v>
      </c>
      <c r="AV336" s="19">
        <v>0</v>
      </c>
      <c r="AW336" s="19">
        <v>185805</v>
      </c>
      <c r="AX336" s="19">
        <v>207198.9204522952</v>
      </c>
      <c r="AY336" s="19">
        <v>417956.5</v>
      </c>
      <c r="AZ336" s="19">
        <v>504755.84133047174</v>
      </c>
      <c r="BA336" s="19">
        <v>0</v>
      </c>
      <c r="BB336" s="19">
        <v>0</v>
      </c>
      <c r="BC336" s="19">
        <v>0</v>
      </c>
      <c r="BD336" s="19">
        <v>0</v>
      </c>
      <c r="BE336" s="19">
        <v>5326</v>
      </c>
      <c r="BF336" s="19">
        <v>10651.5</v>
      </c>
    </row>
    <row r="337" spans="1:58" ht="12.75">
      <c r="A337" t="s">
        <v>732</v>
      </c>
      <c r="B337" t="s">
        <v>733</v>
      </c>
      <c r="C337" t="s">
        <v>711</v>
      </c>
      <c r="D337" t="s">
        <v>711</v>
      </c>
      <c r="E337" s="19">
        <v>282</v>
      </c>
      <c r="F337" s="19">
        <v>2047</v>
      </c>
      <c r="G337" s="19">
        <v>2329</v>
      </c>
      <c r="H337" s="19">
        <v>0</v>
      </c>
      <c r="I337" s="19">
        <v>416</v>
      </c>
      <c r="J337" s="19">
        <v>76</v>
      </c>
      <c r="K337" s="19">
        <v>492</v>
      </c>
      <c r="L337" s="19">
        <v>363</v>
      </c>
      <c r="M337" s="19">
        <v>0</v>
      </c>
      <c r="N337" s="19">
        <v>1066</v>
      </c>
      <c r="O337" s="19">
        <v>1429</v>
      </c>
      <c r="P337" s="19">
        <v>6475</v>
      </c>
      <c r="Q337" s="19">
        <v>323</v>
      </c>
      <c r="R337" s="19">
        <v>337</v>
      </c>
      <c r="S337" s="19">
        <v>739</v>
      </c>
      <c r="T337" s="19">
        <v>1399</v>
      </c>
      <c r="U337" s="19">
        <v>0</v>
      </c>
      <c r="V337" s="19">
        <v>3401</v>
      </c>
      <c r="W337" s="19">
        <v>53004</v>
      </c>
      <c r="X337" s="19">
        <v>6986.902427759227</v>
      </c>
      <c r="Y337" s="19">
        <v>34544</v>
      </c>
      <c r="Z337" s="19">
        <v>4256</v>
      </c>
      <c r="AA337" s="19">
        <v>38800</v>
      </c>
      <c r="AB337" s="19">
        <v>0</v>
      </c>
      <c r="AC337" s="19">
        <v>1323</v>
      </c>
      <c r="AD337" s="19">
        <v>108652</v>
      </c>
      <c r="AE337" s="19">
        <v>115638.90242775923</v>
      </c>
      <c r="AF337" s="19">
        <v>432438</v>
      </c>
      <c r="AG337" s="19">
        <v>460785.236777947</v>
      </c>
      <c r="AH337" s="19">
        <v>32900</v>
      </c>
      <c r="AI337" s="19">
        <v>388</v>
      </c>
      <c r="AJ337" s="19">
        <v>18135</v>
      </c>
      <c r="AK337" s="19">
        <v>-1081</v>
      </c>
      <c r="AL337" s="19">
        <v>0</v>
      </c>
      <c r="AM337" s="19">
        <v>0</v>
      </c>
      <c r="AN337" s="19">
        <v>0</v>
      </c>
      <c r="AO337" s="19">
        <v>327</v>
      </c>
      <c r="AP337" s="19">
        <v>503</v>
      </c>
      <c r="AQ337" s="19">
        <v>260</v>
      </c>
      <c r="AR337" s="19">
        <v>0</v>
      </c>
      <c r="AS337" s="19">
        <v>0</v>
      </c>
      <c r="AT337" s="19">
        <v>-70</v>
      </c>
      <c r="AU337" s="19">
        <v>-278</v>
      </c>
      <c r="AV337" s="19">
        <v>0</v>
      </c>
      <c r="AW337" s="19">
        <v>160014</v>
      </c>
      <c r="AX337" s="19">
        <v>167000.90242775923</v>
      </c>
      <c r="AY337" s="19">
        <v>637889</v>
      </c>
      <c r="AZ337" s="19">
        <v>666236.236777947</v>
      </c>
      <c r="BA337" s="19">
        <v>0</v>
      </c>
      <c r="BB337" s="19">
        <v>0</v>
      </c>
      <c r="BC337" s="19">
        <v>0</v>
      </c>
      <c r="BD337" s="19">
        <v>0</v>
      </c>
      <c r="BE337" s="19">
        <v>219</v>
      </c>
      <c r="BF337" s="19">
        <v>0</v>
      </c>
    </row>
    <row r="338" spans="1:58" ht="12.75">
      <c r="A338" t="s">
        <v>734</v>
      </c>
      <c r="B338" t="s">
        <v>735</v>
      </c>
      <c r="C338" t="s">
        <v>711</v>
      </c>
      <c r="D338" t="s">
        <v>711</v>
      </c>
      <c r="E338" s="19">
        <v>1858.9307599999997</v>
      </c>
      <c r="F338" s="19">
        <v>1000</v>
      </c>
      <c r="G338" s="19">
        <v>2858.9307599999997</v>
      </c>
      <c r="H338" s="19">
        <v>350</v>
      </c>
      <c r="I338" s="19">
        <v>3204.6641100000015</v>
      </c>
      <c r="J338" s="19">
        <v>300</v>
      </c>
      <c r="K338" s="19">
        <v>3504.6641100000015</v>
      </c>
      <c r="L338" s="19">
        <v>-4454.134469999997</v>
      </c>
      <c r="M338" s="19">
        <v>0</v>
      </c>
      <c r="N338" s="19">
        <v>3099.651250000001</v>
      </c>
      <c r="O338" s="19">
        <v>-1354.4832199999964</v>
      </c>
      <c r="P338" s="19">
        <v>9665.060860000001</v>
      </c>
      <c r="Q338" s="19">
        <v>900</v>
      </c>
      <c r="R338" s="19">
        <v>1250</v>
      </c>
      <c r="S338" s="19">
        <v>2709.8455799999992</v>
      </c>
      <c r="T338" s="19">
        <v>4859.845579999999</v>
      </c>
      <c r="U338" s="19">
        <v>0</v>
      </c>
      <c r="V338" s="19">
        <v>3715.9021199999997</v>
      </c>
      <c r="W338" s="19">
        <v>37949.295990000006</v>
      </c>
      <c r="X338" s="19">
        <v>11924.8043505208</v>
      </c>
      <c r="Y338" s="19">
        <v>35729.796989999995</v>
      </c>
      <c r="Z338" s="19">
        <v>14173.423240000033</v>
      </c>
      <c r="AA338" s="19">
        <v>49903.22023000003</v>
      </c>
      <c r="AB338" s="19">
        <v>0</v>
      </c>
      <c r="AC338" s="19">
        <v>-1603.6376199999968</v>
      </c>
      <c r="AD338" s="19">
        <v>109848.79881000004</v>
      </c>
      <c r="AE338" s="19">
        <v>121773.60316052084</v>
      </c>
      <c r="AF338" s="19">
        <v>468254.61699999997</v>
      </c>
      <c r="AG338" s="19">
        <v>516635.8926725897</v>
      </c>
      <c r="AH338" s="19">
        <v>43200</v>
      </c>
      <c r="AI338" s="19">
        <v>9500</v>
      </c>
      <c r="AJ338" s="19">
        <v>10900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650</v>
      </c>
      <c r="AQ338" s="19">
        <v>0</v>
      </c>
      <c r="AR338" s="19">
        <v>0</v>
      </c>
      <c r="AS338" s="19">
        <v>0</v>
      </c>
      <c r="AT338" s="19">
        <v>0</v>
      </c>
      <c r="AU338" s="19">
        <v>0</v>
      </c>
      <c r="AV338" s="19">
        <v>0</v>
      </c>
      <c r="AW338" s="19">
        <v>174098.79881000004</v>
      </c>
      <c r="AX338" s="19">
        <v>186023.60316052084</v>
      </c>
      <c r="AY338" s="19">
        <v>711454.617</v>
      </c>
      <c r="AZ338" s="19">
        <v>759835.8926725897</v>
      </c>
      <c r="BA338" s="19">
        <v>0</v>
      </c>
      <c r="BB338" s="19">
        <v>0</v>
      </c>
      <c r="BC338" s="19">
        <v>0</v>
      </c>
      <c r="BD338" s="19">
        <v>0</v>
      </c>
      <c r="BE338" s="19">
        <v>3800</v>
      </c>
      <c r="BF338" s="19">
        <v>10190</v>
      </c>
    </row>
    <row r="339" spans="1:58" ht="12.75">
      <c r="A339" t="s">
        <v>736</v>
      </c>
      <c r="B339" t="s">
        <v>737</v>
      </c>
      <c r="C339" t="s">
        <v>711</v>
      </c>
      <c r="D339" t="s">
        <v>711</v>
      </c>
      <c r="E339" s="19">
        <v>35</v>
      </c>
      <c r="F339" s="19">
        <v>405</v>
      </c>
      <c r="G339" s="19">
        <v>440</v>
      </c>
      <c r="H339" s="19">
        <v>40</v>
      </c>
      <c r="I339" s="19">
        <v>620</v>
      </c>
      <c r="J339" s="19">
        <v>-80</v>
      </c>
      <c r="K339" s="19">
        <v>540</v>
      </c>
      <c r="L339" s="19">
        <v>1328</v>
      </c>
      <c r="M339" s="19">
        <v>0</v>
      </c>
      <c r="N339" s="19">
        <v>895</v>
      </c>
      <c r="O339" s="19">
        <v>2223</v>
      </c>
      <c r="P339" s="19">
        <v>391</v>
      </c>
      <c r="Q339" s="19">
        <v>27</v>
      </c>
      <c r="R339" s="19">
        <v>307</v>
      </c>
      <c r="S339" s="19">
        <v>808</v>
      </c>
      <c r="T339" s="19">
        <v>1142</v>
      </c>
      <c r="U339" s="19">
        <v>0</v>
      </c>
      <c r="V339" s="19">
        <v>2718</v>
      </c>
      <c r="W339" s="19">
        <v>42146</v>
      </c>
      <c r="X339" s="19">
        <v>11261.018293356437</v>
      </c>
      <c r="Y339" s="19">
        <v>22544</v>
      </c>
      <c r="Z339" s="19">
        <v>1295</v>
      </c>
      <c r="AA339" s="19">
        <v>23839</v>
      </c>
      <c r="AB339" s="19">
        <v>0</v>
      </c>
      <c r="AC339" s="19">
        <v>0</v>
      </c>
      <c r="AD339" s="19">
        <v>73479</v>
      </c>
      <c r="AE339" s="19">
        <v>84740.01829335644</v>
      </c>
      <c r="AF339" s="19">
        <v>328263</v>
      </c>
      <c r="AG339" s="19">
        <v>373951.16513800155</v>
      </c>
      <c r="AH339" s="19">
        <v>19715</v>
      </c>
      <c r="AI339" s="19">
        <v>2374</v>
      </c>
      <c r="AJ339" s="19">
        <v>12835</v>
      </c>
      <c r="AK339" s="19">
        <v>0</v>
      </c>
      <c r="AL339" s="19">
        <v>0</v>
      </c>
      <c r="AM339" s="19">
        <v>0</v>
      </c>
      <c r="AN339" s="19">
        <v>0</v>
      </c>
      <c r="AO339" s="19">
        <v>2037</v>
      </c>
      <c r="AP339" s="19">
        <v>36</v>
      </c>
      <c r="AQ339" s="19">
        <v>65</v>
      </c>
      <c r="AR339" s="19">
        <v>0</v>
      </c>
      <c r="AS339" s="19">
        <v>0</v>
      </c>
      <c r="AT339" s="19">
        <v>0</v>
      </c>
      <c r="AU339" s="19">
        <v>0</v>
      </c>
      <c r="AV339" s="19">
        <v>0</v>
      </c>
      <c r="AW339" s="19">
        <v>110541</v>
      </c>
      <c r="AX339" s="19">
        <v>121802.01829335644</v>
      </c>
      <c r="AY339" s="19">
        <v>476511</v>
      </c>
      <c r="AZ339" s="19">
        <v>522199.16513800155</v>
      </c>
      <c r="BA339" s="19">
        <v>0</v>
      </c>
      <c r="BB339" s="19">
        <v>0</v>
      </c>
      <c r="BC339" s="19">
        <v>0</v>
      </c>
      <c r="BD339" s="19">
        <v>0</v>
      </c>
      <c r="BE339" s="19">
        <v>240</v>
      </c>
      <c r="BF339" s="19">
        <v>674</v>
      </c>
    </row>
    <row r="340" spans="1:58" ht="12.75">
      <c r="A340" t="s">
        <v>738</v>
      </c>
      <c r="B340" t="s">
        <v>739</v>
      </c>
      <c r="C340" t="s">
        <v>711</v>
      </c>
      <c r="D340" t="s">
        <v>711</v>
      </c>
      <c r="E340" s="19">
        <v>-78</v>
      </c>
      <c r="F340" s="19">
        <v>3375</v>
      </c>
      <c r="G340" s="19">
        <v>3297</v>
      </c>
      <c r="H340" s="19">
        <v>45</v>
      </c>
      <c r="I340" s="19">
        <v>260</v>
      </c>
      <c r="J340" s="19">
        <v>67</v>
      </c>
      <c r="K340" s="19">
        <v>327</v>
      </c>
      <c r="L340" s="19">
        <v>3036</v>
      </c>
      <c r="M340" s="19">
        <v>0</v>
      </c>
      <c r="N340" s="19">
        <v>-26</v>
      </c>
      <c r="O340" s="19">
        <v>3010</v>
      </c>
      <c r="P340" s="19">
        <v>3701</v>
      </c>
      <c r="Q340" s="19">
        <v>2039</v>
      </c>
      <c r="R340" s="19">
        <v>-206</v>
      </c>
      <c r="S340" s="19">
        <v>575</v>
      </c>
      <c r="T340" s="19">
        <v>2408</v>
      </c>
      <c r="U340" s="19">
        <v>0</v>
      </c>
      <c r="V340" s="19">
        <v>2573</v>
      </c>
      <c r="W340" s="19">
        <v>51897</v>
      </c>
      <c r="X340" s="19">
        <v>13833.95493718603</v>
      </c>
      <c r="Y340" s="19">
        <v>36649</v>
      </c>
      <c r="Z340" s="19">
        <v>1176</v>
      </c>
      <c r="AA340" s="19">
        <v>37825</v>
      </c>
      <c r="AB340" s="19">
        <v>485</v>
      </c>
      <c r="AC340" s="19">
        <v>2</v>
      </c>
      <c r="AD340" s="19">
        <v>105570</v>
      </c>
      <c r="AE340" s="19">
        <v>119403.95493718603</v>
      </c>
      <c r="AF340" s="19">
        <v>470076</v>
      </c>
      <c r="AG340" s="19">
        <v>526203.0749426552</v>
      </c>
      <c r="AH340" s="19">
        <v>48134</v>
      </c>
      <c r="AI340" s="19">
        <v>1765</v>
      </c>
      <c r="AJ340" s="19">
        <v>8378</v>
      </c>
      <c r="AK340" s="19">
        <v>0</v>
      </c>
      <c r="AL340" s="19">
        <v>0</v>
      </c>
      <c r="AM340" s="19">
        <v>0</v>
      </c>
      <c r="AN340" s="19">
        <v>0</v>
      </c>
      <c r="AO340" s="19">
        <v>2072</v>
      </c>
      <c r="AP340" s="19">
        <v>95</v>
      </c>
      <c r="AQ340" s="19">
        <v>491</v>
      </c>
      <c r="AR340" s="19">
        <v>0</v>
      </c>
      <c r="AS340" s="19">
        <v>0</v>
      </c>
      <c r="AT340" s="19">
        <v>448</v>
      </c>
      <c r="AU340" s="19">
        <v>-558</v>
      </c>
      <c r="AV340" s="19">
        <v>0</v>
      </c>
      <c r="AW340" s="19">
        <v>166953</v>
      </c>
      <c r="AX340" s="19">
        <v>180786.95493718603</v>
      </c>
      <c r="AY340" s="19">
        <v>723569</v>
      </c>
      <c r="AZ340" s="19">
        <v>779696.0749426552</v>
      </c>
      <c r="BA340" s="19">
        <v>0</v>
      </c>
      <c r="BB340" s="19">
        <v>0</v>
      </c>
      <c r="BC340" s="19">
        <v>0</v>
      </c>
      <c r="BD340" s="19">
        <v>0</v>
      </c>
      <c r="BE340" s="19">
        <v>2879</v>
      </c>
      <c r="BF340" s="19">
        <v>8265</v>
      </c>
    </row>
    <row r="341" spans="1:58" ht="12.75">
      <c r="A341" t="s">
        <v>740</v>
      </c>
      <c r="B341" t="s">
        <v>741</v>
      </c>
      <c r="C341" t="s">
        <v>711</v>
      </c>
      <c r="D341" t="s">
        <v>711</v>
      </c>
      <c r="E341" s="19">
        <v>229.62</v>
      </c>
      <c r="F341" s="19">
        <v>2686</v>
      </c>
      <c r="G341" s="19">
        <v>2915.62</v>
      </c>
      <c r="H341" s="19">
        <v>0</v>
      </c>
      <c r="I341" s="19">
        <v>331</v>
      </c>
      <c r="J341" s="19">
        <v>42</v>
      </c>
      <c r="K341" s="19">
        <v>373</v>
      </c>
      <c r="L341" s="19">
        <v>1774</v>
      </c>
      <c r="M341" s="19">
        <v>0</v>
      </c>
      <c r="N341" s="19">
        <v>465</v>
      </c>
      <c r="O341" s="19">
        <v>2239</v>
      </c>
      <c r="P341" s="19">
        <v>4364.0527853881285</v>
      </c>
      <c r="Q341" s="19">
        <v>1401.1150684931508</v>
      </c>
      <c r="R341" s="19">
        <v>482.92</v>
      </c>
      <c r="S341" s="19">
        <v>335.04</v>
      </c>
      <c r="T341" s="19">
        <v>2219.075068493151</v>
      </c>
      <c r="U341" s="19">
        <v>0</v>
      </c>
      <c r="V341" s="19">
        <v>4373.38</v>
      </c>
      <c r="W341" s="19">
        <v>30472</v>
      </c>
      <c r="X341" s="19">
        <v>13082.397779985935</v>
      </c>
      <c r="Y341" s="19">
        <v>19079</v>
      </c>
      <c r="Z341" s="19">
        <v>0</v>
      </c>
      <c r="AA341" s="19">
        <v>19079</v>
      </c>
      <c r="AB341" s="19">
        <v>0</v>
      </c>
      <c r="AC341" s="19">
        <v>2</v>
      </c>
      <c r="AD341" s="19">
        <v>66037.12785388128</v>
      </c>
      <c r="AE341" s="19">
        <v>79119.52563386722</v>
      </c>
      <c r="AF341" s="19">
        <v>338025</v>
      </c>
      <c r="AG341" s="19">
        <v>391102.85979937966</v>
      </c>
      <c r="AH341" s="19">
        <v>26198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72</v>
      </c>
      <c r="AQ341" s="19">
        <v>62</v>
      </c>
      <c r="AR341" s="19">
        <v>-472</v>
      </c>
      <c r="AS341" s="19">
        <v>0</v>
      </c>
      <c r="AT341" s="19">
        <v>0</v>
      </c>
      <c r="AU341" s="19">
        <v>0</v>
      </c>
      <c r="AV341" s="19">
        <v>0</v>
      </c>
      <c r="AW341" s="19">
        <v>91897.12785388128</v>
      </c>
      <c r="AX341" s="19">
        <v>104979.52563386722</v>
      </c>
      <c r="AY341" s="19">
        <v>419435</v>
      </c>
      <c r="AZ341" s="19">
        <v>472512.85979937966</v>
      </c>
      <c r="BA341" s="19">
        <v>0</v>
      </c>
      <c r="BB341" s="19">
        <v>0</v>
      </c>
      <c r="BC341" s="19">
        <v>0</v>
      </c>
      <c r="BD341" s="19">
        <v>0</v>
      </c>
      <c r="BE341" s="19">
        <v>1594</v>
      </c>
      <c r="BF341" s="19">
        <v>4781</v>
      </c>
    </row>
    <row r="342" spans="1:58" ht="12.75">
      <c r="A342" t="s">
        <v>742</v>
      </c>
      <c r="B342" t="s">
        <v>743</v>
      </c>
      <c r="C342" t="s">
        <v>711</v>
      </c>
      <c r="D342" t="s">
        <v>711</v>
      </c>
      <c r="E342" s="19">
        <v>145</v>
      </c>
      <c r="F342" s="19">
        <v>3721</v>
      </c>
      <c r="G342" s="19">
        <v>3866</v>
      </c>
      <c r="H342" s="19">
        <v>82</v>
      </c>
      <c r="I342" s="19">
        <v>318</v>
      </c>
      <c r="J342" s="19">
        <v>59</v>
      </c>
      <c r="K342" s="19">
        <v>377</v>
      </c>
      <c r="L342" s="19">
        <v>4469</v>
      </c>
      <c r="M342" s="19">
        <v>0</v>
      </c>
      <c r="N342" s="19">
        <v>1488</v>
      </c>
      <c r="O342" s="19">
        <v>5957</v>
      </c>
      <c r="P342" s="19">
        <v>3832</v>
      </c>
      <c r="Q342" s="19">
        <v>880</v>
      </c>
      <c r="R342" s="19">
        <v>826</v>
      </c>
      <c r="S342" s="19">
        <v>1046</v>
      </c>
      <c r="T342" s="19">
        <v>2752</v>
      </c>
      <c r="U342" s="19">
        <v>0</v>
      </c>
      <c r="V342" s="19">
        <v>3233</v>
      </c>
      <c r="W342" s="19">
        <v>58767</v>
      </c>
      <c r="X342" s="19">
        <v>14118.720449516775</v>
      </c>
      <c r="Y342" s="19">
        <v>30316</v>
      </c>
      <c r="Z342" s="19">
        <v>7615</v>
      </c>
      <c r="AA342" s="19">
        <v>37931</v>
      </c>
      <c r="AB342" s="19">
        <v>1287</v>
      </c>
      <c r="AC342" s="19">
        <v>1891</v>
      </c>
      <c r="AD342" s="19">
        <v>119975</v>
      </c>
      <c r="AE342" s="19">
        <v>134093.72044951678</v>
      </c>
      <c r="AF342" s="19">
        <v>512364</v>
      </c>
      <c r="AG342" s="19">
        <v>569646.4246112237</v>
      </c>
      <c r="AH342" s="19">
        <v>66861</v>
      </c>
      <c r="AI342" s="19">
        <v>2252</v>
      </c>
      <c r="AJ342" s="19">
        <v>7526</v>
      </c>
      <c r="AK342" s="19">
        <v>0</v>
      </c>
      <c r="AL342" s="19">
        <v>103</v>
      </c>
      <c r="AM342" s="19">
        <v>0</v>
      </c>
      <c r="AN342" s="19">
        <v>0</v>
      </c>
      <c r="AO342" s="19">
        <v>2029</v>
      </c>
      <c r="AP342" s="19">
        <v>83</v>
      </c>
      <c r="AQ342" s="19">
        <v>72</v>
      </c>
      <c r="AR342" s="19">
        <v>0</v>
      </c>
      <c r="AS342" s="19">
        <v>0</v>
      </c>
      <c r="AT342" s="19">
        <v>-225</v>
      </c>
      <c r="AU342" s="19">
        <v>-900</v>
      </c>
      <c r="AV342" s="19">
        <v>0</v>
      </c>
      <c r="AW342" s="19">
        <v>198676</v>
      </c>
      <c r="AX342" s="19">
        <v>212794.72044951678</v>
      </c>
      <c r="AY342" s="19">
        <v>825485</v>
      </c>
      <c r="AZ342" s="19">
        <v>882767.4246112237</v>
      </c>
      <c r="BA342" s="19">
        <v>0</v>
      </c>
      <c r="BB342" s="19">
        <v>0</v>
      </c>
      <c r="BC342" s="19">
        <v>-421</v>
      </c>
      <c r="BD342" s="19">
        <v>-1682</v>
      </c>
      <c r="BE342" s="19">
        <v>8328</v>
      </c>
      <c r="BF342" s="19">
        <v>33311</v>
      </c>
    </row>
    <row r="343" spans="1:58" ht="12.75">
      <c r="A343" t="s">
        <v>744</v>
      </c>
      <c r="B343" t="s">
        <v>745</v>
      </c>
      <c r="C343" t="s">
        <v>711</v>
      </c>
      <c r="D343" t="s">
        <v>711</v>
      </c>
      <c r="E343" s="19">
        <v>261</v>
      </c>
      <c r="F343" s="19">
        <v>2156</v>
      </c>
      <c r="G343" s="19">
        <v>2417</v>
      </c>
      <c r="H343" s="19">
        <v>40</v>
      </c>
      <c r="I343" s="19">
        <v>270</v>
      </c>
      <c r="J343" s="19">
        <v>0</v>
      </c>
      <c r="K343" s="19">
        <v>270</v>
      </c>
      <c r="L343" s="19">
        <v>4329</v>
      </c>
      <c r="M343" s="19">
        <v>0</v>
      </c>
      <c r="N343" s="19">
        <v>614</v>
      </c>
      <c r="O343" s="19">
        <v>4943</v>
      </c>
      <c r="P343" s="19">
        <v>6185</v>
      </c>
      <c r="Q343" s="19">
        <v>860</v>
      </c>
      <c r="R343" s="19">
        <v>249</v>
      </c>
      <c r="S343" s="19">
        <v>910</v>
      </c>
      <c r="T343" s="19">
        <v>2019</v>
      </c>
      <c r="U343" s="19">
        <v>0</v>
      </c>
      <c r="V343" s="19">
        <v>5355</v>
      </c>
      <c r="W343" s="19">
        <v>16539</v>
      </c>
      <c r="X343" s="19">
        <v>12037.430436973098</v>
      </c>
      <c r="Y343" s="19">
        <v>28403</v>
      </c>
      <c r="Z343" s="19">
        <v>2367</v>
      </c>
      <c r="AA343" s="19">
        <v>30770</v>
      </c>
      <c r="AB343" s="19">
        <v>1728</v>
      </c>
      <c r="AC343" s="19">
        <v>1043</v>
      </c>
      <c r="AD343" s="19">
        <v>71309</v>
      </c>
      <c r="AE343" s="19">
        <v>83346.4304369731</v>
      </c>
      <c r="AF343" s="19">
        <v>343798</v>
      </c>
      <c r="AG343" s="19">
        <v>392636.2218476719</v>
      </c>
      <c r="AH343" s="19">
        <v>26097</v>
      </c>
      <c r="AI343" s="19">
        <v>416</v>
      </c>
      <c r="AJ343" s="19">
        <v>0</v>
      </c>
      <c r="AK343" s="19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139</v>
      </c>
      <c r="AQ343" s="19">
        <v>231</v>
      </c>
      <c r="AR343" s="19">
        <v>0</v>
      </c>
      <c r="AS343" s="19">
        <v>0</v>
      </c>
      <c r="AT343" s="19">
        <v>0</v>
      </c>
      <c r="AU343" s="19">
        <v>0</v>
      </c>
      <c r="AV343" s="19">
        <v>0</v>
      </c>
      <c r="AW343" s="19">
        <v>98192</v>
      </c>
      <c r="AX343" s="19">
        <v>110229.4304369731</v>
      </c>
      <c r="AY343" s="19">
        <v>415936</v>
      </c>
      <c r="AZ343" s="19">
        <v>464774.2218476719</v>
      </c>
      <c r="BA343" s="19">
        <v>0</v>
      </c>
      <c r="BB343" s="19">
        <v>0</v>
      </c>
      <c r="BC343" s="19">
        <v>0</v>
      </c>
      <c r="BD343" s="19">
        <v>0</v>
      </c>
      <c r="BE343" s="19">
        <v>0</v>
      </c>
      <c r="BF343" s="19">
        <v>0</v>
      </c>
    </row>
    <row r="344" spans="1:58" ht="12.75">
      <c r="A344" t="s">
        <v>746</v>
      </c>
      <c r="B344" t="s">
        <v>747</v>
      </c>
      <c r="C344" t="s">
        <v>711</v>
      </c>
      <c r="D344" t="s">
        <v>711</v>
      </c>
      <c r="E344" s="19">
        <v>68.5</v>
      </c>
      <c r="F344" s="19">
        <v>1712.25</v>
      </c>
      <c r="G344" s="19">
        <v>1780.75</v>
      </c>
      <c r="H344" s="19">
        <v>0</v>
      </c>
      <c r="I344" s="19">
        <v>804</v>
      </c>
      <c r="J344" s="19">
        <v>65.25</v>
      </c>
      <c r="K344" s="19">
        <v>869.25</v>
      </c>
      <c r="L344" s="19">
        <v>3386.75</v>
      </c>
      <c r="M344" s="19">
        <v>0</v>
      </c>
      <c r="N344" s="19">
        <v>597.5</v>
      </c>
      <c r="O344" s="19">
        <v>3984.25</v>
      </c>
      <c r="P344" s="19">
        <v>8163.75</v>
      </c>
      <c r="Q344" s="19">
        <v>714</v>
      </c>
      <c r="R344" s="19">
        <v>1170.5</v>
      </c>
      <c r="S344" s="19">
        <v>1357.5</v>
      </c>
      <c r="T344" s="19">
        <v>3242</v>
      </c>
      <c r="U344" s="19">
        <v>0</v>
      </c>
      <c r="V344" s="19">
        <v>4164.5</v>
      </c>
      <c r="W344" s="19">
        <v>64569.7</v>
      </c>
      <c r="X344" s="19">
        <v>11616.308844109837</v>
      </c>
      <c r="Y344" s="19">
        <v>43850.7</v>
      </c>
      <c r="Z344" s="19">
        <v>3384.5</v>
      </c>
      <c r="AA344" s="19">
        <v>47235.2</v>
      </c>
      <c r="AB344" s="19">
        <v>0</v>
      </c>
      <c r="AC344" s="19">
        <v>0</v>
      </c>
      <c r="AD344" s="19">
        <v>134009.4</v>
      </c>
      <c r="AE344" s="19">
        <v>145625.70884410985</v>
      </c>
      <c r="AF344" s="19">
        <v>592957.8</v>
      </c>
      <c r="AG344" s="19">
        <v>640087.448752709</v>
      </c>
      <c r="AH344" s="19">
        <v>51524.5</v>
      </c>
      <c r="AI344" s="19">
        <v>1503</v>
      </c>
      <c r="AJ344" s="19">
        <v>9850.5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172.25</v>
      </c>
      <c r="AQ344" s="19">
        <v>412.5</v>
      </c>
      <c r="AR344" s="19">
        <v>100</v>
      </c>
      <c r="AS344" s="19">
        <v>200</v>
      </c>
      <c r="AT344" s="19">
        <v>0</v>
      </c>
      <c r="AU344" s="19">
        <v>0</v>
      </c>
      <c r="AV344" s="19">
        <v>0</v>
      </c>
      <c r="AW344" s="19">
        <v>197572.15</v>
      </c>
      <c r="AX344" s="19">
        <v>209188.45884410985</v>
      </c>
      <c r="AY344" s="19">
        <v>847008.8</v>
      </c>
      <c r="AZ344" s="19">
        <v>894138.448752709</v>
      </c>
      <c r="BA344" s="19">
        <v>0</v>
      </c>
      <c r="BB344" s="19">
        <v>0</v>
      </c>
      <c r="BC344" s="19">
        <v>0</v>
      </c>
      <c r="BD344" s="19">
        <v>0</v>
      </c>
      <c r="BE344" s="19">
        <v>2663.25</v>
      </c>
      <c r="BF344" s="19">
        <v>10653</v>
      </c>
    </row>
    <row r="345" spans="1:58" ht="12.75">
      <c r="A345" t="s">
        <v>748</v>
      </c>
      <c r="B345" t="s">
        <v>749</v>
      </c>
      <c r="C345" t="s">
        <v>711</v>
      </c>
      <c r="D345" t="s">
        <v>711</v>
      </c>
      <c r="E345" s="19">
        <v>61</v>
      </c>
      <c r="F345" s="19">
        <v>3328</v>
      </c>
      <c r="G345" s="19">
        <v>3389</v>
      </c>
      <c r="H345" s="19">
        <v>50</v>
      </c>
      <c r="I345" s="19">
        <v>707</v>
      </c>
      <c r="J345" s="19">
        <v>57</v>
      </c>
      <c r="K345" s="19">
        <v>764</v>
      </c>
      <c r="L345" s="19">
        <v>5434</v>
      </c>
      <c r="M345" s="19">
        <v>0</v>
      </c>
      <c r="N345" s="19">
        <v>988</v>
      </c>
      <c r="O345" s="19">
        <v>6422</v>
      </c>
      <c r="P345" s="19">
        <v>4887</v>
      </c>
      <c r="Q345" s="19">
        <v>689</v>
      </c>
      <c r="R345" s="19">
        <v>498</v>
      </c>
      <c r="S345" s="19">
        <v>1068</v>
      </c>
      <c r="T345" s="19">
        <v>2255</v>
      </c>
      <c r="U345" s="19">
        <v>0</v>
      </c>
      <c r="V345" s="19">
        <v>3739</v>
      </c>
      <c r="W345" s="19">
        <v>58537</v>
      </c>
      <c r="X345" s="19">
        <v>21219.09701483648</v>
      </c>
      <c r="Y345" s="19">
        <v>34345</v>
      </c>
      <c r="Z345" s="19">
        <v>4164</v>
      </c>
      <c r="AA345" s="19">
        <v>38509</v>
      </c>
      <c r="AB345" s="19">
        <v>353</v>
      </c>
      <c r="AC345" s="19">
        <v>950</v>
      </c>
      <c r="AD345" s="19">
        <v>119855</v>
      </c>
      <c r="AE345" s="19">
        <v>141074.09701483647</v>
      </c>
      <c r="AF345" s="19">
        <v>479420</v>
      </c>
      <c r="AG345" s="19">
        <v>565510.0482743261</v>
      </c>
      <c r="AH345" s="19">
        <v>43421</v>
      </c>
      <c r="AI345" s="19">
        <v>5864</v>
      </c>
      <c r="AJ345" s="19">
        <v>10890</v>
      </c>
      <c r="AK345" s="19">
        <v>0</v>
      </c>
      <c r="AL345" s="19">
        <v>0</v>
      </c>
      <c r="AM345" s="19">
        <v>0</v>
      </c>
      <c r="AN345" s="19">
        <v>0</v>
      </c>
      <c r="AO345" s="19">
        <v>2171</v>
      </c>
      <c r="AP345" s="19">
        <v>102</v>
      </c>
      <c r="AQ345" s="19">
        <v>88</v>
      </c>
      <c r="AR345" s="19">
        <v>0</v>
      </c>
      <c r="AS345" s="19">
        <v>0</v>
      </c>
      <c r="AT345" s="19">
        <v>-176</v>
      </c>
      <c r="AU345" s="19">
        <v>-704</v>
      </c>
      <c r="AV345" s="19">
        <v>0</v>
      </c>
      <c r="AW345" s="19">
        <v>182215</v>
      </c>
      <c r="AX345" s="19">
        <v>203434.09701483647</v>
      </c>
      <c r="AY345" s="19">
        <v>728860</v>
      </c>
      <c r="AZ345" s="19">
        <v>814950.0482743261</v>
      </c>
      <c r="BA345" s="19">
        <v>0</v>
      </c>
      <c r="BB345" s="19">
        <v>0</v>
      </c>
      <c r="BC345" s="19">
        <v>0</v>
      </c>
      <c r="BD345" s="19">
        <v>0</v>
      </c>
      <c r="BE345" s="19">
        <v>8914</v>
      </c>
      <c r="BF345" s="19">
        <v>37156</v>
      </c>
    </row>
    <row r="346" spans="1:58" ht="12.75">
      <c r="A346" t="s">
        <v>750</v>
      </c>
      <c r="B346" t="s">
        <v>751</v>
      </c>
      <c r="C346" t="s">
        <v>711</v>
      </c>
      <c r="D346" t="s">
        <v>711</v>
      </c>
      <c r="E346" s="19">
        <v>-22</v>
      </c>
      <c r="F346" s="19">
        <v>6618</v>
      </c>
      <c r="G346" s="19">
        <v>6596</v>
      </c>
      <c r="H346" s="19">
        <v>33</v>
      </c>
      <c r="I346" s="19">
        <v>284</v>
      </c>
      <c r="J346" s="19">
        <v>59</v>
      </c>
      <c r="K346" s="19">
        <v>343</v>
      </c>
      <c r="L346" s="19">
        <v>2836</v>
      </c>
      <c r="M346" s="19">
        <v>0</v>
      </c>
      <c r="N346" s="19">
        <v>508</v>
      </c>
      <c r="O346" s="19">
        <v>3344</v>
      </c>
      <c r="P346" s="19">
        <v>3726</v>
      </c>
      <c r="Q346" s="19">
        <v>1082</v>
      </c>
      <c r="R346" s="19">
        <v>417</v>
      </c>
      <c r="S346" s="19">
        <v>879</v>
      </c>
      <c r="T346" s="19">
        <v>2378</v>
      </c>
      <c r="U346" s="19">
        <v>0</v>
      </c>
      <c r="V346" s="19">
        <v>2561</v>
      </c>
      <c r="W346" s="19">
        <v>35636</v>
      </c>
      <c r="X346" s="19">
        <v>15648.600126870697</v>
      </c>
      <c r="Y346" s="19">
        <v>29270</v>
      </c>
      <c r="Z346" s="19">
        <v>1676</v>
      </c>
      <c r="AA346" s="19">
        <v>30946</v>
      </c>
      <c r="AB346" s="19">
        <v>1231</v>
      </c>
      <c r="AC346" s="19">
        <v>0</v>
      </c>
      <c r="AD346" s="19">
        <v>86794</v>
      </c>
      <c r="AE346" s="19">
        <v>102442.6001268707</v>
      </c>
      <c r="AF346" s="19">
        <v>521000</v>
      </c>
      <c r="AG346" s="19">
        <v>584489.4472373619</v>
      </c>
      <c r="AH346" s="19">
        <v>55009</v>
      </c>
      <c r="AI346" s="19">
        <v>14936</v>
      </c>
      <c r="AJ346" s="19">
        <v>8100</v>
      </c>
      <c r="AK346" s="19">
        <v>0</v>
      </c>
      <c r="AL346" s="19">
        <v>0</v>
      </c>
      <c r="AM346" s="19">
        <v>0</v>
      </c>
      <c r="AN346" s="19">
        <v>0</v>
      </c>
      <c r="AO346" s="19">
        <v>1637</v>
      </c>
      <c r="AP346" s="19">
        <v>75</v>
      </c>
      <c r="AQ346" s="19">
        <v>81</v>
      </c>
      <c r="AR346" s="19">
        <v>-692</v>
      </c>
      <c r="AS346" s="19">
        <v>-4069</v>
      </c>
      <c r="AT346" s="19">
        <v>945</v>
      </c>
      <c r="AU346" s="19">
        <v>460</v>
      </c>
      <c r="AV346" s="19">
        <v>0</v>
      </c>
      <c r="AW346" s="19">
        <v>166885</v>
      </c>
      <c r="AX346" s="19">
        <v>182533.6001268707</v>
      </c>
      <c r="AY346" s="19">
        <v>779000</v>
      </c>
      <c r="AZ346" s="19">
        <v>842489.4472373619</v>
      </c>
      <c r="BA346" s="19">
        <v>0</v>
      </c>
      <c r="BB346" s="19">
        <v>0</v>
      </c>
      <c r="BC346" s="19">
        <v>0</v>
      </c>
      <c r="BD346" s="19">
        <v>0</v>
      </c>
      <c r="BE346" s="19">
        <v>2661</v>
      </c>
      <c r="BF346" s="19">
        <v>14300</v>
      </c>
    </row>
    <row r="347" spans="1:58" ht="12.75">
      <c r="A347" t="s">
        <v>752</v>
      </c>
      <c r="B347" t="s">
        <v>753</v>
      </c>
      <c r="C347" t="s">
        <v>711</v>
      </c>
      <c r="D347" t="s">
        <v>711</v>
      </c>
      <c r="E347" s="19">
        <v>-101</v>
      </c>
      <c r="F347" s="19">
        <v>4523</v>
      </c>
      <c r="G347" s="19">
        <v>4422</v>
      </c>
      <c r="H347" s="19">
        <v>54</v>
      </c>
      <c r="I347" s="19">
        <v>360</v>
      </c>
      <c r="J347" s="19">
        <v>53</v>
      </c>
      <c r="K347" s="19">
        <v>413</v>
      </c>
      <c r="L347" s="19">
        <v>2858</v>
      </c>
      <c r="M347" s="19">
        <v>0</v>
      </c>
      <c r="N347" s="19">
        <v>1230</v>
      </c>
      <c r="O347" s="19">
        <v>4088</v>
      </c>
      <c r="P347" s="19">
        <v>4130</v>
      </c>
      <c r="Q347" s="19">
        <v>328</v>
      </c>
      <c r="R347" s="19">
        <v>115</v>
      </c>
      <c r="S347" s="19">
        <v>979</v>
      </c>
      <c r="T347" s="19">
        <v>1422</v>
      </c>
      <c r="U347" s="19">
        <v>0</v>
      </c>
      <c r="V347" s="19">
        <v>2397</v>
      </c>
      <c r="W347" s="19">
        <v>51094</v>
      </c>
      <c r="X347" s="19">
        <v>11638.761437256582</v>
      </c>
      <c r="Y347" s="19">
        <v>35574</v>
      </c>
      <c r="Z347" s="19">
        <v>3964</v>
      </c>
      <c r="AA347" s="19">
        <v>39538</v>
      </c>
      <c r="AB347" s="19">
        <v>789</v>
      </c>
      <c r="AC347" s="19">
        <v>7328</v>
      </c>
      <c r="AD347" s="19">
        <v>115675</v>
      </c>
      <c r="AE347" s="19">
        <v>127313.76143725659</v>
      </c>
      <c r="AF347" s="19">
        <v>464450</v>
      </c>
      <c r="AG347" s="19">
        <v>511670.74333729636</v>
      </c>
      <c r="AH347" s="19">
        <v>42212</v>
      </c>
      <c r="AI347" s="19">
        <v>8287</v>
      </c>
      <c r="AJ347" s="19">
        <v>14374</v>
      </c>
      <c r="AK347" s="19">
        <v>0</v>
      </c>
      <c r="AL347" s="19">
        <v>0</v>
      </c>
      <c r="AM347" s="19">
        <v>0</v>
      </c>
      <c r="AN347" s="19">
        <v>0</v>
      </c>
      <c r="AO347" s="19">
        <v>1700</v>
      </c>
      <c r="AP347" s="19">
        <v>74</v>
      </c>
      <c r="AQ347" s="19">
        <v>345</v>
      </c>
      <c r="AR347" s="19">
        <v>0</v>
      </c>
      <c r="AS347" s="19">
        <v>0</v>
      </c>
      <c r="AT347" s="19">
        <v>-33</v>
      </c>
      <c r="AU347" s="19">
        <v>-132</v>
      </c>
      <c r="AV347" s="19">
        <v>0</v>
      </c>
      <c r="AW347" s="19">
        <v>182634</v>
      </c>
      <c r="AX347" s="19">
        <v>194272.7614372566</v>
      </c>
      <c r="AY347" s="19">
        <v>732286</v>
      </c>
      <c r="AZ347" s="19">
        <v>779506.7433372963</v>
      </c>
      <c r="BA347" s="19">
        <v>0</v>
      </c>
      <c r="BB347" s="19">
        <v>0</v>
      </c>
      <c r="BC347" s="19">
        <v>0</v>
      </c>
      <c r="BD347" s="19">
        <v>0</v>
      </c>
      <c r="BE347" s="19">
        <v>8518</v>
      </c>
      <c r="BF347" s="19">
        <v>41953</v>
      </c>
    </row>
    <row r="348" spans="1:58" ht="12.75">
      <c r="A348" t="s">
        <v>754</v>
      </c>
      <c r="B348" t="s">
        <v>755</v>
      </c>
      <c r="C348" t="s">
        <v>711</v>
      </c>
      <c r="D348" t="s">
        <v>711</v>
      </c>
      <c r="E348" s="19">
        <v>92</v>
      </c>
      <c r="F348" s="19">
        <v>2510</v>
      </c>
      <c r="G348" s="19">
        <v>2602</v>
      </c>
      <c r="H348" s="19">
        <v>55</v>
      </c>
      <c r="I348" s="19">
        <v>227</v>
      </c>
      <c r="J348" s="19">
        <v>44</v>
      </c>
      <c r="K348" s="19">
        <v>271</v>
      </c>
      <c r="L348" s="19">
        <v>2331</v>
      </c>
      <c r="M348" s="19">
        <v>0</v>
      </c>
      <c r="N348" s="19">
        <v>696</v>
      </c>
      <c r="O348" s="19">
        <v>3027</v>
      </c>
      <c r="P348" s="19">
        <v>3879</v>
      </c>
      <c r="Q348" s="19">
        <v>354</v>
      </c>
      <c r="R348" s="19">
        <v>1108</v>
      </c>
      <c r="S348" s="19">
        <v>992</v>
      </c>
      <c r="T348" s="19">
        <v>2454</v>
      </c>
      <c r="U348" s="19">
        <v>0</v>
      </c>
      <c r="V348" s="19">
        <v>1789</v>
      </c>
      <c r="W348" s="19">
        <v>37415</v>
      </c>
      <c r="X348" s="19">
        <v>8501.439328820425</v>
      </c>
      <c r="Y348" s="19">
        <v>23348</v>
      </c>
      <c r="Z348" s="19">
        <v>1553</v>
      </c>
      <c r="AA348" s="19">
        <v>24901</v>
      </c>
      <c r="AB348" s="19">
        <v>0</v>
      </c>
      <c r="AC348" s="19">
        <v>0</v>
      </c>
      <c r="AD348" s="19">
        <v>76393</v>
      </c>
      <c r="AE348" s="19">
        <v>84894.43932882043</v>
      </c>
      <c r="AF348" s="19">
        <v>302275</v>
      </c>
      <c r="AG348" s="19">
        <v>336767.010744268</v>
      </c>
      <c r="AH348" s="19">
        <v>16249</v>
      </c>
      <c r="AI348" s="19">
        <v>154.75</v>
      </c>
      <c r="AJ348" s="19">
        <v>3622</v>
      </c>
      <c r="AK348" s="19">
        <v>0</v>
      </c>
      <c r="AL348" s="19">
        <v>42</v>
      </c>
      <c r="AM348" s="19">
        <v>0</v>
      </c>
      <c r="AN348" s="19">
        <v>0</v>
      </c>
      <c r="AO348" s="19">
        <v>1399.635</v>
      </c>
      <c r="AP348" s="19">
        <v>74.5</v>
      </c>
      <c r="AQ348" s="19">
        <v>210.02725</v>
      </c>
      <c r="AR348" s="19">
        <v>0</v>
      </c>
      <c r="AS348" s="19">
        <v>0</v>
      </c>
      <c r="AT348" s="19">
        <v>0</v>
      </c>
      <c r="AU348" s="19">
        <v>0</v>
      </c>
      <c r="AV348" s="19">
        <v>0</v>
      </c>
      <c r="AW348" s="19">
        <v>98144.91225</v>
      </c>
      <c r="AX348" s="19">
        <v>106646.35157882042</v>
      </c>
      <c r="AY348" s="19">
        <v>387280</v>
      </c>
      <c r="AZ348" s="19">
        <v>421772.010744268</v>
      </c>
      <c r="BA348" s="19">
        <v>0</v>
      </c>
      <c r="BB348" s="19">
        <v>0</v>
      </c>
      <c r="BC348" s="19">
        <v>0</v>
      </c>
      <c r="BD348" s="19">
        <v>0</v>
      </c>
      <c r="BE348" s="19">
        <v>2890.75</v>
      </c>
      <c r="BF348" s="19">
        <v>11563</v>
      </c>
    </row>
    <row r="349" spans="1:58" ht="12.75">
      <c r="A349" t="s">
        <v>756</v>
      </c>
      <c r="B349" t="s">
        <v>757</v>
      </c>
      <c r="C349" t="s">
        <v>711</v>
      </c>
      <c r="D349" t="s">
        <v>711</v>
      </c>
      <c r="E349" s="19">
        <v>-237</v>
      </c>
      <c r="F349" s="19">
        <v>2129</v>
      </c>
      <c r="G349" s="19">
        <v>1892</v>
      </c>
      <c r="H349" s="19">
        <v>47</v>
      </c>
      <c r="I349" s="19">
        <v>327</v>
      </c>
      <c r="J349" s="19">
        <v>47</v>
      </c>
      <c r="K349" s="19">
        <v>374</v>
      </c>
      <c r="L349" s="19">
        <v>3892</v>
      </c>
      <c r="M349" s="19">
        <v>0</v>
      </c>
      <c r="N349" s="19">
        <v>1201</v>
      </c>
      <c r="O349" s="19">
        <v>5093</v>
      </c>
      <c r="P349" s="19">
        <v>2297</v>
      </c>
      <c r="Q349" s="19">
        <v>375</v>
      </c>
      <c r="R349" s="19">
        <v>-106</v>
      </c>
      <c r="S349" s="19">
        <v>734</v>
      </c>
      <c r="T349" s="19">
        <v>1003</v>
      </c>
      <c r="U349" s="19">
        <v>0</v>
      </c>
      <c r="V349" s="19">
        <v>2218</v>
      </c>
      <c r="W349" s="19">
        <v>22116</v>
      </c>
      <c r="X349" s="19">
        <v>27334.024426403816</v>
      </c>
      <c r="Y349" s="19">
        <v>23821</v>
      </c>
      <c r="Z349" s="19">
        <v>1470</v>
      </c>
      <c r="AA349" s="19">
        <v>25291</v>
      </c>
      <c r="AB349" s="19">
        <v>0</v>
      </c>
      <c r="AC349" s="19">
        <v>500</v>
      </c>
      <c r="AD349" s="19">
        <v>60831</v>
      </c>
      <c r="AE349" s="19">
        <v>88165.02442640382</v>
      </c>
      <c r="AF349" s="19">
        <v>243324</v>
      </c>
      <c r="AG349" s="19">
        <v>354223.5109808563</v>
      </c>
      <c r="AH349" s="19">
        <v>11157</v>
      </c>
      <c r="AI349" s="19">
        <v>0</v>
      </c>
      <c r="AJ349" s="19">
        <v>7798</v>
      </c>
      <c r="AK349" s="19">
        <v>0</v>
      </c>
      <c r="AL349" s="19">
        <v>0</v>
      </c>
      <c r="AM349" s="19">
        <v>0</v>
      </c>
      <c r="AN349" s="19">
        <v>0</v>
      </c>
      <c r="AO349" s="19">
        <v>2724</v>
      </c>
      <c r="AP349" s="19">
        <v>77</v>
      </c>
      <c r="AQ349" s="19">
        <v>66</v>
      </c>
      <c r="AR349" s="19">
        <v>-60</v>
      </c>
      <c r="AS349" s="19">
        <v>-239</v>
      </c>
      <c r="AT349" s="19">
        <v>236</v>
      </c>
      <c r="AU349" s="19">
        <v>944</v>
      </c>
      <c r="AV349" s="19">
        <v>0</v>
      </c>
      <c r="AW349" s="19">
        <v>82829</v>
      </c>
      <c r="AX349" s="19">
        <v>110163.02442640382</v>
      </c>
      <c r="AY349" s="19">
        <v>331316</v>
      </c>
      <c r="AZ349" s="19">
        <v>442215.5109808563</v>
      </c>
      <c r="BA349" s="19">
        <v>0</v>
      </c>
      <c r="BB349" s="19">
        <v>0</v>
      </c>
      <c r="BC349" s="19">
        <v>0</v>
      </c>
      <c r="BD349" s="19">
        <v>0</v>
      </c>
      <c r="BE349" s="19">
        <v>600</v>
      </c>
      <c r="BF349" s="19">
        <v>2400</v>
      </c>
    </row>
    <row r="350" spans="1:58" ht="12.75">
      <c r="A350" t="s">
        <v>758</v>
      </c>
      <c r="B350" t="s">
        <v>759</v>
      </c>
      <c r="C350" t="s">
        <v>711</v>
      </c>
      <c r="D350" t="s">
        <v>711</v>
      </c>
      <c r="E350" s="19">
        <v>-58</v>
      </c>
      <c r="F350" s="19">
        <v>2874</v>
      </c>
      <c r="G350" s="19">
        <v>2816</v>
      </c>
      <c r="H350" s="19">
        <v>55</v>
      </c>
      <c r="I350" s="19">
        <v>394</v>
      </c>
      <c r="J350" s="19">
        <v>48</v>
      </c>
      <c r="K350" s="19">
        <v>442</v>
      </c>
      <c r="L350" s="19">
        <v>3128</v>
      </c>
      <c r="M350" s="19">
        <v>0</v>
      </c>
      <c r="N350" s="19">
        <v>160</v>
      </c>
      <c r="O350" s="19">
        <v>3288</v>
      </c>
      <c r="P350" s="19">
        <v>2334</v>
      </c>
      <c r="Q350" s="19">
        <v>51</v>
      </c>
      <c r="R350" s="19">
        <v>571</v>
      </c>
      <c r="S350" s="19">
        <v>741</v>
      </c>
      <c r="T350" s="19">
        <v>1363</v>
      </c>
      <c r="U350" s="19">
        <v>0</v>
      </c>
      <c r="V350" s="19">
        <v>2876</v>
      </c>
      <c r="W350" s="19">
        <v>47996</v>
      </c>
      <c r="X350" s="19">
        <v>7509.690997407698</v>
      </c>
      <c r="Y350" s="19">
        <v>27812</v>
      </c>
      <c r="Z350" s="19">
        <v>6070</v>
      </c>
      <c r="AA350" s="19">
        <v>33882</v>
      </c>
      <c r="AB350" s="19">
        <v>312</v>
      </c>
      <c r="AC350" s="19">
        <v>0</v>
      </c>
      <c r="AD350" s="19">
        <v>95364</v>
      </c>
      <c r="AE350" s="19">
        <v>102873.6909974077</v>
      </c>
      <c r="AF350" s="19">
        <v>381456</v>
      </c>
      <c r="AG350" s="19">
        <v>411924.29278550635</v>
      </c>
      <c r="AH350" s="19">
        <v>22649</v>
      </c>
      <c r="AI350" s="19">
        <v>319</v>
      </c>
      <c r="AJ350" s="19">
        <v>7933</v>
      </c>
      <c r="AK350" s="19">
        <v>0</v>
      </c>
      <c r="AL350" s="19">
        <v>0</v>
      </c>
      <c r="AM350" s="19">
        <v>0</v>
      </c>
      <c r="AN350" s="19">
        <v>0</v>
      </c>
      <c r="AO350" s="19">
        <v>1867</v>
      </c>
      <c r="AP350" s="19">
        <v>85</v>
      </c>
      <c r="AQ350" s="19">
        <v>73</v>
      </c>
      <c r="AR350" s="19">
        <v>0</v>
      </c>
      <c r="AS350" s="19">
        <v>0</v>
      </c>
      <c r="AT350" s="19">
        <v>757</v>
      </c>
      <c r="AU350" s="19">
        <v>3028</v>
      </c>
      <c r="AV350" s="19">
        <v>0</v>
      </c>
      <c r="AW350" s="19">
        <v>129047</v>
      </c>
      <c r="AX350" s="19">
        <v>136556.69099740768</v>
      </c>
      <c r="AY350" s="19">
        <v>516188</v>
      </c>
      <c r="AZ350" s="19">
        <v>546656.2927855063</v>
      </c>
      <c r="BA350" s="19">
        <v>0</v>
      </c>
      <c r="BB350" s="19">
        <v>0</v>
      </c>
      <c r="BC350" s="19">
        <v>154</v>
      </c>
      <c r="BD350" s="19">
        <v>616</v>
      </c>
      <c r="BE350" s="19">
        <v>1526</v>
      </c>
      <c r="BF350" s="19">
        <v>6104</v>
      </c>
    </row>
    <row r="351" spans="1:58" ht="12.75">
      <c r="A351" t="s">
        <v>760</v>
      </c>
      <c r="B351" t="s">
        <v>761</v>
      </c>
      <c r="C351" t="s">
        <v>711</v>
      </c>
      <c r="D351" t="s">
        <v>711</v>
      </c>
      <c r="E351" s="19">
        <v>113</v>
      </c>
      <c r="F351" s="19">
        <v>2419</v>
      </c>
      <c r="G351" s="19">
        <v>2532</v>
      </c>
      <c r="H351" s="19">
        <v>68</v>
      </c>
      <c r="I351" s="19">
        <v>20</v>
      </c>
      <c r="J351" s="19">
        <v>41</v>
      </c>
      <c r="K351" s="19">
        <v>61</v>
      </c>
      <c r="L351" s="19">
        <v>1776</v>
      </c>
      <c r="M351" s="19">
        <v>0</v>
      </c>
      <c r="N351" s="19">
        <v>11</v>
      </c>
      <c r="O351" s="19">
        <v>1787</v>
      </c>
      <c r="P351" s="19">
        <v>3062</v>
      </c>
      <c r="Q351" s="19">
        <v>276</v>
      </c>
      <c r="R351" s="19">
        <v>289</v>
      </c>
      <c r="S351" s="19">
        <v>892</v>
      </c>
      <c r="T351" s="19">
        <v>1457</v>
      </c>
      <c r="U351" s="19">
        <v>0</v>
      </c>
      <c r="V351" s="19">
        <v>3320</v>
      </c>
      <c r="W351" s="19">
        <v>46402</v>
      </c>
      <c r="X351" s="19">
        <v>14267.319545688313</v>
      </c>
      <c r="Y351" s="19">
        <v>22496</v>
      </c>
      <c r="Z351" s="19">
        <v>2924</v>
      </c>
      <c r="AA351" s="19">
        <v>25420</v>
      </c>
      <c r="AB351" s="19">
        <v>331</v>
      </c>
      <c r="AC351" s="19">
        <v>0</v>
      </c>
      <c r="AD351" s="19">
        <v>84440</v>
      </c>
      <c r="AE351" s="19">
        <v>98707.31954568831</v>
      </c>
      <c r="AF351" s="19">
        <v>337760</v>
      </c>
      <c r="AG351" s="19">
        <v>395645.32035904867</v>
      </c>
      <c r="AH351" s="19">
        <v>21832</v>
      </c>
      <c r="AI351" s="19">
        <v>1733</v>
      </c>
      <c r="AJ351" s="19">
        <v>8959</v>
      </c>
      <c r="AK351" s="19">
        <v>0</v>
      </c>
      <c r="AL351" s="19">
        <v>0</v>
      </c>
      <c r="AM351" s="19">
        <v>0</v>
      </c>
      <c r="AN351" s="19">
        <v>0</v>
      </c>
      <c r="AO351" s="19">
        <v>1757</v>
      </c>
      <c r="AP351" s="19">
        <v>59</v>
      </c>
      <c r="AQ351" s="19">
        <v>245</v>
      </c>
      <c r="AR351" s="19">
        <v>0</v>
      </c>
      <c r="AS351" s="19">
        <v>0</v>
      </c>
      <c r="AT351" s="19">
        <v>-76</v>
      </c>
      <c r="AU351" s="19">
        <v>-608</v>
      </c>
      <c r="AV351" s="19">
        <v>0</v>
      </c>
      <c r="AW351" s="19">
        <v>118949</v>
      </c>
      <c r="AX351" s="19">
        <v>133216.3195456883</v>
      </c>
      <c r="AY351" s="19">
        <v>475796</v>
      </c>
      <c r="AZ351" s="19">
        <v>533681.3203590487</v>
      </c>
      <c r="BA351" s="19">
        <v>0</v>
      </c>
      <c r="BB351" s="19">
        <v>0</v>
      </c>
      <c r="BC351" s="19">
        <v>-28</v>
      </c>
      <c r="BD351" s="19">
        <v>-224</v>
      </c>
      <c r="BE351" s="19">
        <v>3766</v>
      </c>
      <c r="BF351" s="19">
        <v>15064</v>
      </c>
    </row>
    <row r="352" spans="1:58" ht="12.75">
      <c r="A352" t="s">
        <v>762</v>
      </c>
      <c r="B352" t="s">
        <v>763</v>
      </c>
      <c r="C352" t="s">
        <v>711</v>
      </c>
      <c r="D352" t="s">
        <v>711</v>
      </c>
      <c r="E352" s="19">
        <v>88</v>
      </c>
      <c r="F352" s="19">
        <v>1561</v>
      </c>
      <c r="G352" s="19">
        <v>1649</v>
      </c>
      <c r="H352" s="19">
        <v>49</v>
      </c>
      <c r="I352" s="19">
        <v>322</v>
      </c>
      <c r="J352" s="19">
        <v>27</v>
      </c>
      <c r="K352" s="19">
        <v>349</v>
      </c>
      <c r="L352" s="19">
        <v>1270</v>
      </c>
      <c r="M352" s="19">
        <v>0</v>
      </c>
      <c r="N352" s="19">
        <v>646</v>
      </c>
      <c r="O352" s="19">
        <v>1916</v>
      </c>
      <c r="P352" s="19">
        <v>3511</v>
      </c>
      <c r="Q352" s="19">
        <v>509</v>
      </c>
      <c r="R352" s="19">
        <v>108</v>
      </c>
      <c r="S352" s="19">
        <v>788</v>
      </c>
      <c r="T352" s="19">
        <v>1405</v>
      </c>
      <c r="U352" s="19">
        <v>0</v>
      </c>
      <c r="V352" s="19">
        <v>1764</v>
      </c>
      <c r="W352" s="19">
        <v>19890</v>
      </c>
      <c r="X352" s="19">
        <v>4306.181650174615</v>
      </c>
      <c r="Y352" s="19">
        <v>15344</v>
      </c>
      <c r="Z352" s="19">
        <v>1574</v>
      </c>
      <c r="AA352" s="19">
        <v>16918</v>
      </c>
      <c r="AB352" s="19">
        <v>1085</v>
      </c>
      <c r="AC352" s="19">
        <v>0</v>
      </c>
      <c r="AD352" s="19">
        <v>48536</v>
      </c>
      <c r="AE352" s="19">
        <v>52842.181650174614</v>
      </c>
      <c r="AF352" s="19">
        <v>206272</v>
      </c>
      <c r="AG352" s="19">
        <v>223743.02555223444</v>
      </c>
      <c r="AH352" s="19">
        <v>8535</v>
      </c>
      <c r="AI352" s="19">
        <v>1930</v>
      </c>
      <c r="AJ352" s="19">
        <v>3900</v>
      </c>
      <c r="AK352" s="19">
        <v>0</v>
      </c>
      <c r="AL352" s="19">
        <v>-10</v>
      </c>
      <c r="AM352" s="19">
        <v>0</v>
      </c>
      <c r="AN352" s="19">
        <v>0</v>
      </c>
      <c r="AO352" s="19">
        <v>0</v>
      </c>
      <c r="AP352" s="19">
        <v>81</v>
      </c>
      <c r="AQ352" s="19">
        <v>86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63058</v>
      </c>
      <c r="AX352" s="19">
        <v>67364.18165017462</v>
      </c>
      <c r="AY352" s="19">
        <v>264355</v>
      </c>
      <c r="AZ352" s="19">
        <v>281826.02555223444</v>
      </c>
      <c r="BA352" s="19">
        <v>0</v>
      </c>
      <c r="BB352" s="19">
        <v>0</v>
      </c>
      <c r="BC352" s="19">
        <v>0</v>
      </c>
      <c r="BD352" s="19">
        <v>0</v>
      </c>
      <c r="BE352" s="19">
        <v>1655</v>
      </c>
      <c r="BF352" s="19">
        <v>6621</v>
      </c>
    </row>
    <row r="353" spans="1:58" ht="12.75">
      <c r="A353" t="s">
        <v>764</v>
      </c>
      <c r="B353" t="s">
        <v>765</v>
      </c>
      <c r="C353" t="s">
        <v>711</v>
      </c>
      <c r="D353" t="s">
        <v>711</v>
      </c>
      <c r="E353" s="19">
        <v>7</v>
      </c>
      <c r="F353" s="19">
        <v>2865</v>
      </c>
      <c r="G353" s="19">
        <v>2872</v>
      </c>
      <c r="H353" s="19">
        <v>43</v>
      </c>
      <c r="I353" s="19">
        <v>201</v>
      </c>
      <c r="J353" s="19">
        <v>0</v>
      </c>
      <c r="K353" s="19">
        <v>201</v>
      </c>
      <c r="L353" s="19">
        <v>1007</v>
      </c>
      <c r="M353" s="19">
        <v>0</v>
      </c>
      <c r="N353" s="19">
        <v>245</v>
      </c>
      <c r="O353" s="19">
        <v>1252</v>
      </c>
      <c r="P353" s="19">
        <v>5561</v>
      </c>
      <c r="Q353" s="19">
        <v>240</v>
      </c>
      <c r="R353" s="19">
        <v>303</v>
      </c>
      <c r="S353" s="19">
        <v>-138</v>
      </c>
      <c r="T353" s="19">
        <v>405</v>
      </c>
      <c r="U353" s="19">
        <v>0</v>
      </c>
      <c r="V353" s="19">
        <v>1189</v>
      </c>
      <c r="W353" s="19">
        <v>5519</v>
      </c>
      <c r="X353" s="19">
        <v>30524.74824307886</v>
      </c>
      <c r="Y353" s="19">
        <v>11900</v>
      </c>
      <c r="Z353" s="19">
        <v>1174</v>
      </c>
      <c r="AA353" s="19">
        <v>13074</v>
      </c>
      <c r="AB353" s="19">
        <v>1355</v>
      </c>
      <c r="AC353" s="19">
        <v>0</v>
      </c>
      <c r="AD353" s="19">
        <v>31471</v>
      </c>
      <c r="AE353" s="19">
        <v>61995.74824307886</v>
      </c>
      <c r="AF353" s="19">
        <v>171766</v>
      </c>
      <c r="AG353" s="19">
        <v>295610.9048030125</v>
      </c>
      <c r="AH353" s="19">
        <v>21097</v>
      </c>
      <c r="AI353" s="19">
        <v>131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51</v>
      </c>
      <c r="AQ353" s="19">
        <v>145</v>
      </c>
      <c r="AR353" s="19">
        <v>0</v>
      </c>
      <c r="AS353" s="19">
        <v>0</v>
      </c>
      <c r="AT353" s="19">
        <v>-1350</v>
      </c>
      <c r="AU353" s="19">
        <v>-1309</v>
      </c>
      <c r="AV353" s="19">
        <v>0</v>
      </c>
      <c r="AW353" s="19">
        <v>51545</v>
      </c>
      <c r="AX353" s="19">
        <v>82069.74824307885</v>
      </c>
      <c r="AY353" s="19">
        <v>256260</v>
      </c>
      <c r="AZ353" s="19">
        <v>380104.9048030125</v>
      </c>
      <c r="BA353" s="19">
        <v>0</v>
      </c>
      <c r="BB353" s="19">
        <v>0</v>
      </c>
      <c r="BC353" s="19">
        <v>0</v>
      </c>
      <c r="BD353" s="19">
        <v>0</v>
      </c>
      <c r="BE353" s="19">
        <v>1719</v>
      </c>
      <c r="BF353" s="19">
        <v>8813</v>
      </c>
    </row>
    <row r="354" spans="1:58" ht="12.75">
      <c r="A354" t="s">
        <v>766</v>
      </c>
      <c r="B354" t="s">
        <v>767</v>
      </c>
      <c r="C354" t="s">
        <v>711</v>
      </c>
      <c r="D354" t="s">
        <v>711</v>
      </c>
      <c r="E354" s="19">
        <v>876</v>
      </c>
      <c r="F354" s="19">
        <v>970</v>
      </c>
      <c r="G354" s="19">
        <v>1846</v>
      </c>
      <c r="H354" s="19">
        <v>66</v>
      </c>
      <c r="I354" s="19">
        <v>1341</v>
      </c>
      <c r="J354" s="19">
        <v>56</v>
      </c>
      <c r="K354" s="19">
        <v>1397</v>
      </c>
      <c r="L354" s="19">
        <v>2966</v>
      </c>
      <c r="M354" s="19">
        <v>0</v>
      </c>
      <c r="N354" s="19">
        <v>1324</v>
      </c>
      <c r="O354" s="19">
        <v>4290</v>
      </c>
      <c r="P354" s="19">
        <v>6510</v>
      </c>
      <c r="Q354" s="19">
        <v>462</v>
      </c>
      <c r="R354" s="19">
        <v>929</v>
      </c>
      <c r="S354" s="19">
        <v>895</v>
      </c>
      <c r="T354" s="19">
        <v>2286</v>
      </c>
      <c r="U354" s="19">
        <v>0</v>
      </c>
      <c r="V354" s="19">
        <v>4603</v>
      </c>
      <c r="W354" s="19">
        <v>87857</v>
      </c>
      <c r="X354" s="19">
        <v>19890.11238511467</v>
      </c>
      <c r="Y354" s="19">
        <v>34509</v>
      </c>
      <c r="Z354" s="19">
        <v>4966</v>
      </c>
      <c r="AA354" s="19">
        <v>39475</v>
      </c>
      <c r="AB354" s="19">
        <v>1736</v>
      </c>
      <c r="AC354" s="19">
        <v>270</v>
      </c>
      <c r="AD354" s="19">
        <v>150336</v>
      </c>
      <c r="AE354" s="19">
        <v>170226.11238511465</v>
      </c>
      <c r="AF354" s="19">
        <v>608961</v>
      </c>
      <c r="AG354" s="19">
        <v>689659.0963524987</v>
      </c>
      <c r="AH354" s="19">
        <v>44075</v>
      </c>
      <c r="AI354" s="19">
        <v>8682</v>
      </c>
      <c r="AJ354" s="19">
        <v>11710</v>
      </c>
      <c r="AK354" s="19">
        <v>0</v>
      </c>
      <c r="AL354" s="19">
        <v>0</v>
      </c>
      <c r="AM354" s="19">
        <v>0</v>
      </c>
      <c r="AN354" s="19">
        <v>0</v>
      </c>
      <c r="AO354" s="19">
        <v>3472</v>
      </c>
      <c r="AP354" s="19">
        <v>78</v>
      </c>
      <c r="AQ354" s="19">
        <v>93</v>
      </c>
      <c r="AR354" s="19">
        <v>44</v>
      </c>
      <c r="AS354" s="19">
        <v>0</v>
      </c>
      <c r="AT354" s="19">
        <v>-977</v>
      </c>
      <c r="AU354" s="19">
        <v>1088</v>
      </c>
      <c r="AV354" s="19">
        <v>0</v>
      </c>
      <c r="AW354" s="19">
        <v>217513</v>
      </c>
      <c r="AX354" s="19">
        <v>237403.11238511465</v>
      </c>
      <c r="AY354" s="19">
        <v>863911</v>
      </c>
      <c r="AZ354" s="19">
        <v>944609.0963524987</v>
      </c>
      <c r="BA354" s="19">
        <v>0</v>
      </c>
      <c r="BB354" s="19">
        <v>0</v>
      </c>
      <c r="BC354" s="19">
        <v>7</v>
      </c>
      <c r="BD354" s="19">
        <v>21</v>
      </c>
      <c r="BE354" s="19">
        <v>15256</v>
      </c>
      <c r="BF354" s="19">
        <v>61023</v>
      </c>
    </row>
    <row r="355" spans="1:58" ht="12.75">
      <c r="A355" t="s">
        <v>768</v>
      </c>
      <c r="B355" t="s">
        <v>769</v>
      </c>
      <c r="C355" t="s">
        <v>711</v>
      </c>
      <c r="D355" t="s">
        <v>711</v>
      </c>
      <c r="E355" s="19">
        <v>99</v>
      </c>
      <c r="F355" s="19">
        <v>1937</v>
      </c>
      <c r="G355" s="19">
        <v>2036</v>
      </c>
      <c r="H355" s="19">
        <v>121</v>
      </c>
      <c r="I355" s="19">
        <v>176</v>
      </c>
      <c r="J355" s="19">
        <v>0</v>
      </c>
      <c r="K355" s="19">
        <v>176</v>
      </c>
      <c r="L355" s="19">
        <v>3812</v>
      </c>
      <c r="M355" s="19">
        <v>0</v>
      </c>
      <c r="N355" s="19">
        <v>1188</v>
      </c>
      <c r="O355" s="19">
        <v>5000</v>
      </c>
      <c r="P355" s="19">
        <v>3887</v>
      </c>
      <c r="Q355" s="19">
        <v>389</v>
      </c>
      <c r="R355" s="19">
        <v>593</v>
      </c>
      <c r="S355" s="19">
        <v>1227</v>
      </c>
      <c r="T355" s="19">
        <v>2209</v>
      </c>
      <c r="U355" s="19">
        <v>0</v>
      </c>
      <c r="V355" s="19">
        <v>3720</v>
      </c>
      <c r="W355" s="19">
        <v>41060</v>
      </c>
      <c r="X355" s="19">
        <v>13235.155278861748</v>
      </c>
      <c r="Y355" s="19">
        <v>27334</v>
      </c>
      <c r="Z355" s="19">
        <v>2554</v>
      </c>
      <c r="AA355" s="19">
        <v>29888</v>
      </c>
      <c r="AB355" s="19">
        <v>1003</v>
      </c>
      <c r="AC355" s="19">
        <v>181</v>
      </c>
      <c r="AD355" s="19">
        <v>89281</v>
      </c>
      <c r="AE355" s="19">
        <v>102516.15527886176</v>
      </c>
      <c r="AF355" s="19">
        <v>390863</v>
      </c>
      <c r="AG355" s="19">
        <v>444560.62700451986</v>
      </c>
      <c r="AH355" s="19">
        <v>23912</v>
      </c>
      <c r="AI355" s="19">
        <v>5886</v>
      </c>
      <c r="AJ355" s="19">
        <v>3529</v>
      </c>
      <c r="AK355" s="19">
        <v>0</v>
      </c>
      <c r="AL355" s="19">
        <v>0</v>
      </c>
      <c r="AM355" s="19">
        <v>0</v>
      </c>
      <c r="AN355" s="19">
        <v>0</v>
      </c>
      <c r="AO355" s="19">
        <v>2928</v>
      </c>
      <c r="AP355" s="19">
        <v>78</v>
      </c>
      <c r="AQ355" s="19">
        <v>67</v>
      </c>
      <c r="AR355" s="19">
        <v>0</v>
      </c>
      <c r="AS355" s="19">
        <v>0</v>
      </c>
      <c r="AT355" s="19">
        <v>647</v>
      </c>
      <c r="AU355" s="19">
        <v>-17</v>
      </c>
      <c r="AV355" s="19">
        <v>0</v>
      </c>
      <c r="AW355" s="19">
        <v>126328</v>
      </c>
      <c r="AX355" s="19">
        <v>139563.15527886176</v>
      </c>
      <c r="AY355" s="19">
        <v>546814</v>
      </c>
      <c r="AZ355" s="19">
        <v>600511.6270045198</v>
      </c>
      <c r="BA355" s="19">
        <v>0</v>
      </c>
      <c r="BB355" s="19">
        <v>0</v>
      </c>
      <c r="BC355" s="19">
        <v>0</v>
      </c>
      <c r="BD355" s="19">
        <v>0</v>
      </c>
      <c r="BE355" s="19">
        <v>1442</v>
      </c>
      <c r="BF355" s="19">
        <v>5767</v>
      </c>
    </row>
    <row r="356" spans="1:58" ht="12.75">
      <c r="A356" t="s">
        <v>770</v>
      </c>
      <c r="B356" t="s">
        <v>771</v>
      </c>
      <c r="C356" t="s">
        <v>711</v>
      </c>
      <c r="D356" t="s">
        <v>711</v>
      </c>
      <c r="E356" s="19">
        <v>64</v>
      </c>
      <c r="F356" s="19">
        <v>2832</v>
      </c>
      <c r="G356" s="19">
        <v>2896</v>
      </c>
      <c r="H356" s="19">
        <v>34</v>
      </c>
      <c r="I356" s="19">
        <v>127</v>
      </c>
      <c r="J356" s="19">
        <v>0</v>
      </c>
      <c r="K356" s="19">
        <v>127</v>
      </c>
      <c r="L356" s="19">
        <v>2863</v>
      </c>
      <c r="M356" s="19">
        <v>0</v>
      </c>
      <c r="N356" s="19">
        <v>738</v>
      </c>
      <c r="O356" s="19">
        <v>3601</v>
      </c>
      <c r="P356" s="19">
        <v>1923</v>
      </c>
      <c r="Q356" s="19">
        <v>577</v>
      </c>
      <c r="R356" s="19">
        <v>243</v>
      </c>
      <c r="S356" s="19">
        <v>545</v>
      </c>
      <c r="T356" s="19">
        <v>1365</v>
      </c>
      <c r="U356" s="19">
        <v>0</v>
      </c>
      <c r="V356" s="19">
        <v>2067</v>
      </c>
      <c r="W356" s="19">
        <v>22442</v>
      </c>
      <c r="X356" s="19">
        <v>8285.809491096716</v>
      </c>
      <c r="Y356" s="19">
        <v>16783</v>
      </c>
      <c r="Z356" s="19">
        <v>1048</v>
      </c>
      <c r="AA356" s="19">
        <v>17831</v>
      </c>
      <c r="AB356" s="19">
        <v>1515</v>
      </c>
      <c r="AC356" s="19">
        <v>0</v>
      </c>
      <c r="AD356" s="19">
        <v>53801</v>
      </c>
      <c r="AE356" s="19">
        <v>62086.80949109672</v>
      </c>
      <c r="AF356" s="19">
        <v>237657</v>
      </c>
      <c r="AG356" s="19">
        <v>271274.1580996885</v>
      </c>
      <c r="AH356" s="19">
        <v>16690</v>
      </c>
      <c r="AI356" s="19">
        <v>878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1413</v>
      </c>
      <c r="AP356" s="19">
        <v>91</v>
      </c>
      <c r="AQ356" s="19">
        <v>207</v>
      </c>
      <c r="AR356" s="19">
        <v>0</v>
      </c>
      <c r="AS356" s="19">
        <v>0</v>
      </c>
      <c r="AT356" s="19">
        <v>0</v>
      </c>
      <c r="AU356" s="19">
        <v>0</v>
      </c>
      <c r="AV356" s="19">
        <v>0</v>
      </c>
      <c r="AW356" s="19">
        <v>73080</v>
      </c>
      <c r="AX356" s="19">
        <v>81365.80949109672</v>
      </c>
      <c r="AY356" s="19">
        <v>303555</v>
      </c>
      <c r="AZ356" s="19">
        <v>337172.1580996885</v>
      </c>
      <c r="BA356" s="19">
        <v>0</v>
      </c>
      <c r="BB356" s="19">
        <v>0</v>
      </c>
      <c r="BC356" s="19">
        <v>0</v>
      </c>
      <c r="BD356" s="19">
        <v>0</v>
      </c>
      <c r="BE356" s="19">
        <v>635</v>
      </c>
      <c r="BF356" s="19">
        <v>3949</v>
      </c>
    </row>
    <row r="357" spans="1:58" ht="12.75">
      <c r="A357" t="s">
        <v>772</v>
      </c>
      <c r="B357" t="s">
        <v>773</v>
      </c>
      <c r="C357" t="s">
        <v>711</v>
      </c>
      <c r="D357" t="s">
        <v>711</v>
      </c>
      <c r="E357" s="19">
        <v>110</v>
      </c>
      <c r="F357" s="19">
        <v>2170</v>
      </c>
      <c r="G357" s="19">
        <v>2280</v>
      </c>
      <c r="H357" s="19">
        <v>30</v>
      </c>
      <c r="I357" s="19">
        <v>502</v>
      </c>
      <c r="J357" s="19">
        <v>0</v>
      </c>
      <c r="K357" s="19">
        <v>502</v>
      </c>
      <c r="L357" s="19">
        <v>1910</v>
      </c>
      <c r="M357" s="19">
        <v>0</v>
      </c>
      <c r="N357" s="19">
        <v>391</v>
      </c>
      <c r="O357" s="19">
        <v>2301</v>
      </c>
      <c r="P357" s="19">
        <v>5578</v>
      </c>
      <c r="Q357" s="19">
        <v>309</v>
      </c>
      <c r="R357" s="19">
        <v>640</v>
      </c>
      <c r="S357" s="19">
        <v>520</v>
      </c>
      <c r="T357" s="19">
        <v>1469</v>
      </c>
      <c r="U357" s="19">
        <v>0</v>
      </c>
      <c r="V357" s="19">
        <v>2667</v>
      </c>
      <c r="W357" s="19">
        <v>8593</v>
      </c>
      <c r="X357" s="19">
        <v>42281.0787583782</v>
      </c>
      <c r="Y357" s="19">
        <v>20627</v>
      </c>
      <c r="Z357" s="19">
        <v>1431</v>
      </c>
      <c r="AA357" s="19">
        <v>22058</v>
      </c>
      <c r="AB357" s="19">
        <v>200</v>
      </c>
      <c r="AC357" s="19">
        <v>0</v>
      </c>
      <c r="AD357" s="19">
        <v>45678</v>
      </c>
      <c r="AE357" s="19">
        <v>87959.0787583782</v>
      </c>
      <c r="AF357" s="19">
        <v>173187</v>
      </c>
      <c r="AG357" s="19">
        <v>344729.6490040681</v>
      </c>
      <c r="AH357" s="19">
        <v>13659</v>
      </c>
      <c r="AI357" s="19">
        <v>159</v>
      </c>
      <c r="AJ357" s="19">
        <v>4678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81</v>
      </c>
      <c r="AQ357" s="19">
        <v>55</v>
      </c>
      <c r="AR357" s="19">
        <v>0</v>
      </c>
      <c r="AS357" s="19">
        <v>0</v>
      </c>
      <c r="AT357" s="19">
        <v>-121</v>
      </c>
      <c r="AU357" s="19">
        <v>147</v>
      </c>
      <c r="AV357" s="19">
        <v>0</v>
      </c>
      <c r="AW357" s="19">
        <v>64189</v>
      </c>
      <c r="AX357" s="19">
        <v>106470.0787583782</v>
      </c>
      <c r="AY357" s="19">
        <v>242828</v>
      </c>
      <c r="AZ357" s="19">
        <v>414370.6490040681</v>
      </c>
      <c r="BA357" s="19">
        <v>0</v>
      </c>
      <c r="BB357" s="19">
        <v>0</v>
      </c>
      <c r="BC357" s="19">
        <v>0</v>
      </c>
      <c r="BD357" s="19">
        <v>0</v>
      </c>
      <c r="BE357" s="19">
        <v>788</v>
      </c>
      <c r="BF357" s="19">
        <v>3150</v>
      </c>
    </row>
    <row r="358" spans="1:58" ht="12.75">
      <c r="A358" t="s">
        <v>774</v>
      </c>
      <c r="B358" t="s">
        <v>775</v>
      </c>
      <c r="C358" t="s">
        <v>711</v>
      </c>
      <c r="D358" t="s">
        <v>711</v>
      </c>
      <c r="E358" s="19">
        <v>220</v>
      </c>
      <c r="F358" s="19">
        <v>1398</v>
      </c>
      <c r="G358" s="19">
        <v>1618</v>
      </c>
      <c r="H358" s="19">
        <v>-147</v>
      </c>
      <c r="I358" s="19">
        <v>933</v>
      </c>
      <c r="J358" s="19">
        <v>14</v>
      </c>
      <c r="K358" s="19">
        <v>947</v>
      </c>
      <c r="L358" s="19">
        <v>2739</v>
      </c>
      <c r="M358" s="19">
        <v>0</v>
      </c>
      <c r="N358" s="19">
        <v>149</v>
      </c>
      <c r="O358" s="19">
        <v>2888</v>
      </c>
      <c r="P358" s="19">
        <v>4186</v>
      </c>
      <c r="Q358" s="19">
        <v>488</v>
      </c>
      <c r="R358" s="19">
        <v>189</v>
      </c>
      <c r="S358" s="19">
        <v>1143</v>
      </c>
      <c r="T358" s="19">
        <v>1820</v>
      </c>
      <c r="U358" s="19">
        <v>0</v>
      </c>
      <c r="V358" s="19">
        <v>2906</v>
      </c>
      <c r="W358" s="19">
        <v>66834</v>
      </c>
      <c r="X358" s="19">
        <v>15658.062623615571</v>
      </c>
      <c r="Y358" s="19">
        <v>26445</v>
      </c>
      <c r="Z358" s="19">
        <v>4061</v>
      </c>
      <c r="AA358" s="19">
        <v>30506</v>
      </c>
      <c r="AB358" s="19">
        <v>897</v>
      </c>
      <c r="AC358" s="19">
        <v>0</v>
      </c>
      <c r="AD358" s="19">
        <v>112455</v>
      </c>
      <c r="AE358" s="19">
        <v>128113.06262361557</v>
      </c>
      <c r="AF358" s="19">
        <v>460711</v>
      </c>
      <c r="AG358" s="19">
        <v>524238.83844698744</v>
      </c>
      <c r="AH358" s="19">
        <v>32254</v>
      </c>
      <c r="AI358" s="19">
        <v>2800</v>
      </c>
      <c r="AJ358" s="19">
        <v>8470</v>
      </c>
      <c r="AK358" s="19">
        <v>0</v>
      </c>
      <c r="AL358" s="19">
        <v>0</v>
      </c>
      <c r="AM358" s="19">
        <v>0</v>
      </c>
      <c r="AN358" s="19">
        <v>0</v>
      </c>
      <c r="AO358" s="19">
        <v>1628</v>
      </c>
      <c r="AP358" s="19">
        <v>52</v>
      </c>
      <c r="AQ358" s="19">
        <v>159</v>
      </c>
      <c r="AR358" s="19">
        <v>0</v>
      </c>
      <c r="AS358" s="19">
        <v>0</v>
      </c>
      <c r="AT358" s="19">
        <v>0</v>
      </c>
      <c r="AU358" s="19">
        <v>0</v>
      </c>
      <c r="AV358" s="19">
        <v>0</v>
      </c>
      <c r="AW358" s="19">
        <v>157818</v>
      </c>
      <c r="AX358" s="19">
        <v>173476.06262361558</v>
      </c>
      <c r="AY358" s="19">
        <v>647863</v>
      </c>
      <c r="AZ358" s="19">
        <v>711390.8384469874</v>
      </c>
      <c r="BA358" s="19">
        <v>0</v>
      </c>
      <c r="BB358" s="19">
        <v>0</v>
      </c>
      <c r="BC358" s="19">
        <v>0</v>
      </c>
      <c r="BD358" s="19">
        <v>0</v>
      </c>
      <c r="BE358" s="19">
        <v>4641</v>
      </c>
      <c r="BF358" s="19">
        <v>18420</v>
      </c>
    </row>
    <row r="359" spans="1:58" ht="12.75">
      <c r="A359" t="s">
        <v>776</v>
      </c>
      <c r="B359" t="s">
        <v>777</v>
      </c>
      <c r="C359" t="s">
        <v>711</v>
      </c>
      <c r="D359" t="s">
        <v>1004</v>
      </c>
      <c r="E359" s="19">
        <v>0</v>
      </c>
      <c r="F359" s="19">
        <v>9995</v>
      </c>
      <c r="G359" s="19">
        <v>9995</v>
      </c>
      <c r="H359" s="19">
        <v>178</v>
      </c>
      <c r="I359" s="19">
        <v>2340</v>
      </c>
      <c r="J359" s="19">
        <v>934317</v>
      </c>
      <c r="K359" s="19">
        <v>936657</v>
      </c>
      <c r="L359" s="19">
        <v>383391</v>
      </c>
      <c r="M359" s="19">
        <v>-35729</v>
      </c>
      <c r="N359" s="19">
        <v>12350</v>
      </c>
      <c r="O359" s="19">
        <v>360012</v>
      </c>
      <c r="P359" s="19">
        <v>-1309</v>
      </c>
      <c r="Q359" s="19">
        <v>1803</v>
      </c>
      <c r="R359" s="19">
        <v>96</v>
      </c>
      <c r="S359" s="19">
        <v>882</v>
      </c>
      <c r="T359" s="19">
        <v>2781</v>
      </c>
      <c r="U359" s="19">
        <v>0</v>
      </c>
      <c r="V359" s="19">
        <v>27315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1715</v>
      </c>
      <c r="AC359" s="19">
        <v>0</v>
      </c>
      <c r="AD359" s="19">
        <v>1337344</v>
      </c>
      <c r="AE359" s="19">
        <v>1337344</v>
      </c>
      <c r="AF359" s="19">
        <v>5515701</v>
      </c>
      <c r="AG359" s="19">
        <v>5515701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  <c r="AT359" s="19">
        <v>0</v>
      </c>
      <c r="AU359" s="19">
        <v>0</v>
      </c>
      <c r="AV359" s="19">
        <v>0</v>
      </c>
      <c r="AW359" s="19">
        <v>1337344</v>
      </c>
      <c r="AX359" s="19">
        <v>1337344</v>
      </c>
      <c r="AY359" s="19">
        <v>5515701</v>
      </c>
      <c r="AZ359" s="19">
        <v>5515701</v>
      </c>
      <c r="BA359" s="19">
        <v>0</v>
      </c>
      <c r="BB359" s="19">
        <v>0</v>
      </c>
      <c r="BC359" s="19">
        <v>0</v>
      </c>
      <c r="BD359" s="19">
        <v>0</v>
      </c>
      <c r="BE359" s="19">
        <v>140937</v>
      </c>
      <c r="BF359" s="19">
        <v>538694.95</v>
      </c>
    </row>
    <row r="360" spans="1:58" ht="12.75">
      <c r="A360" t="s">
        <v>779</v>
      </c>
      <c r="B360" t="s">
        <v>780</v>
      </c>
      <c r="C360" t="s">
        <v>69</v>
      </c>
      <c r="D360" t="s">
        <v>1002</v>
      </c>
      <c r="E360" s="19">
        <v>0</v>
      </c>
      <c r="F360" s="19">
        <v>183</v>
      </c>
      <c r="G360" s="19">
        <v>183</v>
      </c>
      <c r="H360" s="19">
        <v>0</v>
      </c>
      <c r="I360" s="19">
        <v>0</v>
      </c>
      <c r="J360" s="19">
        <v>26592</v>
      </c>
      <c r="K360" s="19">
        <v>26592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26775</v>
      </c>
      <c r="AE360" s="19">
        <v>26775</v>
      </c>
      <c r="AF360" s="19">
        <v>109860</v>
      </c>
      <c r="AG360" s="19">
        <v>109860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0</v>
      </c>
      <c r="AU360" s="19">
        <v>0</v>
      </c>
      <c r="AV360" s="19">
        <v>0</v>
      </c>
      <c r="AW360" s="19">
        <v>26775</v>
      </c>
      <c r="AX360" s="19">
        <v>26775</v>
      </c>
      <c r="AY360" s="19">
        <v>109860</v>
      </c>
      <c r="AZ360" s="19">
        <v>109860</v>
      </c>
      <c r="BA360" s="19">
        <v>0</v>
      </c>
      <c r="BB360" s="19">
        <v>0</v>
      </c>
      <c r="BC360" s="19">
        <v>0</v>
      </c>
      <c r="BD360" s="19">
        <v>0</v>
      </c>
      <c r="BE360" s="19">
        <v>141</v>
      </c>
      <c r="BF360" s="19">
        <v>565</v>
      </c>
    </row>
    <row r="361" spans="1:58" ht="12.75">
      <c r="A361" t="s">
        <v>781</v>
      </c>
      <c r="B361" t="s">
        <v>782</v>
      </c>
      <c r="C361" t="s">
        <v>69</v>
      </c>
      <c r="D361" t="s">
        <v>1002</v>
      </c>
      <c r="E361" s="19">
        <v>0</v>
      </c>
      <c r="F361" s="19">
        <v>388</v>
      </c>
      <c r="G361" s="19">
        <v>388</v>
      </c>
      <c r="H361" s="19">
        <v>0</v>
      </c>
      <c r="I361" s="19">
        <v>0</v>
      </c>
      <c r="J361" s="19">
        <v>25925</v>
      </c>
      <c r="K361" s="19">
        <v>25925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26313</v>
      </c>
      <c r="AE361" s="19">
        <v>26313</v>
      </c>
      <c r="AF361" s="19">
        <v>132095</v>
      </c>
      <c r="AG361" s="19">
        <v>132095</v>
      </c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0</v>
      </c>
      <c r="AN361" s="19">
        <v>0</v>
      </c>
      <c r="AO361" s="19">
        <v>0</v>
      </c>
      <c r="AP361" s="19">
        <v>0</v>
      </c>
      <c r="AQ361" s="19">
        <v>0</v>
      </c>
      <c r="AR361" s="19">
        <v>0</v>
      </c>
      <c r="AS361" s="19">
        <v>0</v>
      </c>
      <c r="AT361" s="19">
        <v>0</v>
      </c>
      <c r="AU361" s="19">
        <v>0</v>
      </c>
      <c r="AV361" s="19">
        <v>0</v>
      </c>
      <c r="AW361" s="19">
        <v>26313</v>
      </c>
      <c r="AX361" s="19">
        <v>26313</v>
      </c>
      <c r="AY361" s="19">
        <v>132095</v>
      </c>
      <c r="AZ361" s="19">
        <v>132095</v>
      </c>
      <c r="BA361" s="19">
        <v>0</v>
      </c>
      <c r="BB361" s="19">
        <v>0</v>
      </c>
      <c r="BC361" s="19">
        <v>0</v>
      </c>
      <c r="BD361" s="19">
        <v>0</v>
      </c>
      <c r="BE361" s="19">
        <v>284.5</v>
      </c>
      <c r="BF361" s="19">
        <v>0</v>
      </c>
    </row>
    <row r="362" spans="1:58" ht="12.75">
      <c r="A362" t="s">
        <v>783</v>
      </c>
      <c r="B362" t="s">
        <v>784</v>
      </c>
      <c r="C362" t="s">
        <v>117</v>
      </c>
      <c r="D362" t="s">
        <v>1002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45949</v>
      </c>
      <c r="K362" s="19">
        <v>45949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45949</v>
      </c>
      <c r="AE362" s="19">
        <v>45949</v>
      </c>
      <c r="AF362" s="19">
        <v>190668</v>
      </c>
      <c r="AG362" s="19">
        <v>190668</v>
      </c>
      <c r="AH362" s="19">
        <v>0</v>
      </c>
      <c r="AI362" s="19">
        <v>0</v>
      </c>
      <c r="AJ362" s="19">
        <v>0</v>
      </c>
      <c r="AK362" s="19">
        <v>0</v>
      </c>
      <c r="AL362" s="19">
        <v>0</v>
      </c>
      <c r="AM362" s="19">
        <v>0</v>
      </c>
      <c r="AN362" s="19">
        <v>0</v>
      </c>
      <c r="AO362" s="19">
        <v>0</v>
      </c>
      <c r="AP362" s="19">
        <v>0</v>
      </c>
      <c r="AQ362" s="19">
        <v>0</v>
      </c>
      <c r="AR362" s="19">
        <v>0</v>
      </c>
      <c r="AS362" s="19">
        <v>0</v>
      </c>
      <c r="AT362" s="19">
        <v>0</v>
      </c>
      <c r="AU362" s="19">
        <v>0</v>
      </c>
      <c r="AV362" s="19">
        <v>0</v>
      </c>
      <c r="AW362" s="19">
        <v>45949</v>
      </c>
      <c r="AX362" s="19">
        <v>45949</v>
      </c>
      <c r="AY362" s="19">
        <v>190668</v>
      </c>
      <c r="AZ362" s="19">
        <v>190668</v>
      </c>
      <c r="BA362" s="19">
        <v>0</v>
      </c>
      <c r="BB362" s="19">
        <v>0</v>
      </c>
      <c r="BC362" s="19">
        <v>0</v>
      </c>
      <c r="BD362" s="19">
        <v>0</v>
      </c>
      <c r="BE362" s="19">
        <v>368</v>
      </c>
      <c r="BF362" s="19">
        <v>1067</v>
      </c>
    </row>
    <row r="363" spans="1:58" ht="12.75">
      <c r="A363" t="s">
        <v>785</v>
      </c>
      <c r="B363" t="s">
        <v>786</v>
      </c>
      <c r="C363" t="s">
        <v>126</v>
      </c>
      <c r="D363" t="s">
        <v>1002</v>
      </c>
      <c r="E363" s="19">
        <v>313</v>
      </c>
      <c r="F363" s="19">
        <v>0</v>
      </c>
      <c r="G363" s="19">
        <v>313</v>
      </c>
      <c r="H363" s="19">
        <v>0</v>
      </c>
      <c r="I363" s="19">
        <v>0</v>
      </c>
      <c r="J363" s="19">
        <v>31093</v>
      </c>
      <c r="K363" s="19">
        <v>31093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2</v>
      </c>
      <c r="AC363" s="19">
        <v>0</v>
      </c>
      <c r="AD363" s="19">
        <v>31408</v>
      </c>
      <c r="AE363" s="19">
        <v>31408</v>
      </c>
      <c r="AF363" s="19">
        <v>126360</v>
      </c>
      <c r="AG363" s="19">
        <v>126360</v>
      </c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101</v>
      </c>
      <c r="AR363" s="19">
        <v>0</v>
      </c>
      <c r="AS363" s="19">
        <v>0</v>
      </c>
      <c r="AT363" s="19">
        <v>0</v>
      </c>
      <c r="AU363" s="19">
        <v>0</v>
      </c>
      <c r="AV363" s="19">
        <v>0</v>
      </c>
      <c r="AW363" s="19">
        <v>31509</v>
      </c>
      <c r="AX363" s="19">
        <v>31509</v>
      </c>
      <c r="AY363" s="19">
        <v>127532</v>
      </c>
      <c r="AZ363" s="19">
        <v>127532</v>
      </c>
      <c r="BA363" s="19">
        <v>0</v>
      </c>
      <c r="BB363" s="19">
        <v>0</v>
      </c>
      <c r="BC363" s="19">
        <v>0</v>
      </c>
      <c r="BD363" s="19">
        <v>0</v>
      </c>
      <c r="BE363" s="19">
        <v>392</v>
      </c>
      <c r="BF363" s="19">
        <v>778</v>
      </c>
    </row>
    <row r="364" spans="1:58" ht="12.75">
      <c r="A364" t="s">
        <v>787</v>
      </c>
      <c r="B364" t="s">
        <v>788</v>
      </c>
      <c r="C364" t="s">
        <v>117</v>
      </c>
      <c r="D364" t="s">
        <v>1002</v>
      </c>
      <c r="E364" s="19">
        <v>0</v>
      </c>
      <c r="F364" s="19">
        <v>230</v>
      </c>
      <c r="G364" s="19">
        <v>230</v>
      </c>
      <c r="H364" s="19">
        <v>0</v>
      </c>
      <c r="I364" s="19">
        <v>0</v>
      </c>
      <c r="J364" s="19">
        <v>25024</v>
      </c>
      <c r="K364" s="19">
        <v>25024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25254</v>
      </c>
      <c r="AE364" s="19">
        <v>25254</v>
      </c>
      <c r="AF364" s="19">
        <v>106855</v>
      </c>
      <c r="AG364" s="19">
        <v>106855</v>
      </c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  <c r="AT364" s="19">
        <v>0</v>
      </c>
      <c r="AU364" s="19">
        <v>0</v>
      </c>
      <c r="AV364" s="19">
        <v>0</v>
      </c>
      <c r="AW364" s="19">
        <v>25254</v>
      </c>
      <c r="AX364" s="19">
        <v>25254</v>
      </c>
      <c r="AY364" s="19">
        <v>106855</v>
      </c>
      <c r="AZ364" s="19">
        <v>106855</v>
      </c>
      <c r="BA364" s="19">
        <v>0</v>
      </c>
      <c r="BB364" s="19">
        <v>0</v>
      </c>
      <c r="BC364" s="19">
        <v>0</v>
      </c>
      <c r="BD364" s="19">
        <v>0</v>
      </c>
      <c r="BE364" s="19">
        <v>0</v>
      </c>
      <c r="BF364" s="19">
        <v>0</v>
      </c>
    </row>
    <row r="365" spans="1:58" ht="12.75">
      <c r="A365" t="s">
        <v>789</v>
      </c>
      <c r="B365" t="s">
        <v>790</v>
      </c>
      <c r="C365" t="s">
        <v>151</v>
      </c>
      <c r="D365" t="s">
        <v>1002</v>
      </c>
      <c r="E365" s="19">
        <v>0</v>
      </c>
      <c r="F365" s="19">
        <v>277</v>
      </c>
      <c r="G365" s="19">
        <v>277</v>
      </c>
      <c r="H365" s="19">
        <v>0</v>
      </c>
      <c r="I365" s="19">
        <v>0</v>
      </c>
      <c r="J365" s="19">
        <v>42844</v>
      </c>
      <c r="K365" s="19">
        <v>42844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43121</v>
      </c>
      <c r="AE365" s="19">
        <v>43121</v>
      </c>
      <c r="AF365" s="19">
        <v>176589</v>
      </c>
      <c r="AG365" s="19">
        <v>176589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  <c r="AT365" s="19">
        <v>0</v>
      </c>
      <c r="AU365" s="19">
        <v>0</v>
      </c>
      <c r="AV365" s="19">
        <v>0</v>
      </c>
      <c r="AW365" s="19">
        <v>43121</v>
      </c>
      <c r="AX365" s="19">
        <v>43121</v>
      </c>
      <c r="AY365" s="19">
        <v>176589</v>
      </c>
      <c r="AZ365" s="19">
        <v>176589</v>
      </c>
      <c r="BA365" s="19">
        <v>0</v>
      </c>
      <c r="BB365" s="19">
        <v>0</v>
      </c>
      <c r="BC365" s="19">
        <v>0</v>
      </c>
      <c r="BD365" s="19">
        <v>0</v>
      </c>
      <c r="BE365" s="19">
        <v>110</v>
      </c>
      <c r="BF365" s="19">
        <v>440</v>
      </c>
    </row>
    <row r="366" spans="1:58" ht="12.75">
      <c r="A366" t="s">
        <v>791</v>
      </c>
      <c r="B366" t="s">
        <v>792</v>
      </c>
      <c r="C366" t="s">
        <v>59</v>
      </c>
      <c r="D366" t="s">
        <v>1002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35577</v>
      </c>
      <c r="K366" s="19">
        <v>35577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35577</v>
      </c>
      <c r="AE366" s="19">
        <v>35577</v>
      </c>
      <c r="AF366" s="19">
        <v>120461</v>
      </c>
      <c r="AG366" s="19">
        <v>120461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0</v>
      </c>
      <c r="AV366" s="19">
        <v>0</v>
      </c>
      <c r="AW366" s="19">
        <v>35577</v>
      </c>
      <c r="AX366" s="19">
        <v>35577</v>
      </c>
      <c r="AY366" s="19">
        <v>120461</v>
      </c>
      <c r="AZ366" s="19">
        <v>120461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</row>
    <row r="367" spans="1:58" ht="12.75">
      <c r="A367" t="s">
        <v>793</v>
      </c>
      <c r="B367" t="s">
        <v>794</v>
      </c>
      <c r="C367" t="s">
        <v>126</v>
      </c>
      <c r="D367" t="s">
        <v>1002</v>
      </c>
      <c r="E367" s="19">
        <v>0</v>
      </c>
      <c r="F367" s="19">
        <v>263</v>
      </c>
      <c r="G367" s="19">
        <v>263</v>
      </c>
      <c r="H367" s="19">
        <v>0</v>
      </c>
      <c r="I367" s="19">
        <v>0</v>
      </c>
      <c r="J367" s="19">
        <v>30604</v>
      </c>
      <c r="K367" s="19">
        <v>30604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30867</v>
      </c>
      <c r="AE367" s="19">
        <v>30867</v>
      </c>
      <c r="AF367" s="19">
        <v>123932</v>
      </c>
      <c r="AG367" s="19">
        <v>123932</v>
      </c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0</v>
      </c>
      <c r="AS367" s="19">
        <v>0</v>
      </c>
      <c r="AT367" s="19">
        <v>0</v>
      </c>
      <c r="AU367" s="19">
        <v>0</v>
      </c>
      <c r="AV367" s="19">
        <v>0</v>
      </c>
      <c r="AW367" s="19">
        <v>30867</v>
      </c>
      <c r="AX367" s="19">
        <v>30867</v>
      </c>
      <c r="AY367" s="19">
        <v>123932</v>
      </c>
      <c r="AZ367" s="19">
        <v>123932</v>
      </c>
      <c r="BA367" s="19">
        <v>0</v>
      </c>
      <c r="BB367" s="19">
        <v>0</v>
      </c>
      <c r="BC367" s="19">
        <v>0</v>
      </c>
      <c r="BD367" s="19">
        <v>0</v>
      </c>
      <c r="BE367" s="19">
        <v>0</v>
      </c>
      <c r="BF367" s="19">
        <v>0</v>
      </c>
    </row>
    <row r="368" spans="1:58" ht="12.75">
      <c r="A368" t="s">
        <v>795</v>
      </c>
      <c r="B368" t="s">
        <v>796</v>
      </c>
      <c r="C368" t="s">
        <v>59</v>
      </c>
      <c r="D368" t="s">
        <v>1002</v>
      </c>
      <c r="E368" s="19">
        <v>0</v>
      </c>
      <c r="F368" s="19">
        <v>188</v>
      </c>
      <c r="G368" s="19">
        <v>188</v>
      </c>
      <c r="H368" s="19">
        <v>0</v>
      </c>
      <c r="I368" s="19">
        <v>0</v>
      </c>
      <c r="J368" s="19">
        <v>26610</v>
      </c>
      <c r="K368" s="19">
        <v>26610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100</v>
      </c>
      <c r="AC368" s="19">
        <v>0</v>
      </c>
      <c r="AD368" s="19">
        <v>26898</v>
      </c>
      <c r="AE368" s="19">
        <v>26898</v>
      </c>
      <c r="AF368" s="19">
        <v>109302</v>
      </c>
      <c r="AG368" s="19">
        <v>109302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0</v>
      </c>
      <c r="AS368" s="19">
        <v>0</v>
      </c>
      <c r="AT368" s="19">
        <v>0</v>
      </c>
      <c r="AU368" s="19">
        <v>0</v>
      </c>
      <c r="AV368" s="19">
        <v>0</v>
      </c>
      <c r="AW368" s="19">
        <v>26898</v>
      </c>
      <c r="AX368" s="19">
        <v>26898</v>
      </c>
      <c r="AY368" s="19">
        <v>109302</v>
      </c>
      <c r="AZ368" s="19">
        <v>109302</v>
      </c>
      <c r="BA368" s="19">
        <v>0</v>
      </c>
      <c r="BB368" s="19">
        <v>0</v>
      </c>
      <c r="BC368" s="19">
        <v>0</v>
      </c>
      <c r="BD368" s="19">
        <v>0</v>
      </c>
      <c r="BE368" s="19">
        <v>102</v>
      </c>
      <c r="BF368" s="19">
        <v>410</v>
      </c>
    </row>
    <row r="369" spans="1:58" ht="12.75">
      <c r="A369" t="s">
        <v>797</v>
      </c>
      <c r="B369" t="s">
        <v>798</v>
      </c>
      <c r="C369" t="s">
        <v>341</v>
      </c>
      <c r="D369" t="s">
        <v>1002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39996</v>
      </c>
      <c r="K369" s="19">
        <v>39996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39996</v>
      </c>
      <c r="AE369" s="19">
        <v>39996</v>
      </c>
      <c r="AF369" s="19">
        <v>178723</v>
      </c>
      <c r="AG369" s="19">
        <v>178723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39996</v>
      </c>
      <c r="AX369" s="19">
        <v>39996</v>
      </c>
      <c r="AY369" s="19">
        <v>178723</v>
      </c>
      <c r="AZ369" s="19">
        <v>178723</v>
      </c>
      <c r="BA369" s="19">
        <v>0</v>
      </c>
      <c r="BB369" s="19">
        <v>0</v>
      </c>
      <c r="BC369" s="19">
        <v>0</v>
      </c>
      <c r="BD369" s="19">
        <v>0</v>
      </c>
      <c r="BE369" s="19">
        <v>118</v>
      </c>
      <c r="BF369" s="19">
        <v>581</v>
      </c>
    </row>
    <row r="370" spans="1:58" ht="12.75">
      <c r="A370" t="s">
        <v>799</v>
      </c>
      <c r="B370" t="s">
        <v>800</v>
      </c>
      <c r="C370" t="s">
        <v>76</v>
      </c>
      <c r="D370" t="s">
        <v>1002</v>
      </c>
      <c r="E370" s="19">
        <v>0</v>
      </c>
      <c r="F370" s="19">
        <v>295</v>
      </c>
      <c r="G370" s="19">
        <v>295</v>
      </c>
      <c r="H370" s="19">
        <v>0</v>
      </c>
      <c r="I370" s="19">
        <v>0</v>
      </c>
      <c r="J370" s="19">
        <v>65905</v>
      </c>
      <c r="K370" s="19">
        <v>65905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66200</v>
      </c>
      <c r="AE370" s="19">
        <v>66200</v>
      </c>
      <c r="AF370" s="19">
        <v>280582</v>
      </c>
      <c r="AG370" s="19">
        <v>280582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0</v>
      </c>
      <c r="AV370" s="19">
        <v>0</v>
      </c>
      <c r="AW370" s="19">
        <v>66200</v>
      </c>
      <c r="AX370" s="19">
        <v>66200</v>
      </c>
      <c r="AY370" s="19">
        <v>280582</v>
      </c>
      <c r="AZ370" s="19">
        <v>280582</v>
      </c>
      <c r="BA370" s="19">
        <v>0</v>
      </c>
      <c r="BB370" s="19">
        <v>0</v>
      </c>
      <c r="BC370" s="19">
        <v>0</v>
      </c>
      <c r="BD370" s="19">
        <v>0</v>
      </c>
      <c r="BE370" s="19">
        <v>2</v>
      </c>
      <c r="BF370" s="19">
        <v>2</v>
      </c>
    </row>
    <row r="371" spans="1:58" ht="12.75">
      <c r="A371" t="s">
        <v>801</v>
      </c>
      <c r="B371" t="s">
        <v>802</v>
      </c>
      <c r="C371" t="s">
        <v>117</v>
      </c>
      <c r="D371" t="s">
        <v>1002</v>
      </c>
      <c r="E371" s="19">
        <v>0</v>
      </c>
      <c r="F371" s="19">
        <v>430</v>
      </c>
      <c r="G371" s="19">
        <v>430</v>
      </c>
      <c r="H371" s="19">
        <v>0</v>
      </c>
      <c r="I371" s="19">
        <v>0</v>
      </c>
      <c r="J371" s="19">
        <v>69992</v>
      </c>
      <c r="K371" s="19">
        <v>69992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45</v>
      </c>
      <c r="AC371" s="19">
        <v>0</v>
      </c>
      <c r="AD371" s="19">
        <v>70467</v>
      </c>
      <c r="AE371" s="19">
        <v>70467</v>
      </c>
      <c r="AF371" s="19">
        <v>280693</v>
      </c>
      <c r="AG371" s="19">
        <v>280693</v>
      </c>
      <c r="AH371" s="19">
        <v>0</v>
      </c>
      <c r="AI371" s="19">
        <v>0</v>
      </c>
      <c r="AJ371" s="19">
        <v>0</v>
      </c>
      <c r="AK371" s="19">
        <v>0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>
        <v>0</v>
      </c>
      <c r="AT371" s="19">
        <v>0</v>
      </c>
      <c r="AU371" s="19">
        <v>0</v>
      </c>
      <c r="AV371" s="19">
        <v>0</v>
      </c>
      <c r="AW371" s="19">
        <v>70467</v>
      </c>
      <c r="AX371" s="19">
        <v>70467</v>
      </c>
      <c r="AY371" s="19">
        <v>280693</v>
      </c>
      <c r="AZ371" s="19">
        <v>280693</v>
      </c>
      <c r="BA371" s="19">
        <v>0</v>
      </c>
      <c r="BB371" s="19">
        <v>0</v>
      </c>
      <c r="BC371" s="19">
        <v>0</v>
      </c>
      <c r="BD371" s="19">
        <v>0</v>
      </c>
      <c r="BE371" s="19">
        <v>382</v>
      </c>
      <c r="BF371" s="19">
        <v>1528</v>
      </c>
    </row>
    <row r="372" spans="1:58" ht="12.75">
      <c r="A372" t="s">
        <v>803</v>
      </c>
      <c r="B372" t="s">
        <v>804</v>
      </c>
      <c r="C372" t="s">
        <v>151</v>
      </c>
      <c r="D372" t="s">
        <v>1002</v>
      </c>
      <c r="E372" s="19">
        <v>0</v>
      </c>
      <c r="F372" s="19">
        <v>148</v>
      </c>
      <c r="G372" s="19">
        <v>148</v>
      </c>
      <c r="H372" s="19">
        <v>0</v>
      </c>
      <c r="I372" s="19">
        <v>0</v>
      </c>
      <c r="J372" s="19">
        <v>43217</v>
      </c>
      <c r="K372" s="19">
        <v>43217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43365</v>
      </c>
      <c r="AE372" s="19">
        <v>43365</v>
      </c>
      <c r="AF372" s="19">
        <v>173335</v>
      </c>
      <c r="AG372" s="19">
        <v>173335</v>
      </c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0</v>
      </c>
      <c r="AS372" s="19">
        <v>0</v>
      </c>
      <c r="AT372" s="19">
        <v>0</v>
      </c>
      <c r="AU372" s="19">
        <v>0</v>
      </c>
      <c r="AV372" s="19">
        <v>0</v>
      </c>
      <c r="AW372" s="19">
        <v>43365</v>
      </c>
      <c r="AX372" s="19">
        <v>43365</v>
      </c>
      <c r="AY372" s="19">
        <v>173335</v>
      </c>
      <c r="AZ372" s="19">
        <v>173335</v>
      </c>
      <c r="BA372" s="19">
        <v>0</v>
      </c>
      <c r="BB372" s="19">
        <v>0</v>
      </c>
      <c r="BC372" s="19">
        <v>0</v>
      </c>
      <c r="BD372" s="19">
        <v>0</v>
      </c>
      <c r="BE372" s="19">
        <v>178</v>
      </c>
      <c r="BF372" s="19">
        <v>860</v>
      </c>
    </row>
    <row r="373" spans="1:58" ht="12.75">
      <c r="A373" t="s">
        <v>805</v>
      </c>
      <c r="B373" t="s">
        <v>806</v>
      </c>
      <c r="C373" t="s">
        <v>151</v>
      </c>
      <c r="D373" t="s">
        <v>1002</v>
      </c>
      <c r="E373" s="19">
        <v>0</v>
      </c>
      <c r="F373" s="19">
        <v>312</v>
      </c>
      <c r="G373" s="19">
        <v>312</v>
      </c>
      <c r="H373" s="19">
        <v>0</v>
      </c>
      <c r="I373" s="19">
        <v>0</v>
      </c>
      <c r="J373" s="19">
        <v>27136</v>
      </c>
      <c r="K373" s="19">
        <v>27136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27448</v>
      </c>
      <c r="AE373" s="19">
        <v>27448</v>
      </c>
      <c r="AF373" s="19">
        <v>109363</v>
      </c>
      <c r="AG373" s="19">
        <v>109363</v>
      </c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0</v>
      </c>
      <c r="AR373" s="19">
        <v>0</v>
      </c>
      <c r="AS373" s="19">
        <v>0</v>
      </c>
      <c r="AT373" s="19">
        <v>0</v>
      </c>
      <c r="AU373" s="19">
        <v>0</v>
      </c>
      <c r="AV373" s="19">
        <v>0</v>
      </c>
      <c r="AW373" s="19">
        <v>27448</v>
      </c>
      <c r="AX373" s="19">
        <v>27448</v>
      </c>
      <c r="AY373" s="19">
        <v>109363</v>
      </c>
      <c r="AZ373" s="19">
        <v>109363</v>
      </c>
      <c r="BA373" s="19">
        <v>0</v>
      </c>
      <c r="BB373" s="19">
        <v>0</v>
      </c>
      <c r="BC373" s="19">
        <v>0</v>
      </c>
      <c r="BD373" s="19">
        <v>0</v>
      </c>
      <c r="BE373" s="19">
        <v>0</v>
      </c>
      <c r="BF373" s="19">
        <v>0</v>
      </c>
    </row>
    <row r="374" spans="1:58" ht="12.75">
      <c r="A374" t="s">
        <v>807</v>
      </c>
      <c r="B374" t="s">
        <v>808</v>
      </c>
      <c r="C374" t="s">
        <v>69</v>
      </c>
      <c r="D374" t="s">
        <v>1002</v>
      </c>
      <c r="E374" s="19">
        <v>0</v>
      </c>
      <c r="F374" s="19">
        <v>297</v>
      </c>
      <c r="G374" s="19">
        <v>297</v>
      </c>
      <c r="H374" s="19">
        <v>0</v>
      </c>
      <c r="I374" s="19">
        <v>0</v>
      </c>
      <c r="J374" s="19">
        <v>33731</v>
      </c>
      <c r="K374" s="19">
        <v>33731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3</v>
      </c>
      <c r="AC374" s="19">
        <v>0</v>
      </c>
      <c r="AD374" s="19">
        <v>34031</v>
      </c>
      <c r="AE374" s="19">
        <v>34031</v>
      </c>
      <c r="AF374" s="19">
        <v>146965</v>
      </c>
      <c r="AG374" s="19">
        <v>146965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  <c r="AT374" s="19">
        <v>0</v>
      </c>
      <c r="AU374" s="19">
        <v>0</v>
      </c>
      <c r="AV374" s="19">
        <v>0</v>
      </c>
      <c r="AW374" s="19">
        <v>34031</v>
      </c>
      <c r="AX374" s="19">
        <v>34031</v>
      </c>
      <c r="AY374" s="19">
        <v>146965</v>
      </c>
      <c r="AZ374" s="19">
        <v>146965</v>
      </c>
      <c r="BA374" s="19">
        <v>0</v>
      </c>
      <c r="BB374" s="19">
        <v>0</v>
      </c>
      <c r="BC374" s="19">
        <v>0</v>
      </c>
      <c r="BD374" s="19">
        <v>0</v>
      </c>
      <c r="BE374" s="19">
        <v>327</v>
      </c>
      <c r="BF374" s="19">
        <v>777</v>
      </c>
    </row>
    <row r="375" spans="1:58" ht="12.75">
      <c r="A375" t="s">
        <v>809</v>
      </c>
      <c r="B375" t="s">
        <v>810</v>
      </c>
      <c r="C375" t="s">
        <v>341</v>
      </c>
      <c r="D375" t="s">
        <v>1002</v>
      </c>
      <c r="E375" s="19">
        <v>0</v>
      </c>
      <c r="F375" s="19">
        <v>254</v>
      </c>
      <c r="G375" s="19">
        <v>254</v>
      </c>
      <c r="H375" s="19">
        <v>0</v>
      </c>
      <c r="I375" s="19">
        <v>0</v>
      </c>
      <c r="J375" s="19">
        <v>33048</v>
      </c>
      <c r="K375" s="19">
        <v>33048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33302</v>
      </c>
      <c r="AE375" s="19">
        <v>33302</v>
      </c>
      <c r="AF375" s="19">
        <v>134754</v>
      </c>
      <c r="AG375" s="19">
        <v>134754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  <c r="AT375" s="19">
        <v>0</v>
      </c>
      <c r="AU375" s="19">
        <v>0</v>
      </c>
      <c r="AV375" s="19">
        <v>0</v>
      </c>
      <c r="AW375" s="19">
        <v>33302</v>
      </c>
      <c r="AX375" s="19">
        <v>33302</v>
      </c>
      <c r="AY375" s="19">
        <v>134754</v>
      </c>
      <c r="AZ375" s="19">
        <v>134754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172</v>
      </c>
    </row>
    <row r="376" spans="1:58" ht="12.75">
      <c r="A376" t="s">
        <v>811</v>
      </c>
      <c r="B376" t="s">
        <v>812</v>
      </c>
      <c r="C376" t="s">
        <v>151</v>
      </c>
      <c r="D376" t="s">
        <v>1002</v>
      </c>
      <c r="E376" s="19">
        <v>0</v>
      </c>
      <c r="F376" s="19">
        <v>194</v>
      </c>
      <c r="G376" s="19">
        <v>194</v>
      </c>
      <c r="H376" s="19">
        <v>0</v>
      </c>
      <c r="I376" s="19">
        <v>0</v>
      </c>
      <c r="J376" s="19">
        <v>32244</v>
      </c>
      <c r="K376" s="19">
        <v>32244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25</v>
      </c>
      <c r="AC376" s="19">
        <v>0</v>
      </c>
      <c r="AD376" s="19">
        <v>32463</v>
      </c>
      <c r="AE376" s="19">
        <v>32463</v>
      </c>
      <c r="AF376" s="19">
        <v>125828</v>
      </c>
      <c r="AG376" s="19">
        <v>125828</v>
      </c>
      <c r="AH376" s="19">
        <v>0</v>
      </c>
      <c r="AI376" s="19">
        <v>0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87</v>
      </c>
      <c r="AR376" s="19">
        <v>0</v>
      </c>
      <c r="AS376" s="19">
        <v>0</v>
      </c>
      <c r="AT376" s="19">
        <v>0</v>
      </c>
      <c r="AU376" s="19">
        <v>0</v>
      </c>
      <c r="AV376" s="19">
        <v>0</v>
      </c>
      <c r="AW376" s="19">
        <v>32550</v>
      </c>
      <c r="AX376" s="19">
        <v>32550</v>
      </c>
      <c r="AY376" s="19">
        <v>126764</v>
      </c>
      <c r="AZ376" s="19">
        <v>126764</v>
      </c>
      <c r="BA376" s="19">
        <v>0</v>
      </c>
      <c r="BB376" s="19">
        <v>0</v>
      </c>
      <c r="BC376" s="19">
        <v>0</v>
      </c>
      <c r="BD376" s="19">
        <v>0</v>
      </c>
      <c r="BE376" s="19">
        <v>48</v>
      </c>
      <c r="BF376" s="19">
        <v>212</v>
      </c>
    </row>
    <row r="377" spans="1:58" ht="12.75">
      <c r="A377" t="s">
        <v>813</v>
      </c>
      <c r="B377" t="s">
        <v>814</v>
      </c>
      <c r="C377" t="s">
        <v>151</v>
      </c>
      <c r="D377" t="s">
        <v>1002</v>
      </c>
      <c r="E377" s="19">
        <v>0</v>
      </c>
      <c r="F377" s="19">
        <v>352</v>
      </c>
      <c r="G377" s="19">
        <v>352</v>
      </c>
      <c r="H377" s="19">
        <v>0</v>
      </c>
      <c r="I377" s="19">
        <v>0</v>
      </c>
      <c r="J377" s="19">
        <v>43277</v>
      </c>
      <c r="K377" s="19">
        <v>43277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43629</v>
      </c>
      <c r="AE377" s="19">
        <v>43629</v>
      </c>
      <c r="AF377" s="19">
        <v>204140</v>
      </c>
      <c r="AG377" s="19">
        <v>204140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  <c r="AT377" s="19">
        <v>0</v>
      </c>
      <c r="AU377" s="19">
        <v>0</v>
      </c>
      <c r="AV377" s="19">
        <v>0</v>
      </c>
      <c r="AW377" s="19">
        <v>43629</v>
      </c>
      <c r="AX377" s="19">
        <v>43629</v>
      </c>
      <c r="AY377" s="19">
        <v>204140</v>
      </c>
      <c r="AZ377" s="19">
        <v>204140</v>
      </c>
      <c r="BA377" s="19">
        <v>0</v>
      </c>
      <c r="BB377" s="19">
        <v>0</v>
      </c>
      <c r="BC377" s="19">
        <v>0</v>
      </c>
      <c r="BD377" s="19">
        <v>0</v>
      </c>
      <c r="BE377" s="19">
        <v>307</v>
      </c>
      <c r="BF377" s="19">
        <v>1315</v>
      </c>
    </row>
    <row r="378" spans="1:58" ht="12.75">
      <c r="A378" t="s">
        <v>815</v>
      </c>
      <c r="B378" t="s">
        <v>816</v>
      </c>
      <c r="C378" t="s">
        <v>302</v>
      </c>
      <c r="D378" t="s">
        <v>1002</v>
      </c>
      <c r="E378" s="19">
        <v>0</v>
      </c>
      <c r="F378" s="19">
        <v>389</v>
      </c>
      <c r="G378" s="19">
        <v>389</v>
      </c>
      <c r="H378" s="19">
        <v>0</v>
      </c>
      <c r="I378" s="19">
        <v>0</v>
      </c>
      <c r="J378" s="19">
        <v>46711</v>
      </c>
      <c r="K378" s="19">
        <v>46711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47100</v>
      </c>
      <c r="AE378" s="19">
        <v>47100</v>
      </c>
      <c r="AF378" s="19">
        <v>194283</v>
      </c>
      <c r="AG378" s="19">
        <v>194283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  <c r="AT378" s="19">
        <v>0</v>
      </c>
      <c r="AU378" s="19">
        <v>0</v>
      </c>
      <c r="AV378" s="19">
        <v>0</v>
      </c>
      <c r="AW378" s="19">
        <v>47100</v>
      </c>
      <c r="AX378" s="19">
        <v>47100</v>
      </c>
      <c r="AY378" s="19">
        <v>194283</v>
      </c>
      <c r="AZ378" s="19">
        <v>194283</v>
      </c>
      <c r="BA378" s="19">
        <v>0</v>
      </c>
      <c r="BB378" s="19">
        <v>0</v>
      </c>
      <c r="BC378" s="19">
        <v>0</v>
      </c>
      <c r="BD378" s="19">
        <v>0</v>
      </c>
      <c r="BE378" s="19">
        <v>1235</v>
      </c>
      <c r="BF378" s="19">
        <v>2469</v>
      </c>
    </row>
    <row r="379" spans="1:58" ht="12.75">
      <c r="A379" t="s">
        <v>817</v>
      </c>
      <c r="B379" t="s">
        <v>818</v>
      </c>
      <c r="C379" t="s">
        <v>69</v>
      </c>
      <c r="D379" t="s">
        <v>1002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27783</v>
      </c>
      <c r="K379" s="19">
        <v>27783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27783</v>
      </c>
      <c r="AE379" s="19">
        <v>27783</v>
      </c>
      <c r="AF379" s="19">
        <v>115623</v>
      </c>
      <c r="AG379" s="19">
        <v>115623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19">
        <v>0</v>
      </c>
      <c r="AS379" s="19">
        <v>0</v>
      </c>
      <c r="AT379" s="19">
        <v>0</v>
      </c>
      <c r="AU379" s="19">
        <v>0</v>
      </c>
      <c r="AV379" s="19">
        <v>0</v>
      </c>
      <c r="AW379" s="19">
        <v>27783</v>
      </c>
      <c r="AX379" s="19">
        <v>27783</v>
      </c>
      <c r="AY379" s="19">
        <v>115840</v>
      </c>
      <c r="AZ379" s="19">
        <v>115840</v>
      </c>
      <c r="BA379" s="19">
        <v>0</v>
      </c>
      <c r="BB379" s="19">
        <v>0</v>
      </c>
      <c r="BC379" s="19">
        <v>0</v>
      </c>
      <c r="BD379" s="19">
        <v>0</v>
      </c>
      <c r="BE379" s="19">
        <v>112</v>
      </c>
      <c r="BF379" s="19">
        <v>513</v>
      </c>
    </row>
    <row r="380" spans="1:58" ht="12.75">
      <c r="A380" t="s">
        <v>819</v>
      </c>
      <c r="B380" t="s">
        <v>820</v>
      </c>
      <c r="C380" t="s">
        <v>302</v>
      </c>
      <c r="D380" t="s">
        <v>1002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20223</v>
      </c>
      <c r="K380" s="19">
        <v>20223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20223</v>
      </c>
      <c r="AE380" s="19">
        <v>20223</v>
      </c>
      <c r="AF380" s="19">
        <v>91054</v>
      </c>
      <c r="AG380" s="19">
        <v>91054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  <c r="AT380" s="19">
        <v>0</v>
      </c>
      <c r="AU380" s="19">
        <v>0</v>
      </c>
      <c r="AV380" s="19">
        <v>0</v>
      </c>
      <c r="AW380" s="19">
        <v>20223</v>
      </c>
      <c r="AX380" s="19">
        <v>20223</v>
      </c>
      <c r="AY380" s="19">
        <v>91054</v>
      </c>
      <c r="AZ380" s="19">
        <v>91054</v>
      </c>
      <c r="BA380" s="19">
        <v>0</v>
      </c>
      <c r="BB380" s="19">
        <v>0</v>
      </c>
      <c r="BC380" s="19">
        <v>0</v>
      </c>
      <c r="BD380" s="19">
        <v>0</v>
      </c>
      <c r="BE380" s="19">
        <v>485</v>
      </c>
      <c r="BF380" s="19">
        <v>990</v>
      </c>
    </row>
    <row r="381" spans="1:58" ht="12.75">
      <c r="A381" t="s">
        <v>821</v>
      </c>
      <c r="B381" t="s">
        <v>822</v>
      </c>
      <c r="C381" t="s">
        <v>59</v>
      </c>
      <c r="D381" t="s">
        <v>1002</v>
      </c>
      <c r="E381" s="19">
        <v>0</v>
      </c>
      <c r="F381" s="19">
        <v>272</v>
      </c>
      <c r="G381" s="19">
        <v>272</v>
      </c>
      <c r="H381" s="19">
        <v>0</v>
      </c>
      <c r="I381" s="19">
        <v>0</v>
      </c>
      <c r="J381" s="19">
        <v>27029</v>
      </c>
      <c r="K381" s="19">
        <v>27029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102</v>
      </c>
      <c r="AC381" s="19">
        <v>0</v>
      </c>
      <c r="AD381" s="19">
        <v>27403</v>
      </c>
      <c r="AE381" s="19">
        <v>27403</v>
      </c>
      <c r="AF381" s="19">
        <v>106853</v>
      </c>
      <c r="AG381" s="19">
        <v>106853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27403</v>
      </c>
      <c r="AX381" s="19">
        <v>27403</v>
      </c>
      <c r="AY381" s="19">
        <v>106853</v>
      </c>
      <c r="AZ381" s="19">
        <v>106853</v>
      </c>
      <c r="BA381" s="19">
        <v>0</v>
      </c>
      <c r="BB381" s="19">
        <v>0</v>
      </c>
      <c r="BC381" s="19">
        <v>0</v>
      </c>
      <c r="BD381" s="19">
        <v>0</v>
      </c>
      <c r="BE381" s="19">
        <v>407</v>
      </c>
      <c r="BF381" s="19">
        <v>1628</v>
      </c>
    </row>
    <row r="382" spans="1:58" ht="12.75">
      <c r="A382" t="s">
        <v>823</v>
      </c>
      <c r="B382" t="s">
        <v>824</v>
      </c>
      <c r="C382" t="s">
        <v>117</v>
      </c>
      <c r="D382" t="s">
        <v>1002</v>
      </c>
      <c r="E382" s="19">
        <v>0</v>
      </c>
      <c r="F382" s="19">
        <v>574</v>
      </c>
      <c r="G382" s="19">
        <v>574</v>
      </c>
      <c r="H382" s="19">
        <v>0</v>
      </c>
      <c r="I382" s="19">
        <v>0</v>
      </c>
      <c r="J382" s="19">
        <v>156406</v>
      </c>
      <c r="K382" s="19">
        <v>156406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156980</v>
      </c>
      <c r="AE382" s="19">
        <v>156980</v>
      </c>
      <c r="AF382" s="19">
        <v>656677</v>
      </c>
      <c r="AG382" s="19">
        <v>656677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156980</v>
      </c>
      <c r="AX382" s="19">
        <v>156980</v>
      </c>
      <c r="AY382" s="19">
        <v>656667</v>
      </c>
      <c r="AZ382" s="19">
        <v>656667</v>
      </c>
      <c r="BA382" s="19">
        <v>0</v>
      </c>
      <c r="BB382" s="19">
        <v>0</v>
      </c>
      <c r="BC382" s="19">
        <v>0</v>
      </c>
      <c r="BD382" s="19">
        <v>0</v>
      </c>
      <c r="BE382" s="19">
        <v>826</v>
      </c>
      <c r="BF382" s="19">
        <v>4456</v>
      </c>
    </row>
    <row r="383" spans="1:58" ht="12.75">
      <c r="A383" t="s">
        <v>825</v>
      </c>
      <c r="B383" t="s">
        <v>826</v>
      </c>
      <c r="C383" t="s">
        <v>117</v>
      </c>
      <c r="D383" t="s">
        <v>1002</v>
      </c>
      <c r="E383" s="19">
        <v>0</v>
      </c>
      <c r="F383" s="19">
        <v>224</v>
      </c>
      <c r="G383" s="19">
        <v>224</v>
      </c>
      <c r="H383" s="19">
        <v>0</v>
      </c>
      <c r="I383" s="19">
        <v>0</v>
      </c>
      <c r="J383" s="19">
        <v>71207</v>
      </c>
      <c r="K383" s="19">
        <v>71207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71431</v>
      </c>
      <c r="AE383" s="19">
        <v>71431</v>
      </c>
      <c r="AF383" s="19">
        <v>334182</v>
      </c>
      <c r="AG383" s="19">
        <v>334182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  <c r="AT383" s="19">
        <v>0</v>
      </c>
      <c r="AU383" s="19">
        <v>0</v>
      </c>
      <c r="AV383" s="19">
        <v>0</v>
      </c>
      <c r="AW383" s="19">
        <v>71431</v>
      </c>
      <c r="AX383" s="19">
        <v>71431</v>
      </c>
      <c r="AY383" s="19">
        <v>334182</v>
      </c>
      <c r="AZ383" s="19">
        <v>334182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19">
        <v>0</v>
      </c>
    </row>
    <row r="384" spans="1:58" ht="12.75">
      <c r="A384" t="s">
        <v>827</v>
      </c>
      <c r="B384" t="s">
        <v>828</v>
      </c>
      <c r="C384" t="s">
        <v>341</v>
      </c>
      <c r="D384" t="s">
        <v>1002</v>
      </c>
      <c r="E384" s="19">
        <v>0</v>
      </c>
      <c r="F384" s="19">
        <v>252</v>
      </c>
      <c r="G384" s="19">
        <v>252</v>
      </c>
      <c r="H384" s="19">
        <v>0</v>
      </c>
      <c r="I384" s="19">
        <v>0</v>
      </c>
      <c r="J384" s="19">
        <v>67725</v>
      </c>
      <c r="K384" s="19">
        <v>67725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32</v>
      </c>
      <c r="AC384" s="19">
        <v>0</v>
      </c>
      <c r="AD384" s="19">
        <v>68009</v>
      </c>
      <c r="AE384" s="19">
        <v>68009</v>
      </c>
      <c r="AF384" s="19">
        <v>257107</v>
      </c>
      <c r="AG384" s="19">
        <v>257107</v>
      </c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19">
        <v>0</v>
      </c>
      <c r="AS384" s="19">
        <v>0</v>
      </c>
      <c r="AT384" s="19">
        <v>0</v>
      </c>
      <c r="AU384" s="19">
        <v>0</v>
      </c>
      <c r="AV384" s="19">
        <v>0</v>
      </c>
      <c r="AW384" s="19">
        <v>68009</v>
      </c>
      <c r="AX384" s="19">
        <v>68009</v>
      </c>
      <c r="AY384" s="19">
        <v>257107</v>
      </c>
      <c r="AZ384" s="19">
        <v>257107</v>
      </c>
      <c r="BA384" s="19">
        <v>0</v>
      </c>
      <c r="BB384" s="19">
        <v>0</v>
      </c>
      <c r="BC384" s="19">
        <v>0</v>
      </c>
      <c r="BD384" s="19">
        <v>0</v>
      </c>
      <c r="BE384" s="19">
        <v>874</v>
      </c>
      <c r="BF384" s="19">
        <v>2339</v>
      </c>
    </row>
    <row r="385" spans="1:58" ht="12.75">
      <c r="A385" t="s">
        <v>829</v>
      </c>
      <c r="B385" t="s">
        <v>830</v>
      </c>
      <c r="C385" t="s">
        <v>126</v>
      </c>
      <c r="D385" t="s">
        <v>1002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93359</v>
      </c>
      <c r="K385" s="19">
        <v>93359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1969</v>
      </c>
      <c r="AC385" s="19">
        <v>322</v>
      </c>
      <c r="AD385" s="19">
        <v>95650</v>
      </c>
      <c r="AE385" s="19">
        <v>95650</v>
      </c>
      <c r="AF385" s="19">
        <v>281857</v>
      </c>
      <c r="AG385" s="19">
        <v>281857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  <c r="AT385" s="19">
        <v>0</v>
      </c>
      <c r="AU385" s="19">
        <v>0</v>
      </c>
      <c r="AV385" s="19">
        <v>0</v>
      </c>
      <c r="AW385" s="19">
        <v>95650</v>
      </c>
      <c r="AX385" s="19">
        <v>95650</v>
      </c>
      <c r="AY385" s="19">
        <v>281857</v>
      </c>
      <c r="AZ385" s="19">
        <v>281857</v>
      </c>
      <c r="BA385" s="19">
        <v>0</v>
      </c>
      <c r="BB385" s="19">
        <v>0</v>
      </c>
      <c r="BC385" s="19">
        <v>0</v>
      </c>
      <c r="BD385" s="19">
        <v>0</v>
      </c>
      <c r="BE385" s="19">
        <v>892</v>
      </c>
      <c r="BF385" s="19">
        <v>3567</v>
      </c>
    </row>
    <row r="386" spans="1:58" ht="12.75">
      <c r="A386" t="s">
        <v>831</v>
      </c>
      <c r="B386" t="s">
        <v>832</v>
      </c>
      <c r="C386" t="s">
        <v>302</v>
      </c>
      <c r="D386" t="s">
        <v>1002</v>
      </c>
      <c r="E386" s="19">
        <v>0</v>
      </c>
      <c r="F386" s="19">
        <v>486</v>
      </c>
      <c r="G386" s="19">
        <v>486</v>
      </c>
      <c r="H386" s="19">
        <v>0</v>
      </c>
      <c r="I386" s="19">
        <v>0</v>
      </c>
      <c r="J386" s="19">
        <v>96779</v>
      </c>
      <c r="K386" s="19">
        <v>96779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97265</v>
      </c>
      <c r="AE386" s="19">
        <v>97265</v>
      </c>
      <c r="AF386" s="19">
        <v>574151</v>
      </c>
      <c r="AG386" s="19">
        <v>574151</v>
      </c>
      <c r="AH386" s="19">
        <v>0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  <c r="AT386" s="19">
        <v>0</v>
      </c>
      <c r="AU386" s="19">
        <v>0</v>
      </c>
      <c r="AV386" s="19">
        <v>0</v>
      </c>
      <c r="AW386" s="19">
        <v>97265</v>
      </c>
      <c r="AX386" s="19">
        <v>97265</v>
      </c>
      <c r="AY386" s="19">
        <v>574151</v>
      </c>
      <c r="AZ386" s="19">
        <v>574151</v>
      </c>
      <c r="BA386" s="19">
        <v>0</v>
      </c>
      <c r="BB386" s="19">
        <v>0</v>
      </c>
      <c r="BC386" s="19">
        <v>0</v>
      </c>
      <c r="BD386" s="19">
        <v>0</v>
      </c>
      <c r="BE386" s="19">
        <v>1045</v>
      </c>
      <c r="BF386" s="19">
        <v>3118</v>
      </c>
    </row>
    <row r="387" spans="1:58" ht="12.75">
      <c r="A387" t="s">
        <v>833</v>
      </c>
      <c r="B387" t="s">
        <v>834</v>
      </c>
      <c r="C387" t="s">
        <v>341</v>
      </c>
      <c r="D387" t="s">
        <v>1002</v>
      </c>
      <c r="E387" s="19">
        <v>0</v>
      </c>
      <c r="F387" s="19">
        <v>439</v>
      </c>
      <c r="G387" s="19">
        <v>439</v>
      </c>
      <c r="H387" s="19">
        <v>0</v>
      </c>
      <c r="I387" s="19">
        <v>0</v>
      </c>
      <c r="J387" s="19">
        <v>112849</v>
      </c>
      <c r="K387" s="19">
        <v>112849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1152</v>
      </c>
      <c r="AC387" s="19">
        <v>0</v>
      </c>
      <c r="AD387" s="19">
        <v>114440</v>
      </c>
      <c r="AE387" s="19">
        <v>114440</v>
      </c>
      <c r="AF387" s="19">
        <v>474487</v>
      </c>
      <c r="AG387" s="19">
        <v>474487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  <c r="AT387" s="19">
        <v>0</v>
      </c>
      <c r="AU387" s="19">
        <v>0</v>
      </c>
      <c r="AV387" s="19">
        <v>0</v>
      </c>
      <c r="AW387" s="19">
        <v>114440</v>
      </c>
      <c r="AX387" s="19">
        <v>114440</v>
      </c>
      <c r="AY387" s="19">
        <v>474487</v>
      </c>
      <c r="AZ387" s="19">
        <v>474487</v>
      </c>
      <c r="BA387" s="19">
        <v>0</v>
      </c>
      <c r="BB387" s="19">
        <v>0</v>
      </c>
      <c r="BC387" s="19">
        <v>0</v>
      </c>
      <c r="BD387" s="19">
        <v>0</v>
      </c>
      <c r="BE387" s="19">
        <v>0</v>
      </c>
      <c r="BF387" s="19">
        <v>4867</v>
      </c>
    </row>
    <row r="388" spans="1:58" ht="12.75">
      <c r="A388" t="s">
        <v>835</v>
      </c>
      <c r="B388" t="s">
        <v>836</v>
      </c>
      <c r="C388" t="s">
        <v>59</v>
      </c>
      <c r="D388" t="s">
        <v>1002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70598</v>
      </c>
      <c r="K388" s="19">
        <v>70598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70598</v>
      </c>
      <c r="AE388" s="19">
        <v>70598</v>
      </c>
      <c r="AF388" s="19">
        <v>291426</v>
      </c>
      <c r="AG388" s="19">
        <v>291426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>
        <v>0</v>
      </c>
      <c r="AT388" s="19">
        <v>0</v>
      </c>
      <c r="AU388" s="19">
        <v>0</v>
      </c>
      <c r="AV388" s="19">
        <v>0</v>
      </c>
      <c r="AW388" s="19">
        <v>70598</v>
      </c>
      <c r="AX388" s="19">
        <v>70598</v>
      </c>
      <c r="AY388" s="19">
        <v>291426</v>
      </c>
      <c r="AZ388" s="19">
        <v>291426</v>
      </c>
      <c r="BA388" s="19">
        <v>0</v>
      </c>
      <c r="BB388" s="19">
        <v>0</v>
      </c>
      <c r="BC388" s="19">
        <v>0</v>
      </c>
      <c r="BD388" s="19">
        <v>0</v>
      </c>
      <c r="BE388" s="19">
        <v>482</v>
      </c>
      <c r="BF388" s="19">
        <v>1940</v>
      </c>
    </row>
    <row r="389" spans="1:58" ht="12.75">
      <c r="A389" t="s">
        <v>837</v>
      </c>
      <c r="B389" t="s">
        <v>838</v>
      </c>
      <c r="C389" t="s">
        <v>59</v>
      </c>
      <c r="D389" t="s">
        <v>1002</v>
      </c>
      <c r="E389" s="19">
        <v>0</v>
      </c>
      <c r="F389" s="19">
        <v>306</v>
      </c>
      <c r="G389" s="19">
        <v>306</v>
      </c>
      <c r="H389" s="19">
        <v>0</v>
      </c>
      <c r="I389" s="19">
        <v>0</v>
      </c>
      <c r="J389" s="19">
        <v>71676</v>
      </c>
      <c r="K389" s="19">
        <v>71676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71982</v>
      </c>
      <c r="AE389" s="19">
        <v>71982</v>
      </c>
      <c r="AF389" s="19">
        <v>310000</v>
      </c>
      <c r="AG389" s="19">
        <v>310000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  <c r="AT389" s="19">
        <v>0</v>
      </c>
      <c r="AU389" s="19">
        <v>0</v>
      </c>
      <c r="AV389" s="19">
        <v>0</v>
      </c>
      <c r="AW389" s="19">
        <v>71982</v>
      </c>
      <c r="AX389" s="19">
        <v>71982</v>
      </c>
      <c r="AY389" s="19">
        <v>310000</v>
      </c>
      <c r="AZ389" s="19">
        <v>310000</v>
      </c>
      <c r="BA389" s="19">
        <v>0</v>
      </c>
      <c r="BB389" s="19">
        <v>0</v>
      </c>
      <c r="BC389" s="19">
        <v>0</v>
      </c>
      <c r="BD389" s="19">
        <v>0</v>
      </c>
      <c r="BE389" s="19">
        <v>0</v>
      </c>
      <c r="BF389" s="19">
        <v>0</v>
      </c>
    </row>
    <row r="390" spans="1:58" ht="12.75">
      <c r="A390" t="s">
        <v>839</v>
      </c>
      <c r="B390" t="s">
        <v>840</v>
      </c>
      <c r="C390" t="s">
        <v>76</v>
      </c>
      <c r="D390" t="s">
        <v>1002</v>
      </c>
      <c r="E390" s="19">
        <v>0</v>
      </c>
      <c r="F390" s="19">
        <v>155</v>
      </c>
      <c r="G390" s="19">
        <v>155</v>
      </c>
      <c r="H390" s="19">
        <v>0</v>
      </c>
      <c r="I390" s="19">
        <v>0</v>
      </c>
      <c r="J390" s="19">
        <v>70419</v>
      </c>
      <c r="K390" s="19">
        <v>70419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70574</v>
      </c>
      <c r="AE390" s="19">
        <v>70574</v>
      </c>
      <c r="AF390" s="19">
        <v>308672</v>
      </c>
      <c r="AG390" s="19">
        <v>308672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246</v>
      </c>
      <c r="AR390" s="19">
        <v>0</v>
      </c>
      <c r="AS390" s="19">
        <v>0</v>
      </c>
      <c r="AT390" s="19">
        <v>0</v>
      </c>
      <c r="AU390" s="19">
        <v>0</v>
      </c>
      <c r="AV390" s="19">
        <v>0</v>
      </c>
      <c r="AW390" s="19">
        <v>70820</v>
      </c>
      <c r="AX390" s="19">
        <v>70820</v>
      </c>
      <c r="AY390" s="19">
        <v>308672</v>
      </c>
      <c r="AZ390" s="19">
        <v>308672</v>
      </c>
      <c r="BA390" s="19">
        <v>0</v>
      </c>
      <c r="BB390" s="19">
        <v>0</v>
      </c>
      <c r="BC390" s="19">
        <v>0</v>
      </c>
      <c r="BD390" s="19">
        <v>0</v>
      </c>
      <c r="BE390" s="19">
        <v>397</v>
      </c>
      <c r="BF390" s="19">
        <v>1588</v>
      </c>
    </row>
    <row r="391" spans="1:58" ht="12.75">
      <c r="A391" t="s">
        <v>841</v>
      </c>
      <c r="B391" t="s">
        <v>842</v>
      </c>
      <c r="C391" t="s">
        <v>76</v>
      </c>
      <c r="D391" t="s">
        <v>1002</v>
      </c>
      <c r="E391" s="19">
        <v>0</v>
      </c>
      <c r="F391" s="19">
        <v>266</v>
      </c>
      <c r="G391" s="19">
        <v>266</v>
      </c>
      <c r="H391" s="19">
        <v>0</v>
      </c>
      <c r="I391" s="19">
        <v>0</v>
      </c>
      <c r="J391" s="19">
        <v>66174</v>
      </c>
      <c r="K391" s="19">
        <v>66174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66440</v>
      </c>
      <c r="AE391" s="19">
        <v>66440</v>
      </c>
      <c r="AF391" s="19">
        <v>260000</v>
      </c>
      <c r="AG391" s="19">
        <v>260000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19">
        <v>0</v>
      </c>
      <c r="AS391" s="19">
        <v>0</v>
      </c>
      <c r="AT391" s="19">
        <v>0</v>
      </c>
      <c r="AU391" s="19">
        <v>0</v>
      </c>
      <c r="AV391" s="19">
        <v>0</v>
      </c>
      <c r="AW391" s="19">
        <v>66440</v>
      </c>
      <c r="AX391" s="19">
        <v>66440</v>
      </c>
      <c r="AY391" s="19">
        <v>260000</v>
      </c>
      <c r="AZ391" s="19">
        <v>260000</v>
      </c>
      <c r="BA391" s="19">
        <v>0</v>
      </c>
      <c r="BB391" s="19">
        <v>0</v>
      </c>
      <c r="BC391" s="19">
        <v>0</v>
      </c>
      <c r="BD391" s="19">
        <v>0</v>
      </c>
      <c r="BE391" s="19">
        <v>0</v>
      </c>
      <c r="BF391" s="19">
        <v>0</v>
      </c>
    </row>
    <row r="392" spans="1:58" ht="12.75">
      <c r="A392" t="s">
        <v>843</v>
      </c>
      <c r="B392" t="s">
        <v>844</v>
      </c>
      <c r="C392" t="s">
        <v>76</v>
      </c>
      <c r="D392" t="s">
        <v>1002</v>
      </c>
      <c r="E392" s="19">
        <v>0</v>
      </c>
      <c r="F392" s="19">
        <v>-77</v>
      </c>
      <c r="G392" s="19">
        <v>-77</v>
      </c>
      <c r="H392" s="19">
        <v>0</v>
      </c>
      <c r="I392" s="19">
        <v>0</v>
      </c>
      <c r="J392" s="19">
        <v>99484</v>
      </c>
      <c r="K392" s="19">
        <v>99484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99407</v>
      </c>
      <c r="AE392" s="19">
        <v>99407</v>
      </c>
      <c r="AF392" s="19">
        <v>413136</v>
      </c>
      <c r="AG392" s="19">
        <v>413136</v>
      </c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  <c r="AT392" s="19">
        <v>0</v>
      </c>
      <c r="AU392" s="19">
        <v>0</v>
      </c>
      <c r="AV392" s="19">
        <v>0</v>
      </c>
      <c r="AW392" s="19">
        <v>99407</v>
      </c>
      <c r="AX392" s="19">
        <v>99407</v>
      </c>
      <c r="AY392" s="19">
        <v>413136</v>
      </c>
      <c r="AZ392" s="19">
        <v>413136</v>
      </c>
      <c r="BA392" s="19">
        <v>0</v>
      </c>
      <c r="BB392" s="19">
        <v>0</v>
      </c>
      <c r="BC392" s="19">
        <v>0</v>
      </c>
      <c r="BD392" s="19">
        <v>0</v>
      </c>
      <c r="BE392" s="19">
        <v>290</v>
      </c>
      <c r="BF392" s="19">
        <v>1451</v>
      </c>
    </row>
    <row r="393" spans="1:58" ht="12.75">
      <c r="A393" t="s">
        <v>845</v>
      </c>
      <c r="B393" t="s">
        <v>846</v>
      </c>
      <c r="C393" t="s">
        <v>302</v>
      </c>
      <c r="D393" t="s">
        <v>1002</v>
      </c>
      <c r="E393" s="19">
        <v>0</v>
      </c>
      <c r="F393" s="19">
        <v>282</v>
      </c>
      <c r="G393" s="19">
        <v>282</v>
      </c>
      <c r="H393" s="19">
        <v>0</v>
      </c>
      <c r="I393" s="19">
        <v>0</v>
      </c>
      <c r="J393" s="19">
        <v>50920</v>
      </c>
      <c r="K393" s="19">
        <v>50920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51202</v>
      </c>
      <c r="AE393" s="19">
        <v>51202</v>
      </c>
      <c r="AF393" s="19">
        <v>210479</v>
      </c>
      <c r="AG393" s="19">
        <v>210479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19">
        <v>0</v>
      </c>
      <c r="AS393" s="19">
        <v>0</v>
      </c>
      <c r="AT393" s="19">
        <v>0</v>
      </c>
      <c r="AU393" s="19">
        <v>0</v>
      </c>
      <c r="AV393" s="19">
        <v>0</v>
      </c>
      <c r="AW393" s="19">
        <v>51202</v>
      </c>
      <c r="AX393" s="19">
        <v>51202</v>
      </c>
      <c r="AY393" s="19">
        <v>210479</v>
      </c>
      <c r="AZ393" s="19">
        <v>210479</v>
      </c>
      <c r="BA393" s="19">
        <v>0</v>
      </c>
      <c r="BB393" s="19">
        <v>0</v>
      </c>
      <c r="BC393" s="19">
        <v>0</v>
      </c>
      <c r="BD393" s="19">
        <v>0</v>
      </c>
      <c r="BE393" s="19">
        <v>0</v>
      </c>
      <c r="BF393" s="19">
        <v>0</v>
      </c>
    </row>
    <row r="394" spans="1:58" ht="12.75">
      <c r="A394" t="s">
        <v>847</v>
      </c>
      <c r="B394" t="s">
        <v>848</v>
      </c>
      <c r="C394" t="s">
        <v>69</v>
      </c>
      <c r="D394" t="s">
        <v>1002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67543</v>
      </c>
      <c r="K394" s="19">
        <v>67543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67543</v>
      </c>
      <c r="AE394" s="19">
        <v>67543</v>
      </c>
      <c r="AF394" s="19">
        <v>281506</v>
      </c>
      <c r="AG394" s="19">
        <v>281506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0</v>
      </c>
      <c r="AT394" s="19">
        <v>0</v>
      </c>
      <c r="AU394" s="19">
        <v>0</v>
      </c>
      <c r="AV394" s="19">
        <v>0</v>
      </c>
      <c r="AW394" s="19">
        <v>67543</v>
      </c>
      <c r="AX394" s="19">
        <v>67543</v>
      </c>
      <c r="AY394" s="19">
        <v>281506</v>
      </c>
      <c r="AZ394" s="19">
        <v>281506</v>
      </c>
      <c r="BA394" s="19">
        <v>0</v>
      </c>
      <c r="BB394" s="19">
        <v>0</v>
      </c>
      <c r="BC394" s="19">
        <v>0</v>
      </c>
      <c r="BD394" s="19">
        <v>0</v>
      </c>
      <c r="BE394" s="19">
        <v>0</v>
      </c>
      <c r="BF394" s="19">
        <v>0</v>
      </c>
    </row>
    <row r="395" spans="1:58" ht="12.75">
      <c r="A395" t="s">
        <v>849</v>
      </c>
      <c r="B395" t="s">
        <v>850</v>
      </c>
      <c r="C395" t="s">
        <v>69</v>
      </c>
      <c r="D395" t="s">
        <v>1002</v>
      </c>
      <c r="E395" s="19">
        <v>0</v>
      </c>
      <c r="F395" s="19">
        <v>277</v>
      </c>
      <c r="G395" s="19">
        <v>277</v>
      </c>
      <c r="H395" s="19">
        <v>0</v>
      </c>
      <c r="I395" s="19">
        <v>0</v>
      </c>
      <c r="J395" s="19">
        <v>48755</v>
      </c>
      <c r="K395" s="19">
        <v>48755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49032</v>
      </c>
      <c r="AE395" s="19">
        <v>49032</v>
      </c>
      <c r="AF395" s="19">
        <v>184903</v>
      </c>
      <c r="AG395" s="19">
        <v>184903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  <c r="AT395" s="19">
        <v>0</v>
      </c>
      <c r="AU395" s="19">
        <v>0</v>
      </c>
      <c r="AV395" s="19">
        <v>0</v>
      </c>
      <c r="AW395" s="19">
        <v>49032</v>
      </c>
      <c r="AX395" s="19">
        <v>49032</v>
      </c>
      <c r="AY395" s="19">
        <v>184903</v>
      </c>
      <c r="AZ395" s="19">
        <v>184903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</row>
    <row r="396" spans="1:58" ht="12.75">
      <c r="A396" t="s">
        <v>851</v>
      </c>
      <c r="B396" t="s">
        <v>852</v>
      </c>
      <c r="C396" t="s">
        <v>76</v>
      </c>
      <c r="D396" t="s">
        <v>1002</v>
      </c>
      <c r="E396" s="19">
        <v>0</v>
      </c>
      <c r="F396" s="19">
        <v>635</v>
      </c>
      <c r="G396" s="19">
        <v>635</v>
      </c>
      <c r="H396" s="19">
        <v>0</v>
      </c>
      <c r="I396" s="19">
        <v>0</v>
      </c>
      <c r="J396" s="19">
        <v>55049</v>
      </c>
      <c r="K396" s="19">
        <v>55049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55684</v>
      </c>
      <c r="AE396" s="19">
        <v>55684</v>
      </c>
      <c r="AF396" s="19">
        <v>210718</v>
      </c>
      <c r="AG396" s="19">
        <v>210718</v>
      </c>
      <c r="AH396" s="19">
        <v>0</v>
      </c>
      <c r="AI396" s="19">
        <v>0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0</v>
      </c>
      <c r="AT396" s="19">
        <v>0</v>
      </c>
      <c r="AU396" s="19">
        <v>0</v>
      </c>
      <c r="AV396" s="19">
        <v>0</v>
      </c>
      <c r="AW396" s="19">
        <v>55684</v>
      </c>
      <c r="AX396" s="19">
        <v>55684</v>
      </c>
      <c r="AY396" s="19">
        <v>210718</v>
      </c>
      <c r="AZ396" s="19">
        <v>210718</v>
      </c>
      <c r="BA396" s="19">
        <v>0</v>
      </c>
      <c r="BB396" s="19">
        <v>0</v>
      </c>
      <c r="BC396" s="19">
        <v>0</v>
      </c>
      <c r="BD396" s="19">
        <v>0</v>
      </c>
      <c r="BE396" s="19">
        <v>0</v>
      </c>
      <c r="BF396" s="19">
        <v>0</v>
      </c>
    </row>
    <row r="397" spans="1:58" ht="12.75">
      <c r="A397" t="s">
        <v>853</v>
      </c>
      <c r="B397" t="s">
        <v>854</v>
      </c>
      <c r="C397" t="s">
        <v>59</v>
      </c>
      <c r="D397" t="s">
        <v>1003</v>
      </c>
      <c r="E397" s="19">
        <v>0</v>
      </c>
      <c r="F397" s="19">
        <v>213</v>
      </c>
      <c r="G397" s="19">
        <v>213</v>
      </c>
      <c r="H397" s="19">
        <v>0</v>
      </c>
      <c r="I397" s="19">
        <v>0</v>
      </c>
      <c r="J397" s="19">
        <v>10772</v>
      </c>
      <c r="K397" s="19">
        <v>10772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10985</v>
      </c>
      <c r="AE397" s="19">
        <v>10985</v>
      </c>
      <c r="AF397" s="19">
        <v>43939</v>
      </c>
      <c r="AG397" s="19">
        <v>43939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>
        <v>0</v>
      </c>
      <c r="AT397" s="19">
        <v>0</v>
      </c>
      <c r="AU397" s="19">
        <v>0</v>
      </c>
      <c r="AV397" s="19">
        <v>0</v>
      </c>
      <c r="AW397" s="19">
        <v>10985</v>
      </c>
      <c r="AX397" s="19">
        <v>10985</v>
      </c>
      <c r="AY397" s="19">
        <v>43939</v>
      </c>
      <c r="AZ397" s="19">
        <v>43939</v>
      </c>
      <c r="BA397" s="19">
        <v>0</v>
      </c>
      <c r="BB397" s="19">
        <v>0</v>
      </c>
      <c r="BC397" s="19">
        <v>0</v>
      </c>
      <c r="BD397" s="19">
        <v>0</v>
      </c>
      <c r="BE397" s="19">
        <v>155</v>
      </c>
      <c r="BF397" s="19">
        <v>593</v>
      </c>
    </row>
    <row r="398" spans="1:58" ht="12.75">
      <c r="A398" t="s">
        <v>855</v>
      </c>
      <c r="B398" t="s">
        <v>856</v>
      </c>
      <c r="C398" t="s">
        <v>69</v>
      </c>
      <c r="D398" t="s">
        <v>1003</v>
      </c>
      <c r="E398" s="19">
        <v>0</v>
      </c>
      <c r="F398" s="19">
        <v>984</v>
      </c>
      <c r="G398" s="19">
        <v>984</v>
      </c>
      <c r="H398" s="19">
        <v>0</v>
      </c>
      <c r="I398" s="19">
        <v>0</v>
      </c>
      <c r="J398" s="19">
        <v>6006</v>
      </c>
      <c r="K398" s="19">
        <v>6006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6</v>
      </c>
      <c r="AC398" s="19">
        <v>0</v>
      </c>
      <c r="AD398" s="19">
        <v>6996</v>
      </c>
      <c r="AE398" s="19">
        <v>6996</v>
      </c>
      <c r="AF398" s="19">
        <v>28589</v>
      </c>
      <c r="AG398" s="19">
        <v>28589</v>
      </c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19">
        <v>0</v>
      </c>
      <c r="AS398" s="19">
        <v>0</v>
      </c>
      <c r="AT398" s="19">
        <v>0</v>
      </c>
      <c r="AU398" s="19">
        <v>0</v>
      </c>
      <c r="AV398" s="19">
        <v>0</v>
      </c>
      <c r="AW398" s="19">
        <v>6996</v>
      </c>
      <c r="AX398" s="19">
        <v>6996</v>
      </c>
      <c r="AY398" s="19">
        <v>28589</v>
      </c>
      <c r="AZ398" s="19">
        <v>28589</v>
      </c>
      <c r="BA398" s="19">
        <v>0</v>
      </c>
      <c r="BB398" s="19">
        <v>0</v>
      </c>
      <c r="BC398" s="19">
        <v>0</v>
      </c>
      <c r="BD398" s="19">
        <v>0</v>
      </c>
      <c r="BE398" s="19">
        <v>0</v>
      </c>
      <c r="BF398" s="19">
        <v>0</v>
      </c>
    </row>
    <row r="399" spans="1:58" ht="12.75">
      <c r="A399" t="s">
        <v>857</v>
      </c>
      <c r="B399" t="s">
        <v>858</v>
      </c>
      <c r="C399" t="s">
        <v>76</v>
      </c>
      <c r="D399" t="s">
        <v>1003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7799</v>
      </c>
      <c r="K399" s="19">
        <v>7799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7799</v>
      </c>
      <c r="AE399" s="19">
        <v>7799</v>
      </c>
      <c r="AF399" s="19">
        <v>31100</v>
      </c>
      <c r="AG399" s="19">
        <v>31100</v>
      </c>
      <c r="AH399" s="19">
        <v>0</v>
      </c>
      <c r="AI399" s="19">
        <v>0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>
        <v>0</v>
      </c>
      <c r="AT399" s="19">
        <v>0</v>
      </c>
      <c r="AU399" s="19">
        <v>0</v>
      </c>
      <c r="AV399" s="19">
        <v>0</v>
      </c>
      <c r="AW399" s="19">
        <v>7799</v>
      </c>
      <c r="AX399" s="19">
        <v>7799</v>
      </c>
      <c r="AY399" s="19">
        <v>31100</v>
      </c>
      <c r="AZ399" s="19">
        <v>31100</v>
      </c>
      <c r="BA399" s="19">
        <v>0</v>
      </c>
      <c r="BB399" s="19">
        <v>0</v>
      </c>
      <c r="BC399" s="19">
        <v>0</v>
      </c>
      <c r="BD399" s="19">
        <v>0</v>
      </c>
      <c r="BE399" s="19">
        <v>98</v>
      </c>
      <c r="BF399" s="19">
        <v>392</v>
      </c>
    </row>
    <row r="400" spans="1:58" ht="12.75">
      <c r="A400" t="s">
        <v>859</v>
      </c>
      <c r="B400" t="s">
        <v>860</v>
      </c>
      <c r="C400" t="s">
        <v>76</v>
      </c>
      <c r="D400" t="s">
        <v>1003</v>
      </c>
      <c r="E400" s="19">
        <v>0</v>
      </c>
      <c r="F400" s="19">
        <v>202</v>
      </c>
      <c r="G400" s="19">
        <v>202</v>
      </c>
      <c r="H400" s="19">
        <v>0</v>
      </c>
      <c r="I400" s="19">
        <v>0</v>
      </c>
      <c r="J400" s="19">
        <v>6301</v>
      </c>
      <c r="K400" s="19">
        <v>6301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6503</v>
      </c>
      <c r="AE400" s="19">
        <v>6503</v>
      </c>
      <c r="AF400" s="19">
        <v>28748</v>
      </c>
      <c r="AG400" s="19">
        <v>28748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  <c r="AT400" s="19">
        <v>0</v>
      </c>
      <c r="AU400" s="19">
        <v>0</v>
      </c>
      <c r="AV400" s="19">
        <v>0</v>
      </c>
      <c r="AW400" s="19">
        <v>6503</v>
      </c>
      <c r="AX400" s="19">
        <v>6503</v>
      </c>
      <c r="AY400" s="19">
        <v>28748</v>
      </c>
      <c r="AZ400" s="19">
        <v>28748</v>
      </c>
      <c r="BA400" s="19">
        <v>0</v>
      </c>
      <c r="BB400" s="19">
        <v>0</v>
      </c>
      <c r="BC400" s="19">
        <v>0</v>
      </c>
      <c r="BD400" s="19">
        <v>0</v>
      </c>
      <c r="BE400" s="19">
        <v>170</v>
      </c>
      <c r="BF400" s="19">
        <v>477</v>
      </c>
    </row>
    <row r="401" spans="1:58" ht="12.75">
      <c r="A401" t="s">
        <v>861</v>
      </c>
      <c r="B401" t="s">
        <v>862</v>
      </c>
      <c r="C401" t="s">
        <v>69</v>
      </c>
      <c r="D401" t="s">
        <v>1003</v>
      </c>
      <c r="E401" s="19">
        <v>0</v>
      </c>
      <c r="F401" s="19">
        <v>621</v>
      </c>
      <c r="G401" s="19">
        <v>621</v>
      </c>
      <c r="H401" s="19">
        <v>0</v>
      </c>
      <c r="I401" s="19">
        <v>0</v>
      </c>
      <c r="J401" s="19">
        <v>5377</v>
      </c>
      <c r="K401" s="19">
        <v>5377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5998</v>
      </c>
      <c r="AE401" s="19">
        <v>5998</v>
      </c>
      <c r="AF401" s="19">
        <v>27970</v>
      </c>
      <c r="AG401" s="19">
        <v>27970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  <c r="AT401" s="19">
        <v>0</v>
      </c>
      <c r="AU401" s="19">
        <v>0</v>
      </c>
      <c r="AV401" s="19">
        <v>0</v>
      </c>
      <c r="AW401" s="19">
        <v>5998</v>
      </c>
      <c r="AX401" s="19">
        <v>5998</v>
      </c>
      <c r="AY401" s="19">
        <v>27970</v>
      </c>
      <c r="AZ401" s="19">
        <v>27970</v>
      </c>
      <c r="BA401" s="19">
        <v>0</v>
      </c>
      <c r="BB401" s="19">
        <v>0</v>
      </c>
      <c r="BC401" s="19">
        <v>0</v>
      </c>
      <c r="BD401" s="19">
        <v>0</v>
      </c>
      <c r="BE401" s="19">
        <v>54</v>
      </c>
      <c r="BF401" s="19">
        <v>194</v>
      </c>
    </row>
    <row r="402" spans="1:58" ht="12.75">
      <c r="A402" t="s">
        <v>863</v>
      </c>
      <c r="B402" t="s">
        <v>864</v>
      </c>
      <c r="C402" t="s">
        <v>117</v>
      </c>
      <c r="D402" t="s">
        <v>1003</v>
      </c>
      <c r="E402" s="19">
        <v>0</v>
      </c>
      <c r="F402" s="19">
        <v>140</v>
      </c>
      <c r="G402" s="19">
        <v>140</v>
      </c>
      <c r="H402" s="19">
        <v>0</v>
      </c>
      <c r="I402" s="19">
        <v>0</v>
      </c>
      <c r="J402" s="19">
        <v>8691</v>
      </c>
      <c r="K402" s="19">
        <v>8691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8831</v>
      </c>
      <c r="AE402" s="19">
        <v>8831</v>
      </c>
      <c r="AF402" s="19">
        <v>42380</v>
      </c>
      <c r="AG402" s="19">
        <v>42380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0</v>
      </c>
      <c r="AR402" s="19">
        <v>0</v>
      </c>
      <c r="AS402" s="19">
        <v>0</v>
      </c>
      <c r="AT402" s="19">
        <v>0</v>
      </c>
      <c r="AU402" s="19">
        <v>0</v>
      </c>
      <c r="AV402" s="19">
        <v>0</v>
      </c>
      <c r="AW402" s="19">
        <v>8831</v>
      </c>
      <c r="AX402" s="19">
        <v>8831</v>
      </c>
      <c r="AY402" s="19">
        <v>42380</v>
      </c>
      <c r="AZ402" s="19">
        <v>42380</v>
      </c>
      <c r="BA402" s="19">
        <v>0</v>
      </c>
      <c r="BB402" s="19">
        <v>0</v>
      </c>
      <c r="BC402" s="19">
        <v>0</v>
      </c>
      <c r="BD402" s="19">
        <v>0</v>
      </c>
      <c r="BE402" s="19">
        <v>154</v>
      </c>
      <c r="BF402" s="19">
        <v>310</v>
      </c>
    </row>
    <row r="403" spans="1:58" ht="12.75">
      <c r="A403" t="s">
        <v>865</v>
      </c>
      <c r="B403" t="s">
        <v>866</v>
      </c>
      <c r="C403" t="s">
        <v>126</v>
      </c>
      <c r="D403" t="s">
        <v>1003</v>
      </c>
      <c r="E403" s="19" t="s">
        <v>1044</v>
      </c>
      <c r="F403" s="19" t="s">
        <v>1044</v>
      </c>
      <c r="G403" s="19" t="s">
        <v>1044</v>
      </c>
      <c r="H403" s="19" t="s">
        <v>1044</v>
      </c>
      <c r="I403" s="19" t="s">
        <v>1044</v>
      </c>
      <c r="J403" s="19" t="s">
        <v>1044</v>
      </c>
      <c r="K403" s="19" t="s">
        <v>1044</v>
      </c>
      <c r="L403" s="19" t="s">
        <v>1044</v>
      </c>
      <c r="M403" s="19" t="s">
        <v>1044</v>
      </c>
      <c r="N403" s="19" t="s">
        <v>1044</v>
      </c>
      <c r="O403" s="19" t="s">
        <v>1044</v>
      </c>
      <c r="P403" s="19" t="s">
        <v>1044</v>
      </c>
      <c r="Q403" s="19" t="s">
        <v>1044</v>
      </c>
      <c r="R403" s="19" t="s">
        <v>1044</v>
      </c>
      <c r="S403" s="19" t="s">
        <v>1044</v>
      </c>
      <c r="T403" s="19" t="s">
        <v>1044</v>
      </c>
      <c r="U403" s="19" t="s">
        <v>1044</v>
      </c>
      <c r="V403" s="19" t="s">
        <v>1044</v>
      </c>
      <c r="W403" s="19" t="s">
        <v>1044</v>
      </c>
      <c r="X403" s="19" t="s">
        <v>1044</v>
      </c>
      <c r="Y403" s="19" t="s">
        <v>1044</v>
      </c>
      <c r="Z403" s="19" t="s">
        <v>1044</v>
      </c>
      <c r="AA403" s="19" t="s">
        <v>1044</v>
      </c>
      <c r="AB403" s="19" t="s">
        <v>1044</v>
      </c>
      <c r="AC403" s="19" t="s">
        <v>1044</v>
      </c>
      <c r="AD403" s="19" t="s">
        <v>1044</v>
      </c>
      <c r="AE403" s="19" t="s">
        <v>1044</v>
      </c>
      <c r="AF403" s="19" t="s">
        <v>1044</v>
      </c>
      <c r="AG403" s="19" t="s">
        <v>1044</v>
      </c>
      <c r="AH403" s="19" t="s">
        <v>1044</v>
      </c>
      <c r="AI403" s="19" t="s">
        <v>1044</v>
      </c>
      <c r="AJ403" s="19" t="s">
        <v>1044</v>
      </c>
      <c r="AK403" s="19" t="s">
        <v>1044</v>
      </c>
      <c r="AL403" s="19" t="s">
        <v>1044</v>
      </c>
      <c r="AM403" s="19" t="s">
        <v>1044</v>
      </c>
      <c r="AN403" s="19" t="s">
        <v>1044</v>
      </c>
      <c r="AO403" s="19" t="s">
        <v>1044</v>
      </c>
      <c r="AP403" s="19" t="s">
        <v>1044</v>
      </c>
      <c r="AQ403" s="19" t="s">
        <v>1044</v>
      </c>
      <c r="AR403" s="19" t="s">
        <v>1044</v>
      </c>
      <c r="AS403" s="19" t="s">
        <v>1044</v>
      </c>
      <c r="AT403" s="19" t="s">
        <v>1044</v>
      </c>
      <c r="AU403" s="19" t="s">
        <v>1044</v>
      </c>
      <c r="AV403" s="19" t="s">
        <v>1044</v>
      </c>
      <c r="AW403" s="19" t="s">
        <v>1044</v>
      </c>
      <c r="AX403" s="19" t="s">
        <v>1044</v>
      </c>
      <c r="AY403" s="19" t="s">
        <v>1044</v>
      </c>
      <c r="AZ403" s="19" t="s">
        <v>1044</v>
      </c>
      <c r="BA403" s="19" t="s">
        <v>1044</v>
      </c>
      <c r="BB403" s="19" t="s">
        <v>1044</v>
      </c>
      <c r="BC403" s="19" t="s">
        <v>1044</v>
      </c>
      <c r="BD403" s="19" t="s">
        <v>1044</v>
      </c>
      <c r="BE403" s="19" t="s">
        <v>1044</v>
      </c>
      <c r="BF403" s="19" t="s">
        <v>1044</v>
      </c>
    </row>
    <row r="404" spans="1:58" ht="12.75">
      <c r="A404" t="s">
        <v>867</v>
      </c>
      <c r="B404" t="s">
        <v>868</v>
      </c>
      <c r="C404" t="s">
        <v>151</v>
      </c>
      <c r="D404" t="s">
        <v>1003</v>
      </c>
      <c r="E404" s="19">
        <v>0</v>
      </c>
      <c r="F404" s="19">
        <v>321</v>
      </c>
      <c r="G404" s="19">
        <v>321</v>
      </c>
      <c r="H404" s="19">
        <v>0</v>
      </c>
      <c r="I404" s="19">
        <v>0</v>
      </c>
      <c r="J404" s="19">
        <v>11643</v>
      </c>
      <c r="K404" s="19">
        <v>11643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11964</v>
      </c>
      <c r="AE404" s="19">
        <v>11964</v>
      </c>
      <c r="AF404" s="19">
        <v>39376</v>
      </c>
      <c r="AG404" s="19">
        <v>39376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0</v>
      </c>
      <c r="AP404" s="19">
        <v>0</v>
      </c>
      <c r="AQ404" s="19">
        <v>0</v>
      </c>
      <c r="AR404" s="19">
        <v>0</v>
      </c>
      <c r="AS404" s="19">
        <v>0</v>
      </c>
      <c r="AT404" s="19">
        <v>0</v>
      </c>
      <c r="AU404" s="19">
        <v>0</v>
      </c>
      <c r="AV404" s="19">
        <v>0</v>
      </c>
      <c r="AW404" s="19">
        <v>11964</v>
      </c>
      <c r="AX404" s="19">
        <v>11964</v>
      </c>
      <c r="AY404" s="19">
        <v>39376</v>
      </c>
      <c r="AZ404" s="19">
        <v>39376</v>
      </c>
      <c r="BA404" s="19">
        <v>0</v>
      </c>
      <c r="BB404" s="19">
        <v>0</v>
      </c>
      <c r="BC404" s="19">
        <v>0</v>
      </c>
      <c r="BD404" s="19">
        <v>0</v>
      </c>
      <c r="BE404" s="19">
        <v>165</v>
      </c>
      <c r="BF404" s="19">
        <v>639</v>
      </c>
    </row>
    <row r="405" spans="1:58" ht="12.75">
      <c r="A405" t="s">
        <v>869</v>
      </c>
      <c r="B405" t="s">
        <v>870</v>
      </c>
      <c r="C405" t="s">
        <v>59</v>
      </c>
      <c r="D405" t="s">
        <v>1003</v>
      </c>
      <c r="E405" s="19">
        <v>0</v>
      </c>
      <c r="F405" s="19">
        <v>294</v>
      </c>
      <c r="G405" s="19">
        <v>294</v>
      </c>
      <c r="H405" s="19">
        <v>0</v>
      </c>
      <c r="I405" s="19">
        <v>0</v>
      </c>
      <c r="J405" s="19">
        <v>6825</v>
      </c>
      <c r="K405" s="19">
        <v>6825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203</v>
      </c>
      <c r="AC405" s="19">
        <v>0</v>
      </c>
      <c r="AD405" s="19">
        <v>7322</v>
      </c>
      <c r="AE405" s="19">
        <v>7322</v>
      </c>
      <c r="AF405" s="19">
        <v>29396</v>
      </c>
      <c r="AG405" s="19">
        <v>29396</v>
      </c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0</v>
      </c>
      <c r="AR405" s="19">
        <v>0</v>
      </c>
      <c r="AS405" s="19">
        <v>0</v>
      </c>
      <c r="AT405" s="19">
        <v>0</v>
      </c>
      <c r="AU405" s="19">
        <v>0</v>
      </c>
      <c r="AV405" s="19">
        <v>0</v>
      </c>
      <c r="AW405" s="19">
        <v>7322</v>
      </c>
      <c r="AX405" s="19">
        <v>7322</v>
      </c>
      <c r="AY405" s="19">
        <v>29396</v>
      </c>
      <c r="AZ405" s="19">
        <v>29396</v>
      </c>
      <c r="BA405" s="19">
        <v>0</v>
      </c>
      <c r="BB405" s="19">
        <v>0</v>
      </c>
      <c r="BC405" s="19">
        <v>0</v>
      </c>
      <c r="BD405" s="19">
        <v>0</v>
      </c>
      <c r="BE405" s="19">
        <v>170</v>
      </c>
      <c r="BF405" s="19">
        <v>643</v>
      </c>
    </row>
    <row r="406" spans="1:58" ht="12.75">
      <c r="A406" t="s">
        <v>871</v>
      </c>
      <c r="B406" t="s">
        <v>872</v>
      </c>
      <c r="C406" t="s">
        <v>126</v>
      </c>
      <c r="D406" t="s">
        <v>1003</v>
      </c>
      <c r="E406" s="19">
        <v>0</v>
      </c>
      <c r="F406" s="19">
        <v>66</v>
      </c>
      <c r="G406" s="19">
        <v>66</v>
      </c>
      <c r="H406" s="19">
        <v>0</v>
      </c>
      <c r="I406" s="19">
        <v>0</v>
      </c>
      <c r="J406" s="19">
        <v>5962</v>
      </c>
      <c r="K406" s="19">
        <v>5962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6028</v>
      </c>
      <c r="AE406" s="19">
        <v>6028</v>
      </c>
      <c r="AF406" s="19">
        <v>29863</v>
      </c>
      <c r="AG406" s="19">
        <v>29863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  <c r="AT406" s="19">
        <v>0</v>
      </c>
      <c r="AU406" s="19">
        <v>0</v>
      </c>
      <c r="AV406" s="19">
        <v>0</v>
      </c>
      <c r="AW406" s="19">
        <v>6028</v>
      </c>
      <c r="AX406" s="19">
        <v>6028</v>
      </c>
      <c r="AY406" s="19">
        <v>29863</v>
      </c>
      <c r="AZ406" s="19">
        <v>29863</v>
      </c>
      <c r="BA406" s="19">
        <v>0</v>
      </c>
      <c r="BB406" s="19">
        <v>0</v>
      </c>
      <c r="BC406" s="19">
        <v>0</v>
      </c>
      <c r="BD406" s="19">
        <v>0</v>
      </c>
      <c r="BE406" s="19">
        <v>41</v>
      </c>
      <c r="BF406" s="19">
        <v>0</v>
      </c>
    </row>
    <row r="407" spans="1:58" ht="12.75">
      <c r="A407" t="s">
        <v>873</v>
      </c>
      <c r="B407" t="s">
        <v>874</v>
      </c>
      <c r="C407" t="s">
        <v>76</v>
      </c>
      <c r="D407" t="s">
        <v>1003</v>
      </c>
      <c r="E407" s="19">
        <v>0</v>
      </c>
      <c r="F407" s="19">
        <v>224</v>
      </c>
      <c r="G407" s="19">
        <v>224</v>
      </c>
      <c r="H407" s="19">
        <v>0</v>
      </c>
      <c r="I407" s="19">
        <v>0</v>
      </c>
      <c r="J407" s="19">
        <v>7380</v>
      </c>
      <c r="K407" s="19">
        <v>7380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7604</v>
      </c>
      <c r="AE407" s="19">
        <v>7604</v>
      </c>
      <c r="AF407" s="19">
        <v>36581</v>
      </c>
      <c r="AG407" s="19">
        <v>36581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0</v>
      </c>
      <c r="AT407" s="19">
        <v>0</v>
      </c>
      <c r="AU407" s="19">
        <v>0</v>
      </c>
      <c r="AV407" s="19">
        <v>0</v>
      </c>
      <c r="AW407" s="19">
        <v>7604</v>
      </c>
      <c r="AX407" s="19">
        <v>7604</v>
      </c>
      <c r="AY407" s="19">
        <v>36581</v>
      </c>
      <c r="AZ407" s="19">
        <v>36581</v>
      </c>
      <c r="BA407" s="19">
        <v>0</v>
      </c>
      <c r="BB407" s="19">
        <v>0</v>
      </c>
      <c r="BC407" s="19">
        <v>0</v>
      </c>
      <c r="BD407" s="19">
        <v>0</v>
      </c>
      <c r="BE407" s="19">
        <v>248</v>
      </c>
      <c r="BF407" s="19">
        <v>516</v>
      </c>
    </row>
    <row r="408" spans="1:58" ht="12.75">
      <c r="A408" t="s">
        <v>875</v>
      </c>
      <c r="B408" t="s">
        <v>876</v>
      </c>
      <c r="C408" t="s">
        <v>69</v>
      </c>
      <c r="D408" t="s">
        <v>1003</v>
      </c>
      <c r="E408" s="19">
        <v>0</v>
      </c>
      <c r="F408" s="19">
        <v>103</v>
      </c>
      <c r="G408" s="19">
        <v>103</v>
      </c>
      <c r="H408" s="19">
        <v>0</v>
      </c>
      <c r="I408" s="19">
        <v>0</v>
      </c>
      <c r="J408" s="19">
        <v>20357</v>
      </c>
      <c r="K408" s="19">
        <v>20357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20460</v>
      </c>
      <c r="AE408" s="19">
        <v>20460</v>
      </c>
      <c r="AF408" s="19">
        <v>75365</v>
      </c>
      <c r="AG408" s="19">
        <v>75365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  <c r="AT408" s="19">
        <v>0</v>
      </c>
      <c r="AU408" s="19">
        <v>0</v>
      </c>
      <c r="AV408" s="19">
        <v>0</v>
      </c>
      <c r="AW408" s="19">
        <v>20460</v>
      </c>
      <c r="AX408" s="19">
        <v>20460</v>
      </c>
      <c r="AY408" s="19">
        <v>75365</v>
      </c>
      <c r="AZ408" s="19">
        <v>75365</v>
      </c>
      <c r="BA408" s="19">
        <v>0</v>
      </c>
      <c r="BB408" s="19">
        <v>0</v>
      </c>
      <c r="BC408" s="19">
        <v>0</v>
      </c>
      <c r="BD408" s="19">
        <v>0</v>
      </c>
      <c r="BE408" s="19">
        <v>567</v>
      </c>
      <c r="BF408" s="19">
        <v>2399</v>
      </c>
    </row>
    <row r="409" spans="1:58" ht="12.75">
      <c r="A409" t="s">
        <v>877</v>
      </c>
      <c r="B409" t="s">
        <v>878</v>
      </c>
      <c r="C409" t="s">
        <v>76</v>
      </c>
      <c r="D409" t="s">
        <v>1003</v>
      </c>
      <c r="E409" s="19">
        <v>0</v>
      </c>
      <c r="F409" s="19">
        <v>193</v>
      </c>
      <c r="G409" s="19">
        <v>193</v>
      </c>
      <c r="H409" s="19">
        <v>0</v>
      </c>
      <c r="I409" s="19">
        <v>0</v>
      </c>
      <c r="J409" s="19">
        <v>15998</v>
      </c>
      <c r="K409" s="19">
        <v>15998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16191</v>
      </c>
      <c r="AE409" s="19">
        <v>16191</v>
      </c>
      <c r="AF409" s="19">
        <v>66194</v>
      </c>
      <c r="AG409" s="19">
        <v>66194</v>
      </c>
      <c r="AH409" s="19">
        <v>0</v>
      </c>
      <c r="AI409" s="19">
        <v>0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>
        <v>0</v>
      </c>
      <c r="AT409" s="19">
        <v>0</v>
      </c>
      <c r="AU409" s="19">
        <v>0</v>
      </c>
      <c r="AV409" s="19">
        <v>0</v>
      </c>
      <c r="AW409" s="19">
        <v>16191</v>
      </c>
      <c r="AX409" s="19">
        <v>16191</v>
      </c>
      <c r="AY409" s="19">
        <v>66194</v>
      </c>
      <c r="AZ409" s="19">
        <v>66194</v>
      </c>
      <c r="BA409" s="19">
        <v>0</v>
      </c>
      <c r="BB409" s="19">
        <v>0</v>
      </c>
      <c r="BC409" s="19">
        <v>0</v>
      </c>
      <c r="BD409" s="19">
        <v>0</v>
      </c>
      <c r="BE409" s="19">
        <v>0</v>
      </c>
      <c r="BF409" s="19">
        <v>0</v>
      </c>
    </row>
    <row r="410" spans="1:58" ht="12.75">
      <c r="A410" t="s">
        <v>879</v>
      </c>
      <c r="B410" t="s">
        <v>880</v>
      </c>
      <c r="C410" t="s">
        <v>302</v>
      </c>
      <c r="D410" t="s">
        <v>1003</v>
      </c>
      <c r="E410" s="19">
        <v>0</v>
      </c>
      <c r="F410" s="19">
        <v>304</v>
      </c>
      <c r="G410" s="19">
        <v>304</v>
      </c>
      <c r="H410" s="19">
        <v>0</v>
      </c>
      <c r="I410" s="19">
        <v>0</v>
      </c>
      <c r="J410" s="19">
        <v>7041</v>
      </c>
      <c r="K410" s="19">
        <v>7041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7345</v>
      </c>
      <c r="AE410" s="19">
        <v>7345</v>
      </c>
      <c r="AF410" s="19">
        <v>31960</v>
      </c>
      <c r="AG410" s="19">
        <v>31960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  <c r="AT410" s="19">
        <v>0</v>
      </c>
      <c r="AU410" s="19">
        <v>0</v>
      </c>
      <c r="AV410" s="19">
        <v>0</v>
      </c>
      <c r="AW410" s="19">
        <v>7345</v>
      </c>
      <c r="AX410" s="19">
        <v>7345</v>
      </c>
      <c r="AY410" s="19">
        <v>31960</v>
      </c>
      <c r="AZ410" s="19">
        <v>31960</v>
      </c>
      <c r="BA410" s="19">
        <v>0</v>
      </c>
      <c r="BB410" s="19">
        <v>0</v>
      </c>
      <c r="BC410" s="19">
        <v>0</v>
      </c>
      <c r="BD410" s="19">
        <v>0</v>
      </c>
      <c r="BE410" s="19">
        <v>209</v>
      </c>
      <c r="BF410" s="19">
        <v>930</v>
      </c>
    </row>
    <row r="411" spans="1:58" ht="12.75">
      <c r="A411" t="s">
        <v>881</v>
      </c>
      <c r="B411" t="s">
        <v>882</v>
      </c>
      <c r="C411" t="s">
        <v>341</v>
      </c>
      <c r="D411" t="s">
        <v>1003</v>
      </c>
      <c r="E411" s="19">
        <v>0</v>
      </c>
      <c r="F411" s="19">
        <v>43</v>
      </c>
      <c r="G411" s="19">
        <v>43</v>
      </c>
      <c r="H411" s="19">
        <v>0</v>
      </c>
      <c r="I411" s="19">
        <v>0</v>
      </c>
      <c r="J411" s="19">
        <v>9405</v>
      </c>
      <c r="K411" s="19">
        <v>9405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9448</v>
      </c>
      <c r="AE411" s="19">
        <v>9448</v>
      </c>
      <c r="AF411" s="19">
        <v>46783</v>
      </c>
      <c r="AG411" s="19">
        <v>46783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  <c r="AT411" s="19">
        <v>0</v>
      </c>
      <c r="AU411" s="19">
        <v>0</v>
      </c>
      <c r="AV411" s="19">
        <v>0</v>
      </c>
      <c r="AW411" s="19">
        <v>9448</v>
      </c>
      <c r="AX411" s="19">
        <v>9448</v>
      </c>
      <c r="AY411" s="19">
        <v>46783</v>
      </c>
      <c r="AZ411" s="19">
        <v>46783</v>
      </c>
      <c r="BA411" s="19">
        <v>0</v>
      </c>
      <c r="BB411" s="19">
        <v>0</v>
      </c>
      <c r="BC411" s="19">
        <v>0</v>
      </c>
      <c r="BD411" s="19">
        <v>0</v>
      </c>
      <c r="BE411" s="19">
        <v>485</v>
      </c>
      <c r="BF411" s="19">
        <v>1216</v>
      </c>
    </row>
    <row r="412" spans="1:58" ht="12.75">
      <c r="A412" t="s">
        <v>883</v>
      </c>
      <c r="B412" t="s">
        <v>884</v>
      </c>
      <c r="C412" t="s">
        <v>76</v>
      </c>
      <c r="D412" t="s">
        <v>1003</v>
      </c>
      <c r="E412" s="19">
        <v>0</v>
      </c>
      <c r="F412" s="19">
        <v>552</v>
      </c>
      <c r="G412" s="19">
        <v>552</v>
      </c>
      <c r="H412" s="19">
        <v>0</v>
      </c>
      <c r="I412" s="19">
        <v>0</v>
      </c>
      <c r="J412" s="19">
        <v>15235</v>
      </c>
      <c r="K412" s="19">
        <v>15235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15787</v>
      </c>
      <c r="AE412" s="19">
        <v>15787</v>
      </c>
      <c r="AF412" s="19">
        <v>67965</v>
      </c>
      <c r="AG412" s="19">
        <v>67965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  <c r="AT412" s="19">
        <v>0</v>
      </c>
      <c r="AU412" s="19">
        <v>0</v>
      </c>
      <c r="AV412" s="19">
        <v>0</v>
      </c>
      <c r="AW412" s="19">
        <v>15787</v>
      </c>
      <c r="AX412" s="19">
        <v>15787</v>
      </c>
      <c r="AY412" s="19">
        <v>67965</v>
      </c>
      <c r="AZ412" s="19">
        <v>67965</v>
      </c>
      <c r="BA412" s="19">
        <v>0</v>
      </c>
      <c r="BB412" s="19">
        <v>0</v>
      </c>
      <c r="BC412" s="19">
        <v>0</v>
      </c>
      <c r="BD412" s="19">
        <v>0</v>
      </c>
      <c r="BE412" s="19">
        <v>83</v>
      </c>
      <c r="BF412" s="19">
        <v>337</v>
      </c>
    </row>
    <row r="413" spans="1:58" ht="12.75">
      <c r="A413" t="s">
        <v>885</v>
      </c>
      <c r="B413" t="s">
        <v>886</v>
      </c>
      <c r="C413" t="s">
        <v>117</v>
      </c>
      <c r="D413" t="s">
        <v>1003</v>
      </c>
      <c r="E413" s="19">
        <v>0</v>
      </c>
      <c r="F413" s="19">
        <v>180</v>
      </c>
      <c r="G413" s="19">
        <v>180</v>
      </c>
      <c r="H413" s="19">
        <v>0</v>
      </c>
      <c r="I413" s="19">
        <v>0</v>
      </c>
      <c r="J413" s="19">
        <v>13662</v>
      </c>
      <c r="K413" s="19">
        <v>13662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13842</v>
      </c>
      <c r="AE413" s="19">
        <v>13842</v>
      </c>
      <c r="AF413" s="19">
        <v>59387</v>
      </c>
      <c r="AG413" s="19">
        <v>59387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0</v>
      </c>
      <c r="AS413" s="19">
        <v>0</v>
      </c>
      <c r="AT413" s="19">
        <v>-113</v>
      </c>
      <c r="AU413" s="19">
        <v>300</v>
      </c>
      <c r="AV413" s="19">
        <v>0</v>
      </c>
      <c r="AW413" s="19">
        <v>13729</v>
      </c>
      <c r="AX413" s="19">
        <v>13729</v>
      </c>
      <c r="AY413" s="19">
        <v>59687</v>
      </c>
      <c r="AZ413" s="19">
        <v>59687</v>
      </c>
      <c r="BA413" s="19">
        <v>0</v>
      </c>
      <c r="BB413" s="19">
        <v>0</v>
      </c>
      <c r="BC413" s="19">
        <v>115</v>
      </c>
      <c r="BD413" s="19">
        <v>459</v>
      </c>
      <c r="BE413" s="19">
        <v>78</v>
      </c>
      <c r="BF413" s="19">
        <v>314</v>
      </c>
    </row>
    <row r="414" spans="1:58" ht="12.75">
      <c r="A414" t="s">
        <v>887</v>
      </c>
      <c r="B414" t="s">
        <v>888</v>
      </c>
      <c r="C414" t="s">
        <v>151</v>
      </c>
      <c r="D414" t="s">
        <v>1003</v>
      </c>
      <c r="E414" s="19">
        <v>0</v>
      </c>
      <c r="F414" s="19">
        <v>3159</v>
      </c>
      <c r="G414" s="19">
        <v>3159</v>
      </c>
      <c r="H414" s="19">
        <v>0</v>
      </c>
      <c r="I414" s="19">
        <v>0</v>
      </c>
      <c r="J414" s="19">
        <v>4680</v>
      </c>
      <c r="K414" s="19">
        <v>4680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7839</v>
      </c>
      <c r="AE414" s="19">
        <v>7839</v>
      </c>
      <c r="AF414" s="19">
        <v>37080</v>
      </c>
      <c r="AG414" s="19">
        <v>37080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0</v>
      </c>
      <c r="AT414" s="19">
        <v>0</v>
      </c>
      <c r="AU414" s="19">
        <v>0</v>
      </c>
      <c r="AV414" s="19">
        <v>0</v>
      </c>
      <c r="AW414" s="19">
        <v>7839</v>
      </c>
      <c r="AX414" s="19">
        <v>7839</v>
      </c>
      <c r="AY414" s="19">
        <v>37080</v>
      </c>
      <c r="AZ414" s="19">
        <v>37080</v>
      </c>
      <c r="BA414" s="19">
        <v>0</v>
      </c>
      <c r="BB414" s="19">
        <v>0</v>
      </c>
      <c r="BC414" s="19">
        <v>0</v>
      </c>
      <c r="BD414" s="19">
        <v>0</v>
      </c>
      <c r="BE414" s="19">
        <v>0</v>
      </c>
      <c r="BF414" s="19">
        <v>0</v>
      </c>
    </row>
    <row r="415" spans="1:58" ht="12.75">
      <c r="A415" t="s">
        <v>889</v>
      </c>
      <c r="B415" t="s">
        <v>890</v>
      </c>
      <c r="C415" t="s">
        <v>341</v>
      </c>
      <c r="D415" t="s">
        <v>1003</v>
      </c>
      <c r="E415" s="19">
        <v>0</v>
      </c>
      <c r="F415" s="19">
        <v>177</v>
      </c>
      <c r="G415" s="19">
        <v>177</v>
      </c>
      <c r="H415" s="19">
        <v>0</v>
      </c>
      <c r="I415" s="19">
        <v>0</v>
      </c>
      <c r="J415" s="19">
        <v>7280</v>
      </c>
      <c r="K415" s="19">
        <v>7280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7457</v>
      </c>
      <c r="AE415" s="19">
        <v>7457</v>
      </c>
      <c r="AF415" s="19">
        <v>30461</v>
      </c>
      <c r="AG415" s="19">
        <v>30461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19">
        <v>0</v>
      </c>
      <c r="AS415" s="19">
        <v>0</v>
      </c>
      <c r="AT415" s="19">
        <v>0</v>
      </c>
      <c r="AU415" s="19">
        <v>0</v>
      </c>
      <c r="AV415" s="19">
        <v>0</v>
      </c>
      <c r="AW415" s="19">
        <v>7457</v>
      </c>
      <c r="AX415" s="19">
        <v>7457</v>
      </c>
      <c r="AY415" s="19">
        <v>30461</v>
      </c>
      <c r="AZ415" s="19">
        <v>30461</v>
      </c>
      <c r="BA415" s="19">
        <v>0</v>
      </c>
      <c r="BB415" s="19">
        <v>0</v>
      </c>
      <c r="BC415" s="19">
        <v>0</v>
      </c>
      <c r="BD415" s="19">
        <v>0</v>
      </c>
      <c r="BE415" s="19">
        <v>293</v>
      </c>
      <c r="BF415" s="19">
        <v>1173</v>
      </c>
    </row>
    <row r="416" spans="1:58" ht="12.75">
      <c r="A416" t="s">
        <v>891</v>
      </c>
      <c r="B416" t="s">
        <v>892</v>
      </c>
      <c r="C416" t="s">
        <v>151</v>
      </c>
      <c r="D416" t="s">
        <v>1003</v>
      </c>
      <c r="E416" s="19">
        <v>0</v>
      </c>
      <c r="F416" s="19">
        <v>2732</v>
      </c>
      <c r="G416" s="19">
        <v>2732</v>
      </c>
      <c r="H416" s="19">
        <v>0</v>
      </c>
      <c r="I416" s="19">
        <v>0</v>
      </c>
      <c r="J416" s="19">
        <v>7498</v>
      </c>
      <c r="K416" s="19">
        <v>7498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10230</v>
      </c>
      <c r="AE416" s="19">
        <v>10230</v>
      </c>
      <c r="AF416" s="19">
        <v>43146</v>
      </c>
      <c r="AG416" s="19">
        <v>43146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0</v>
      </c>
      <c r="AT416" s="19">
        <v>0</v>
      </c>
      <c r="AU416" s="19">
        <v>0</v>
      </c>
      <c r="AV416" s="19">
        <v>0</v>
      </c>
      <c r="AW416" s="19">
        <v>10230</v>
      </c>
      <c r="AX416" s="19">
        <v>10230</v>
      </c>
      <c r="AY416" s="19">
        <v>43146</v>
      </c>
      <c r="AZ416" s="19">
        <v>43146</v>
      </c>
      <c r="BA416" s="19">
        <v>0</v>
      </c>
      <c r="BB416" s="19">
        <v>0</v>
      </c>
      <c r="BC416" s="19">
        <v>0</v>
      </c>
      <c r="BD416" s="19">
        <v>0</v>
      </c>
      <c r="BE416" s="19">
        <v>392</v>
      </c>
      <c r="BF416" s="19">
        <v>1165</v>
      </c>
    </row>
    <row r="417" spans="1:58" ht="12.75">
      <c r="A417" t="s">
        <v>893</v>
      </c>
      <c r="B417" t="s">
        <v>894</v>
      </c>
      <c r="C417" t="s">
        <v>302</v>
      </c>
      <c r="D417" t="s">
        <v>1003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4673</v>
      </c>
      <c r="K417" s="19">
        <v>4673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4673</v>
      </c>
      <c r="AE417" s="19">
        <v>4673</v>
      </c>
      <c r="AF417" s="19">
        <v>20472</v>
      </c>
      <c r="AG417" s="19">
        <v>20472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  <c r="AT417" s="19">
        <v>0</v>
      </c>
      <c r="AU417" s="19">
        <v>0</v>
      </c>
      <c r="AV417" s="19">
        <v>0</v>
      </c>
      <c r="AW417" s="19">
        <v>4673</v>
      </c>
      <c r="AX417" s="19">
        <v>4673</v>
      </c>
      <c r="AY417" s="19">
        <v>20472</v>
      </c>
      <c r="AZ417" s="19">
        <v>20472</v>
      </c>
      <c r="BA417" s="19">
        <v>0</v>
      </c>
      <c r="BB417" s="19">
        <v>0</v>
      </c>
      <c r="BC417" s="19">
        <v>0</v>
      </c>
      <c r="BD417" s="19">
        <v>0</v>
      </c>
      <c r="BE417" s="19">
        <v>87</v>
      </c>
      <c r="BF417" s="19">
        <v>266</v>
      </c>
    </row>
    <row r="418" spans="1:58" ht="12.75">
      <c r="A418" t="s">
        <v>895</v>
      </c>
      <c r="B418" t="s">
        <v>896</v>
      </c>
      <c r="C418" t="s">
        <v>302</v>
      </c>
      <c r="D418" t="s">
        <v>1003</v>
      </c>
      <c r="E418" s="19">
        <v>0</v>
      </c>
      <c r="F418" s="19">
        <v>1925</v>
      </c>
      <c r="G418" s="19">
        <v>1925</v>
      </c>
      <c r="H418" s="19">
        <v>0</v>
      </c>
      <c r="I418" s="19">
        <v>0</v>
      </c>
      <c r="J418" s="19">
        <v>7799</v>
      </c>
      <c r="K418" s="19">
        <v>7799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9724</v>
      </c>
      <c r="AE418" s="19">
        <v>9724</v>
      </c>
      <c r="AF418" s="19">
        <v>42949</v>
      </c>
      <c r="AG418" s="19">
        <v>42949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0</v>
      </c>
      <c r="AT418" s="19">
        <v>0</v>
      </c>
      <c r="AU418" s="19">
        <v>0</v>
      </c>
      <c r="AV418" s="19">
        <v>0</v>
      </c>
      <c r="AW418" s="19">
        <v>9724</v>
      </c>
      <c r="AX418" s="19">
        <v>9724</v>
      </c>
      <c r="AY418" s="19">
        <v>42949</v>
      </c>
      <c r="AZ418" s="19">
        <v>42949</v>
      </c>
      <c r="BA418" s="19">
        <v>0</v>
      </c>
      <c r="BB418" s="19">
        <v>0</v>
      </c>
      <c r="BC418" s="19">
        <v>0</v>
      </c>
      <c r="BD418" s="19">
        <v>0</v>
      </c>
      <c r="BE418" s="19">
        <v>0</v>
      </c>
      <c r="BF418" s="19">
        <v>0</v>
      </c>
    </row>
    <row r="419" spans="1:58" ht="12.75">
      <c r="A419" t="s">
        <v>897</v>
      </c>
      <c r="B419" t="s">
        <v>898</v>
      </c>
      <c r="C419" t="s">
        <v>59</v>
      </c>
      <c r="D419" t="s">
        <v>1003</v>
      </c>
      <c r="E419" s="19">
        <v>0</v>
      </c>
      <c r="F419" s="19">
        <v>111</v>
      </c>
      <c r="G419" s="19">
        <v>111</v>
      </c>
      <c r="H419" s="19">
        <v>0</v>
      </c>
      <c r="I419" s="19">
        <v>0</v>
      </c>
      <c r="J419" s="19">
        <v>5224</v>
      </c>
      <c r="K419" s="19">
        <v>5224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5335</v>
      </c>
      <c r="AE419" s="19">
        <v>5335</v>
      </c>
      <c r="AF419" s="19">
        <v>23532</v>
      </c>
      <c r="AG419" s="19">
        <v>23532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  <c r="AT419" s="19">
        <v>0</v>
      </c>
      <c r="AU419" s="19">
        <v>0</v>
      </c>
      <c r="AV419" s="19">
        <v>0</v>
      </c>
      <c r="AW419" s="19">
        <v>5335</v>
      </c>
      <c r="AX419" s="19">
        <v>5335</v>
      </c>
      <c r="AY419" s="19">
        <v>23532</v>
      </c>
      <c r="AZ419" s="19">
        <v>23532</v>
      </c>
      <c r="BA419" s="19">
        <v>0</v>
      </c>
      <c r="BB419" s="19">
        <v>0</v>
      </c>
      <c r="BC419" s="19">
        <v>0</v>
      </c>
      <c r="BD419" s="19">
        <v>0</v>
      </c>
      <c r="BE419" s="19">
        <v>82</v>
      </c>
      <c r="BF419" s="19">
        <v>496</v>
      </c>
    </row>
    <row r="420" spans="1:58" ht="12.75">
      <c r="A420" t="s">
        <v>899</v>
      </c>
      <c r="B420" t="s">
        <v>900</v>
      </c>
      <c r="C420" t="s">
        <v>117</v>
      </c>
      <c r="D420" t="s">
        <v>1003</v>
      </c>
      <c r="E420" s="19">
        <v>0</v>
      </c>
      <c r="F420" s="19">
        <v>-598</v>
      </c>
      <c r="G420" s="19">
        <v>-598</v>
      </c>
      <c r="H420" s="19">
        <v>0</v>
      </c>
      <c r="I420" s="19">
        <v>0</v>
      </c>
      <c r="J420" s="19">
        <v>26415</v>
      </c>
      <c r="K420" s="19">
        <v>26415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12</v>
      </c>
      <c r="AC420" s="19">
        <v>0</v>
      </c>
      <c r="AD420" s="19">
        <v>25829</v>
      </c>
      <c r="AE420" s="19">
        <v>25829</v>
      </c>
      <c r="AF420" s="19">
        <v>109834</v>
      </c>
      <c r="AG420" s="19">
        <v>109834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0</v>
      </c>
      <c r="AT420" s="19">
        <v>0</v>
      </c>
      <c r="AU420" s="19">
        <v>0</v>
      </c>
      <c r="AV420" s="19">
        <v>0</v>
      </c>
      <c r="AW420" s="19">
        <v>25829</v>
      </c>
      <c r="AX420" s="19">
        <v>25829</v>
      </c>
      <c r="AY420" s="19">
        <v>109834</v>
      </c>
      <c r="AZ420" s="19">
        <v>109834</v>
      </c>
      <c r="BA420" s="19">
        <v>0</v>
      </c>
      <c r="BB420" s="19">
        <v>0</v>
      </c>
      <c r="BC420" s="19">
        <v>0</v>
      </c>
      <c r="BD420" s="19">
        <v>0</v>
      </c>
      <c r="BE420" s="19">
        <v>279</v>
      </c>
      <c r="BF420" s="19">
        <v>988</v>
      </c>
    </row>
    <row r="421" spans="1:58" ht="12.75">
      <c r="A421" t="s">
        <v>901</v>
      </c>
      <c r="B421" t="s">
        <v>902</v>
      </c>
      <c r="C421" t="s">
        <v>117</v>
      </c>
      <c r="D421" t="s">
        <v>1003</v>
      </c>
      <c r="E421" s="19">
        <v>0</v>
      </c>
      <c r="F421" s="19">
        <v>130</v>
      </c>
      <c r="G421" s="19">
        <v>130</v>
      </c>
      <c r="H421" s="19">
        <v>0</v>
      </c>
      <c r="I421" s="19">
        <v>0</v>
      </c>
      <c r="J421" s="19">
        <v>14593</v>
      </c>
      <c r="K421" s="19">
        <v>14593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14723</v>
      </c>
      <c r="AE421" s="19">
        <v>14723</v>
      </c>
      <c r="AF421" s="19">
        <v>65658</v>
      </c>
      <c r="AG421" s="19">
        <v>65658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  <c r="AT421" s="19">
        <v>0</v>
      </c>
      <c r="AU421" s="19">
        <v>0</v>
      </c>
      <c r="AV421" s="19">
        <v>0</v>
      </c>
      <c r="AW421" s="19">
        <v>14723</v>
      </c>
      <c r="AX421" s="19">
        <v>14723</v>
      </c>
      <c r="AY421" s="19">
        <v>65658</v>
      </c>
      <c r="AZ421" s="19">
        <v>65658</v>
      </c>
      <c r="BA421" s="19">
        <v>0</v>
      </c>
      <c r="BB421" s="19">
        <v>0</v>
      </c>
      <c r="BC421" s="19">
        <v>0</v>
      </c>
      <c r="BD421" s="19">
        <v>0</v>
      </c>
      <c r="BE421" s="19">
        <v>613</v>
      </c>
      <c r="BF421" s="19">
        <v>2453</v>
      </c>
    </row>
    <row r="422" spans="1:58" ht="12.75">
      <c r="A422" t="s">
        <v>903</v>
      </c>
      <c r="B422" t="s">
        <v>904</v>
      </c>
      <c r="C422" t="s">
        <v>341</v>
      </c>
      <c r="D422" t="s">
        <v>1003</v>
      </c>
      <c r="E422" s="19">
        <v>0</v>
      </c>
      <c r="F422" s="19">
        <v>263</v>
      </c>
      <c r="G422" s="19">
        <v>263</v>
      </c>
      <c r="H422" s="19">
        <v>0</v>
      </c>
      <c r="I422" s="19">
        <v>0</v>
      </c>
      <c r="J422" s="19">
        <v>9908</v>
      </c>
      <c r="K422" s="19">
        <v>9908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63</v>
      </c>
      <c r="AC422" s="19">
        <v>0</v>
      </c>
      <c r="AD422" s="19">
        <v>10234</v>
      </c>
      <c r="AE422" s="19">
        <v>10234</v>
      </c>
      <c r="AF422" s="19">
        <v>52303</v>
      </c>
      <c r="AG422" s="19">
        <v>52303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  <c r="AU422" s="19">
        <v>0</v>
      </c>
      <c r="AV422" s="19">
        <v>0</v>
      </c>
      <c r="AW422" s="19">
        <v>10234</v>
      </c>
      <c r="AX422" s="19">
        <v>10234</v>
      </c>
      <c r="AY422" s="19">
        <v>52303</v>
      </c>
      <c r="AZ422" s="19">
        <v>52303</v>
      </c>
      <c r="BA422" s="19">
        <v>0</v>
      </c>
      <c r="BB422" s="19">
        <v>0</v>
      </c>
      <c r="BC422" s="19">
        <v>0</v>
      </c>
      <c r="BD422" s="19">
        <v>0</v>
      </c>
      <c r="BE422" s="19">
        <v>0</v>
      </c>
      <c r="BF422" s="19">
        <v>1941</v>
      </c>
    </row>
    <row r="423" spans="1:58" ht="12.75">
      <c r="A423" t="s">
        <v>905</v>
      </c>
      <c r="B423" t="s">
        <v>906</v>
      </c>
      <c r="C423" t="s">
        <v>126</v>
      </c>
      <c r="D423" t="s">
        <v>1003</v>
      </c>
      <c r="E423" s="19">
        <v>0</v>
      </c>
      <c r="F423" s="19">
        <v>-374</v>
      </c>
      <c r="G423" s="19">
        <v>-374</v>
      </c>
      <c r="H423" s="19">
        <v>0</v>
      </c>
      <c r="I423" s="19">
        <v>0</v>
      </c>
      <c r="J423" s="19">
        <v>14404</v>
      </c>
      <c r="K423" s="19">
        <v>14404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187</v>
      </c>
      <c r="AC423" s="19">
        <v>0</v>
      </c>
      <c r="AD423" s="19">
        <v>14217</v>
      </c>
      <c r="AE423" s="19">
        <v>14217</v>
      </c>
      <c r="AF423" s="19">
        <v>56451</v>
      </c>
      <c r="AG423" s="19">
        <v>56451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0</v>
      </c>
      <c r="AT423" s="19">
        <v>9</v>
      </c>
      <c r="AU423" s="19">
        <v>-1</v>
      </c>
      <c r="AV423" s="19">
        <v>0</v>
      </c>
      <c r="AW423" s="19">
        <v>14226</v>
      </c>
      <c r="AX423" s="19">
        <v>14226</v>
      </c>
      <c r="AY423" s="19">
        <v>56450</v>
      </c>
      <c r="AZ423" s="19">
        <v>56450</v>
      </c>
      <c r="BA423" s="19">
        <v>0</v>
      </c>
      <c r="BB423" s="19">
        <v>0</v>
      </c>
      <c r="BC423" s="19">
        <v>0</v>
      </c>
      <c r="BD423" s="19">
        <v>0</v>
      </c>
      <c r="BE423" s="19">
        <v>139</v>
      </c>
      <c r="BF423" s="19">
        <v>563</v>
      </c>
    </row>
    <row r="424" spans="1:58" ht="12.75">
      <c r="A424" t="s">
        <v>907</v>
      </c>
      <c r="B424" t="s">
        <v>908</v>
      </c>
      <c r="C424" t="s">
        <v>302</v>
      </c>
      <c r="D424" t="s">
        <v>1003</v>
      </c>
      <c r="E424" s="19">
        <v>0</v>
      </c>
      <c r="F424" s="19">
        <v>37</v>
      </c>
      <c r="G424" s="19">
        <v>37</v>
      </c>
      <c r="H424" s="19">
        <v>0</v>
      </c>
      <c r="I424" s="19">
        <v>0</v>
      </c>
      <c r="J424" s="19">
        <v>25031</v>
      </c>
      <c r="K424" s="19">
        <v>25031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37</v>
      </c>
      <c r="AC424" s="19">
        <v>0</v>
      </c>
      <c r="AD424" s="19">
        <v>25105</v>
      </c>
      <c r="AE424" s="19">
        <v>25105</v>
      </c>
      <c r="AF424" s="19">
        <v>107516</v>
      </c>
      <c r="AG424" s="19">
        <v>107516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  <c r="AT424" s="19">
        <v>0</v>
      </c>
      <c r="AU424" s="19">
        <v>0</v>
      </c>
      <c r="AV424" s="19">
        <v>0</v>
      </c>
      <c r="AW424" s="19">
        <v>25105</v>
      </c>
      <c r="AX424" s="19">
        <v>25105</v>
      </c>
      <c r="AY424" s="19">
        <v>107516</v>
      </c>
      <c r="AZ424" s="19">
        <v>107516</v>
      </c>
      <c r="BA424" s="19">
        <v>0</v>
      </c>
      <c r="BB424" s="19">
        <v>0</v>
      </c>
      <c r="BC424" s="19">
        <v>0</v>
      </c>
      <c r="BD424" s="19">
        <v>0</v>
      </c>
      <c r="BE424" s="19">
        <v>503</v>
      </c>
      <c r="BF424" s="19">
        <v>2600</v>
      </c>
    </row>
    <row r="425" spans="1:58" ht="12.75">
      <c r="A425" t="s">
        <v>909</v>
      </c>
      <c r="B425" t="s">
        <v>910</v>
      </c>
      <c r="C425" t="s">
        <v>341</v>
      </c>
      <c r="D425" t="s">
        <v>1003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24566</v>
      </c>
      <c r="K425" s="19">
        <v>24566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24566</v>
      </c>
      <c r="AE425" s="19">
        <v>24566</v>
      </c>
      <c r="AF425" s="19">
        <v>88977</v>
      </c>
      <c r="AG425" s="19">
        <v>88977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  <c r="AT425" s="19">
        <v>0</v>
      </c>
      <c r="AU425" s="19">
        <v>0</v>
      </c>
      <c r="AV425" s="19">
        <v>0</v>
      </c>
      <c r="AW425" s="19">
        <v>24566</v>
      </c>
      <c r="AX425" s="19">
        <v>24566</v>
      </c>
      <c r="AY425" s="19">
        <v>88977</v>
      </c>
      <c r="AZ425" s="19">
        <v>88977</v>
      </c>
      <c r="BA425" s="19">
        <v>0</v>
      </c>
      <c r="BB425" s="19">
        <v>0</v>
      </c>
      <c r="BC425" s="19">
        <v>497</v>
      </c>
      <c r="BD425" s="19">
        <v>1988</v>
      </c>
      <c r="BE425" s="19">
        <v>0</v>
      </c>
      <c r="BF425" s="19">
        <v>0</v>
      </c>
    </row>
    <row r="426" spans="1:58" ht="12.75">
      <c r="A426" t="s">
        <v>911</v>
      </c>
      <c r="B426" t="s">
        <v>912</v>
      </c>
      <c r="C426" t="s">
        <v>59</v>
      </c>
      <c r="D426" t="s">
        <v>1003</v>
      </c>
      <c r="E426" s="19">
        <v>0</v>
      </c>
      <c r="F426" s="19">
        <v>156</v>
      </c>
      <c r="G426" s="19">
        <v>156</v>
      </c>
      <c r="H426" s="19">
        <v>0</v>
      </c>
      <c r="I426" s="19">
        <v>0</v>
      </c>
      <c r="J426" s="19">
        <v>15901</v>
      </c>
      <c r="K426" s="19">
        <v>15901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16057</v>
      </c>
      <c r="AE426" s="19">
        <v>16057</v>
      </c>
      <c r="AF426" s="19">
        <v>73735</v>
      </c>
      <c r="AG426" s="19">
        <v>73735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  <c r="AT426" s="19">
        <v>0</v>
      </c>
      <c r="AU426" s="19">
        <v>0</v>
      </c>
      <c r="AV426" s="19">
        <v>0</v>
      </c>
      <c r="AW426" s="19">
        <v>16057</v>
      </c>
      <c r="AX426" s="19">
        <v>16057</v>
      </c>
      <c r="AY426" s="19">
        <v>73735</v>
      </c>
      <c r="AZ426" s="19">
        <v>73735</v>
      </c>
      <c r="BA426" s="19">
        <v>0</v>
      </c>
      <c r="BB426" s="19">
        <v>0</v>
      </c>
      <c r="BC426" s="19">
        <v>0</v>
      </c>
      <c r="BD426" s="19">
        <v>0</v>
      </c>
      <c r="BE426" s="19">
        <v>0</v>
      </c>
      <c r="BF426" s="19">
        <v>0</v>
      </c>
    </row>
    <row r="427" spans="1:58" ht="12.75">
      <c r="A427" t="s">
        <v>913</v>
      </c>
      <c r="B427" t="s">
        <v>914</v>
      </c>
      <c r="C427" t="s">
        <v>711</v>
      </c>
      <c r="D427" t="s">
        <v>778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12283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12283</v>
      </c>
      <c r="AE427" s="19">
        <v>12283</v>
      </c>
      <c r="AF427" s="19">
        <v>52928</v>
      </c>
      <c r="AG427" s="19">
        <v>52928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-11187</v>
      </c>
      <c r="AP427" s="19">
        <v>0</v>
      </c>
      <c r="AQ427" s="19">
        <v>0</v>
      </c>
      <c r="AR427" s="19">
        <v>0</v>
      </c>
      <c r="AS427" s="19">
        <v>0</v>
      </c>
      <c r="AT427" s="19">
        <v>0</v>
      </c>
      <c r="AU427" s="19">
        <v>0</v>
      </c>
      <c r="AV427" s="19">
        <v>0</v>
      </c>
      <c r="AW427" s="19">
        <v>1096</v>
      </c>
      <c r="AX427" s="19">
        <v>1096</v>
      </c>
      <c r="AY427" s="19">
        <v>8179</v>
      </c>
      <c r="AZ427" s="19">
        <v>8179</v>
      </c>
      <c r="BA427" s="19">
        <v>0</v>
      </c>
      <c r="BB427" s="19">
        <v>0</v>
      </c>
      <c r="BC427" s="19">
        <v>0</v>
      </c>
      <c r="BD427" s="19">
        <v>0</v>
      </c>
      <c r="BE427" s="19">
        <v>39</v>
      </c>
      <c r="BF427" s="19">
        <v>0</v>
      </c>
    </row>
    <row r="428" spans="1:58" ht="12.75">
      <c r="A428" t="s">
        <v>915</v>
      </c>
      <c r="B428" t="s">
        <v>916</v>
      </c>
      <c r="C428" t="s">
        <v>117</v>
      </c>
      <c r="D428" t="s">
        <v>778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27532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27532</v>
      </c>
      <c r="AE428" s="19">
        <v>27532</v>
      </c>
      <c r="AF428" s="19">
        <v>125217</v>
      </c>
      <c r="AG428" s="19">
        <v>125217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-31196</v>
      </c>
      <c r="AP428" s="19">
        <v>0</v>
      </c>
      <c r="AQ428" s="19">
        <v>0</v>
      </c>
      <c r="AR428" s="19">
        <v>0</v>
      </c>
      <c r="AS428" s="19">
        <v>0</v>
      </c>
      <c r="AT428" s="19">
        <v>0</v>
      </c>
      <c r="AU428" s="19">
        <v>0</v>
      </c>
      <c r="AV428" s="19">
        <v>0</v>
      </c>
      <c r="AW428" s="19">
        <v>-3664</v>
      </c>
      <c r="AX428" s="19">
        <v>-3664</v>
      </c>
      <c r="AY428" s="19">
        <v>431</v>
      </c>
      <c r="AZ428" s="19">
        <v>431</v>
      </c>
      <c r="BA428" s="19">
        <v>0</v>
      </c>
      <c r="BB428" s="19">
        <v>0</v>
      </c>
      <c r="BC428" s="19">
        <v>0</v>
      </c>
      <c r="BD428" s="19">
        <v>0</v>
      </c>
      <c r="BE428" s="19">
        <v>1792</v>
      </c>
      <c r="BF428" s="19">
        <v>5846</v>
      </c>
    </row>
    <row r="429" spans="1:58" ht="12.75">
      <c r="A429" t="s">
        <v>917</v>
      </c>
      <c r="B429" t="s">
        <v>918</v>
      </c>
      <c r="C429" t="s">
        <v>117</v>
      </c>
      <c r="D429" t="s">
        <v>778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14920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14920</v>
      </c>
      <c r="AE429" s="19">
        <v>14920</v>
      </c>
      <c r="AF429" s="19">
        <v>63392</v>
      </c>
      <c r="AG429" s="19">
        <v>63392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-16998</v>
      </c>
      <c r="AP429" s="19">
        <v>0</v>
      </c>
      <c r="AQ429" s="19">
        <v>0</v>
      </c>
      <c r="AR429" s="19">
        <v>0</v>
      </c>
      <c r="AS429" s="19">
        <v>0</v>
      </c>
      <c r="AT429" s="19">
        <v>0</v>
      </c>
      <c r="AU429" s="19">
        <v>0</v>
      </c>
      <c r="AV429" s="19">
        <v>0</v>
      </c>
      <c r="AW429" s="19">
        <v>-2078</v>
      </c>
      <c r="AX429" s="19">
        <v>-2078</v>
      </c>
      <c r="AY429" s="19">
        <v>-4599</v>
      </c>
      <c r="AZ429" s="19">
        <v>-4599</v>
      </c>
      <c r="BA429" s="19">
        <v>0</v>
      </c>
      <c r="BB429" s="19">
        <v>0</v>
      </c>
      <c r="BC429" s="19">
        <v>0</v>
      </c>
      <c r="BD429" s="19">
        <v>0</v>
      </c>
      <c r="BE429" s="19">
        <v>0</v>
      </c>
      <c r="BF429" s="19">
        <v>0</v>
      </c>
    </row>
    <row r="430" spans="1:58" ht="12.75">
      <c r="A430" t="s">
        <v>919</v>
      </c>
      <c r="B430" t="s">
        <v>920</v>
      </c>
      <c r="C430" t="s">
        <v>711</v>
      </c>
      <c r="D430" t="s">
        <v>778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10028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10028</v>
      </c>
      <c r="AE430" s="19">
        <v>10028</v>
      </c>
      <c r="AF430" s="19">
        <v>43066</v>
      </c>
      <c r="AG430" s="19">
        <v>43066</v>
      </c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-10878</v>
      </c>
      <c r="AP430" s="19">
        <v>0</v>
      </c>
      <c r="AQ430" s="19">
        <v>0</v>
      </c>
      <c r="AR430" s="19">
        <v>0</v>
      </c>
      <c r="AS430" s="19">
        <v>0</v>
      </c>
      <c r="AT430" s="19">
        <v>0</v>
      </c>
      <c r="AU430" s="19">
        <v>0</v>
      </c>
      <c r="AV430" s="19">
        <v>0</v>
      </c>
      <c r="AW430" s="19">
        <v>-850</v>
      </c>
      <c r="AX430" s="19">
        <v>-850</v>
      </c>
      <c r="AY430" s="19">
        <v>-446</v>
      </c>
      <c r="AZ430" s="19">
        <v>-446</v>
      </c>
      <c r="BA430" s="19">
        <v>0</v>
      </c>
      <c r="BB430" s="19">
        <v>0</v>
      </c>
      <c r="BC430" s="19">
        <v>0</v>
      </c>
      <c r="BD430" s="19">
        <v>0</v>
      </c>
      <c r="BE430" s="19">
        <v>763</v>
      </c>
      <c r="BF430" s="19">
        <v>0</v>
      </c>
    </row>
    <row r="431" spans="1:58" ht="12.75">
      <c r="A431" t="s">
        <v>921</v>
      </c>
      <c r="B431" t="s">
        <v>922</v>
      </c>
      <c r="C431" t="s">
        <v>711</v>
      </c>
      <c r="D431" t="s">
        <v>778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1460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1460</v>
      </c>
      <c r="AE431" s="19">
        <v>1460</v>
      </c>
      <c r="AF431" s="19">
        <v>5839</v>
      </c>
      <c r="AG431" s="19">
        <v>5839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-1069</v>
      </c>
      <c r="AP431" s="19">
        <v>0</v>
      </c>
      <c r="AQ431" s="19">
        <v>0</v>
      </c>
      <c r="AR431" s="19">
        <v>0</v>
      </c>
      <c r="AS431" s="19">
        <v>0</v>
      </c>
      <c r="AT431" s="19">
        <v>0</v>
      </c>
      <c r="AU431" s="19">
        <v>0</v>
      </c>
      <c r="AV431" s="19">
        <v>0</v>
      </c>
      <c r="AW431" s="19">
        <v>391</v>
      </c>
      <c r="AX431" s="19">
        <v>391</v>
      </c>
      <c r="AY431" s="19">
        <v>1562</v>
      </c>
      <c r="AZ431" s="19">
        <v>1562</v>
      </c>
      <c r="BA431" s="19">
        <v>0</v>
      </c>
      <c r="BB431" s="19">
        <v>0</v>
      </c>
      <c r="BC431" s="19">
        <v>0</v>
      </c>
      <c r="BD431" s="19">
        <v>0</v>
      </c>
      <c r="BE431" s="19">
        <v>150</v>
      </c>
      <c r="BF431" s="19">
        <v>595</v>
      </c>
    </row>
    <row r="432" spans="1:58" ht="12.75">
      <c r="A432" t="s">
        <v>923</v>
      </c>
      <c r="B432" t="s">
        <v>924</v>
      </c>
      <c r="C432" t="s">
        <v>711</v>
      </c>
      <c r="D432" t="s">
        <v>778</v>
      </c>
      <c r="E432" s="19" t="s">
        <v>1044</v>
      </c>
      <c r="F432" s="19" t="s">
        <v>1044</v>
      </c>
      <c r="G432" s="19" t="s">
        <v>1044</v>
      </c>
      <c r="H432" s="19" t="s">
        <v>1044</v>
      </c>
      <c r="I432" s="19" t="s">
        <v>1044</v>
      </c>
      <c r="J432" s="19" t="s">
        <v>1044</v>
      </c>
      <c r="K432" s="19" t="s">
        <v>1044</v>
      </c>
      <c r="L432" s="19" t="s">
        <v>1044</v>
      </c>
      <c r="M432" s="19" t="s">
        <v>1044</v>
      </c>
      <c r="N432" s="19" t="s">
        <v>1044</v>
      </c>
      <c r="O432" s="19" t="s">
        <v>1044</v>
      </c>
      <c r="P432" s="19" t="s">
        <v>1044</v>
      </c>
      <c r="Q432" s="19" t="s">
        <v>1044</v>
      </c>
      <c r="R432" s="19" t="s">
        <v>1044</v>
      </c>
      <c r="S432" s="19" t="s">
        <v>1044</v>
      </c>
      <c r="T432" s="19" t="s">
        <v>1044</v>
      </c>
      <c r="U432" s="19" t="s">
        <v>1044</v>
      </c>
      <c r="V432" s="19" t="s">
        <v>1044</v>
      </c>
      <c r="W432" s="19" t="s">
        <v>1044</v>
      </c>
      <c r="X432" s="19" t="s">
        <v>1044</v>
      </c>
      <c r="Y432" s="19" t="s">
        <v>1044</v>
      </c>
      <c r="Z432" s="19" t="s">
        <v>1044</v>
      </c>
      <c r="AA432" s="19" t="s">
        <v>1044</v>
      </c>
      <c r="AB432" s="19" t="s">
        <v>1044</v>
      </c>
      <c r="AC432" s="19" t="s">
        <v>1044</v>
      </c>
      <c r="AD432" s="19" t="s">
        <v>1044</v>
      </c>
      <c r="AE432" s="19" t="s">
        <v>1044</v>
      </c>
      <c r="AF432" s="19" t="s">
        <v>1044</v>
      </c>
      <c r="AG432" s="19" t="s">
        <v>1044</v>
      </c>
      <c r="AH432" s="19" t="s">
        <v>1044</v>
      </c>
      <c r="AI432" s="19" t="s">
        <v>1044</v>
      </c>
      <c r="AJ432" s="19" t="s">
        <v>1044</v>
      </c>
      <c r="AK432" s="19" t="s">
        <v>1044</v>
      </c>
      <c r="AL432" s="19" t="s">
        <v>1044</v>
      </c>
      <c r="AM432" s="19" t="s">
        <v>1044</v>
      </c>
      <c r="AN432" s="19" t="s">
        <v>1044</v>
      </c>
      <c r="AO432" s="19" t="s">
        <v>1044</v>
      </c>
      <c r="AP432" s="19" t="s">
        <v>1044</v>
      </c>
      <c r="AQ432" s="19" t="s">
        <v>1044</v>
      </c>
      <c r="AR432" s="19" t="s">
        <v>1044</v>
      </c>
      <c r="AS432" s="19" t="s">
        <v>1044</v>
      </c>
      <c r="AT432" s="19" t="s">
        <v>1044</v>
      </c>
      <c r="AU432" s="19" t="s">
        <v>1044</v>
      </c>
      <c r="AV432" s="19" t="s">
        <v>1044</v>
      </c>
      <c r="AW432" s="19" t="s">
        <v>1044</v>
      </c>
      <c r="AX432" s="19" t="s">
        <v>1044</v>
      </c>
      <c r="AY432" s="19" t="s">
        <v>1044</v>
      </c>
      <c r="AZ432" s="19" t="s">
        <v>1044</v>
      </c>
      <c r="BA432" s="19" t="s">
        <v>1044</v>
      </c>
      <c r="BB432" s="19" t="s">
        <v>1044</v>
      </c>
      <c r="BC432" s="19" t="s">
        <v>1044</v>
      </c>
      <c r="BD432" s="19" t="s">
        <v>1044</v>
      </c>
      <c r="BE432" s="19" t="s">
        <v>1044</v>
      </c>
      <c r="BF432" s="19" t="s">
        <v>1044</v>
      </c>
    </row>
    <row r="433" spans="1:58" ht="12.75">
      <c r="A433" s="20" t="s">
        <v>996</v>
      </c>
      <c r="B433" s="20" t="s">
        <v>997</v>
      </c>
      <c r="C433" t="s">
        <v>117</v>
      </c>
      <c r="D433" t="s">
        <v>778</v>
      </c>
      <c r="E433" s="19">
        <v>0</v>
      </c>
      <c r="F433" s="19">
        <v>159</v>
      </c>
      <c r="G433" s="19">
        <v>159</v>
      </c>
      <c r="H433" s="19">
        <v>0</v>
      </c>
      <c r="I433" s="19">
        <v>0</v>
      </c>
      <c r="J433" s="19">
        <v>0</v>
      </c>
      <c r="K433" s="19">
        <v>0</v>
      </c>
      <c r="L433" s="19">
        <v>52993</v>
      </c>
      <c r="M433" s="19">
        <v>0</v>
      </c>
      <c r="N433" s="19">
        <v>0</v>
      </c>
      <c r="O433" s="19">
        <v>52993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53152</v>
      </c>
      <c r="AE433" s="19">
        <v>53152</v>
      </c>
      <c r="AF433" s="19">
        <v>212357</v>
      </c>
      <c r="AG433" s="19">
        <v>212357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-46150</v>
      </c>
      <c r="AO433" s="19">
        <v>0</v>
      </c>
      <c r="AP433" s="19">
        <v>0</v>
      </c>
      <c r="AQ433" s="19">
        <v>0</v>
      </c>
      <c r="AR433" s="19">
        <v>0</v>
      </c>
      <c r="AS433" s="19">
        <v>0</v>
      </c>
      <c r="AT433" s="19">
        <v>0</v>
      </c>
      <c r="AU433" s="19">
        <v>0</v>
      </c>
      <c r="AV433" s="19">
        <v>0</v>
      </c>
      <c r="AW433" s="19">
        <v>7002</v>
      </c>
      <c r="AX433" s="19">
        <v>7002</v>
      </c>
      <c r="AY433" s="19">
        <v>28010</v>
      </c>
      <c r="AZ433" s="19">
        <v>28010</v>
      </c>
      <c r="BA433" s="19">
        <v>0</v>
      </c>
      <c r="BB433" s="19">
        <v>0</v>
      </c>
      <c r="BC433" s="19">
        <v>0</v>
      </c>
      <c r="BD433" s="19">
        <v>0</v>
      </c>
      <c r="BE433" s="19">
        <v>6426</v>
      </c>
      <c r="BF433" s="19">
        <v>25564</v>
      </c>
    </row>
    <row r="434" spans="1:58" ht="12.75">
      <c r="A434" t="s">
        <v>925</v>
      </c>
      <c r="B434" t="s">
        <v>926</v>
      </c>
      <c r="C434" t="s">
        <v>117</v>
      </c>
      <c r="D434" t="s">
        <v>778</v>
      </c>
      <c r="E434" s="19">
        <v>0</v>
      </c>
      <c r="F434" s="19">
        <v>1534</v>
      </c>
      <c r="G434" s="19">
        <v>1534</v>
      </c>
      <c r="H434" s="19">
        <v>0</v>
      </c>
      <c r="I434" s="19">
        <v>0</v>
      </c>
      <c r="J434" s="19">
        <v>0</v>
      </c>
      <c r="K434" s="19">
        <v>0</v>
      </c>
      <c r="L434" s="19">
        <v>46558</v>
      </c>
      <c r="M434" s="19">
        <v>0</v>
      </c>
      <c r="N434" s="19">
        <v>0</v>
      </c>
      <c r="O434" s="19">
        <v>46558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48092</v>
      </c>
      <c r="AE434" s="19">
        <v>48092</v>
      </c>
      <c r="AF434" s="19">
        <v>192347</v>
      </c>
      <c r="AG434" s="19">
        <v>192347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-37206</v>
      </c>
      <c r="AO434" s="19">
        <v>0</v>
      </c>
      <c r="AP434" s="19">
        <v>0</v>
      </c>
      <c r="AQ434" s="19">
        <v>0</v>
      </c>
      <c r="AR434" s="19">
        <v>-2227</v>
      </c>
      <c r="AS434" s="19">
        <v>-8747</v>
      </c>
      <c r="AT434" s="19">
        <v>0</v>
      </c>
      <c r="AU434" s="19">
        <v>0</v>
      </c>
      <c r="AV434" s="19">
        <v>0</v>
      </c>
      <c r="AW434" s="19">
        <v>8659</v>
      </c>
      <c r="AX434" s="19">
        <v>8659</v>
      </c>
      <c r="AY434" s="19">
        <v>56236</v>
      </c>
      <c r="AZ434" s="19">
        <v>56236</v>
      </c>
      <c r="BA434" s="19">
        <v>-1543</v>
      </c>
      <c r="BB434" s="19">
        <v>-6173</v>
      </c>
      <c r="BC434" s="19">
        <v>0</v>
      </c>
      <c r="BD434" s="19">
        <v>0</v>
      </c>
      <c r="BE434" s="19">
        <v>3914</v>
      </c>
      <c r="BF434" s="19">
        <v>16016</v>
      </c>
    </row>
    <row r="435" spans="1:58" ht="12.75">
      <c r="A435" t="s">
        <v>927</v>
      </c>
      <c r="B435" t="s">
        <v>928</v>
      </c>
      <c r="C435" t="s">
        <v>341</v>
      </c>
      <c r="D435" t="s">
        <v>778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24709</v>
      </c>
      <c r="M435" s="19">
        <v>0</v>
      </c>
      <c r="N435" s="19">
        <v>0</v>
      </c>
      <c r="O435" s="19">
        <v>24709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24709</v>
      </c>
      <c r="AE435" s="19">
        <v>24709</v>
      </c>
      <c r="AF435" s="19">
        <v>98836</v>
      </c>
      <c r="AG435" s="19">
        <v>98836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-24589</v>
      </c>
      <c r="AO435" s="19">
        <v>0</v>
      </c>
      <c r="AP435" s="19">
        <v>0</v>
      </c>
      <c r="AQ435" s="19">
        <v>0</v>
      </c>
      <c r="AR435" s="19">
        <v>0</v>
      </c>
      <c r="AS435" s="19">
        <v>0</v>
      </c>
      <c r="AT435" s="19">
        <v>0</v>
      </c>
      <c r="AU435" s="19">
        <v>0</v>
      </c>
      <c r="AV435" s="19">
        <v>0</v>
      </c>
      <c r="AW435" s="19">
        <v>120</v>
      </c>
      <c r="AX435" s="19">
        <v>120</v>
      </c>
      <c r="AY435" s="19">
        <v>477</v>
      </c>
      <c r="AZ435" s="19">
        <v>477</v>
      </c>
      <c r="BA435" s="19">
        <v>0</v>
      </c>
      <c r="BB435" s="19">
        <v>0</v>
      </c>
      <c r="BC435" s="19">
        <v>0</v>
      </c>
      <c r="BD435" s="19">
        <v>0</v>
      </c>
      <c r="BE435" s="19">
        <v>347</v>
      </c>
      <c r="BF435" s="19">
        <v>1388</v>
      </c>
    </row>
    <row r="436" spans="1:58" ht="12.75">
      <c r="A436" t="s">
        <v>929</v>
      </c>
      <c r="B436" t="s">
        <v>930</v>
      </c>
      <c r="C436" t="s">
        <v>126</v>
      </c>
      <c r="D436" t="s">
        <v>778</v>
      </c>
      <c r="E436" s="19">
        <v>0</v>
      </c>
      <c r="F436" s="19">
        <v>592</v>
      </c>
      <c r="G436" s="19">
        <v>592</v>
      </c>
      <c r="H436" s="19">
        <v>0</v>
      </c>
      <c r="I436" s="19">
        <v>0</v>
      </c>
      <c r="J436" s="19">
        <v>0</v>
      </c>
      <c r="K436" s="19">
        <v>0</v>
      </c>
      <c r="L436" s="19">
        <v>23223</v>
      </c>
      <c r="M436" s="19">
        <v>0</v>
      </c>
      <c r="N436" s="19">
        <v>0</v>
      </c>
      <c r="O436" s="19">
        <v>23223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2006</v>
      </c>
      <c r="AC436" s="19">
        <v>0</v>
      </c>
      <c r="AD436" s="19">
        <v>25821</v>
      </c>
      <c r="AE436" s="19">
        <v>25821</v>
      </c>
      <c r="AF436" s="19">
        <v>101772</v>
      </c>
      <c r="AG436" s="19">
        <v>101772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-18448</v>
      </c>
      <c r="AO436" s="19">
        <v>0</v>
      </c>
      <c r="AP436" s="19">
        <v>0</v>
      </c>
      <c r="AQ436" s="19">
        <v>0</v>
      </c>
      <c r="AR436" s="19">
        <v>-517</v>
      </c>
      <c r="AS436" s="19">
        <v>-2956</v>
      </c>
      <c r="AT436" s="19">
        <v>0</v>
      </c>
      <c r="AU436" s="19">
        <v>0</v>
      </c>
      <c r="AV436" s="19">
        <v>0</v>
      </c>
      <c r="AW436" s="19">
        <v>6856</v>
      </c>
      <c r="AX436" s="19">
        <v>6856</v>
      </c>
      <c r="AY436" s="19">
        <v>20520</v>
      </c>
      <c r="AZ436" s="19">
        <v>20520</v>
      </c>
      <c r="BA436" s="19">
        <v>2917</v>
      </c>
      <c r="BB436" s="19">
        <v>5833</v>
      </c>
      <c r="BC436" s="19">
        <v>0</v>
      </c>
      <c r="BD436" s="19">
        <v>0</v>
      </c>
      <c r="BE436" s="19">
        <v>1738</v>
      </c>
      <c r="BF436" s="19">
        <v>5976</v>
      </c>
    </row>
    <row r="437" spans="1:58" ht="12.75">
      <c r="A437" t="s">
        <v>931</v>
      </c>
      <c r="B437" t="s">
        <v>932</v>
      </c>
      <c r="C437" t="s">
        <v>302</v>
      </c>
      <c r="D437" t="s">
        <v>778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37782</v>
      </c>
      <c r="M437" s="19">
        <v>0</v>
      </c>
      <c r="N437" s="19">
        <v>0</v>
      </c>
      <c r="O437" s="19">
        <v>37782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37782</v>
      </c>
      <c r="AE437" s="19">
        <v>37782</v>
      </c>
      <c r="AF437" s="19">
        <v>161407</v>
      </c>
      <c r="AG437" s="19">
        <v>161407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-37500</v>
      </c>
      <c r="AO437" s="19">
        <v>0</v>
      </c>
      <c r="AP437" s="19">
        <v>0</v>
      </c>
      <c r="AQ437" s="19">
        <v>0</v>
      </c>
      <c r="AR437" s="19">
        <v>0</v>
      </c>
      <c r="AS437" s="19">
        <v>0</v>
      </c>
      <c r="AT437" s="19">
        <v>0</v>
      </c>
      <c r="AU437" s="19">
        <v>0</v>
      </c>
      <c r="AV437" s="19">
        <v>0</v>
      </c>
      <c r="AW437" s="19">
        <v>282</v>
      </c>
      <c r="AX437" s="19">
        <v>282</v>
      </c>
      <c r="AY437" s="19">
        <v>2603</v>
      </c>
      <c r="AZ437" s="19">
        <v>2603</v>
      </c>
      <c r="BA437" s="19">
        <v>0</v>
      </c>
      <c r="BB437" s="19">
        <v>0</v>
      </c>
      <c r="BC437" s="19">
        <v>0</v>
      </c>
      <c r="BD437" s="19">
        <v>0</v>
      </c>
      <c r="BE437" s="19">
        <v>2328</v>
      </c>
      <c r="BF437" s="19">
        <v>10114</v>
      </c>
    </row>
    <row r="438" spans="1:58" ht="12.75">
      <c r="A438" t="s">
        <v>933</v>
      </c>
      <c r="B438" t="s">
        <v>934</v>
      </c>
      <c r="C438" t="s">
        <v>341</v>
      </c>
      <c r="D438" t="s">
        <v>778</v>
      </c>
      <c r="E438" s="19">
        <v>0</v>
      </c>
      <c r="F438" s="19">
        <v>827</v>
      </c>
      <c r="G438" s="19">
        <v>827</v>
      </c>
      <c r="H438" s="19">
        <v>0</v>
      </c>
      <c r="I438" s="19">
        <v>0</v>
      </c>
      <c r="J438" s="19">
        <v>0</v>
      </c>
      <c r="K438" s="19">
        <v>0</v>
      </c>
      <c r="L438" s="19">
        <v>39958</v>
      </c>
      <c r="M438" s="19">
        <v>0</v>
      </c>
      <c r="N438" s="19">
        <v>0</v>
      </c>
      <c r="O438" s="19">
        <v>39958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40785</v>
      </c>
      <c r="AE438" s="19">
        <v>40785</v>
      </c>
      <c r="AF438" s="19">
        <v>163660</v>
      </c>
      <c r="AG438" s="19">
        <v>163660</v>
      </c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-25498</v>
      </c>
      <c r="AO438" s="19">
        <v>0</v>
      </c>
      <c r="AP438" s="19">
        <v>0</v>
      </c>
      <c r="AQ438" s="19">
        <v>0</v>
      </c>
      <c r="AR438" s="19">
        <v>0</v>
      </c>
      <c r="AS438" s="19">
        <v>0</v>
      </c>
      <c r="AT438" s="19">
        <v>0</v>
      </c>
      <c r="AU438" s="19">
        <v>0</v>
      </c>
      <c r="AV438" s="19">
        <v>0</v>
      </c>
      <c r="AW438" s="19">
        <v>15287</v>
      </c>
      <c r="AX438" s="19">
        <v>15287</v>
      </c>
      <c r="AY438" s="19">
        <v>66062</v>
      </c>
      <c r="AZ438" s="19">
        <v>66062</v>
      </c>
      <c r="BA438" s="19">
        <v>1147</v>
      </c>
      <c r="BB438" s="19">
        <v>4735</v>
      </c>
      <c r="BC438" s="19">
        <v>0</v>
      </c>
      <c r="BD438" s="19">
        <v>0</v>
      </c>
      <c r="BE438" s="19">
        <v>635</v>
      </c>
      <c r="BF438" s="19">
        <v>3443</v>
      </c>
    </row>
    <row r="439" spans="1:58" ht="12.75">
      <c r="A439" t="s">
        <v>935</v>
      </c>
      <c r="B439" t="s">
        <v>936</v>
      </c>
      <c r="C439" t="s">
        <v>59</v>
      </c>
      <c r="D439" t="s">
        <v>778</v>
      </c>
      <c r="E439" s="19">
        <v>0</v>
      </c>
      <c r="F439" s="19">
        <v>319</v>
      </c>
      <c r="G439" s="19">
        <v>319</v>
      </c>
      <c r="H439" s="19">
        <v>0</v>
      </c>
      <c r="I439" s="19">
        <v>0</v>
      </c>
      <c r="J439" s="19">
        <v>0</v>
      </c>
      <c r="K439" s="19">
        <v>0</v>
      </c>
      <c r="L439" s="19">
        <v>-1</v>
      </c>
      <c r="M439" s="19">
        <v>0</v>
      </c>
      <c r="N439" s="19">
        <v>12</v>
      </c>
      <c r="O439" s="19">
        <v>11</v>
      </c>
      <c r="P439" s="19">
        <v>68</v>
      </c>
      <c r="Q439" s="19">
        <v>0</v>
      </c>
      <c r="R439" s="19">
        <v>0</v>
      </c>
      <c r="S439" s="19">
        <v>344</v>
      </c>
      <c r="T439" s="19">
        <v>344</v>
      </c>
      <c r="U439" s="19">
        <v>0</v>
      </c>
      <c r="V439" s="19">
        <v>468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1210</v>
      </c>
      <c r="AE439" s="19">
        <v>1210</v>
      </c>
      <c r="AF439" s="19">
        <v>4151</v>
      </c>
      <c r="AG439" s="19">
        <v>4151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0</v>
      </c>
      <c r="AT439" s="19">
        <v>0</v>
      </c>
      <c r="AU439" s="19">
        <v>0</v>
      </c>
      <c r="AV439" s="19">
        <v>0</v>
      </c>
      <c r="AW439" s="19">
        <v>1210</v>
      </c>
      <c r="AX439" s="19">
        <v>1210</v>
      </c>
      <c r="AY439" s="19">
        <v>4151</v>
      </c>
      <c r="AZ439" s="19">
        <v>4151</v>
      </c>
      <c r="BA439" s="19">
        <v>0</v>
      </c>
      <c r="BB439" s="19">
        <v>0</v>
      </c>
      <c r="BC439" s="19">
        <v>0</v>
      </c>
      <c r="BD439" s="19">
        <v>0</v>
      </c>
      <c r="BE439" s="19">
        <v>0</v>
      </c>
      <c r="BF439" s="19">
        <v>0</v>
      </c>
    </row>
    <row r="440" spans="1:58" ht="12.75">
      <c r="A440" t="s">
        <v>937</v>
      </c>
      <c r="B440" t="s">
        <v>938</v>
      </c>
      <c r="C440" t="s">
        <v>59</v>
      </c>
      <c r="D440" t="s">
        <v>778</v>
      </c>
      <c r="E440" s="19">
        <v>0</v>
      </c>
      <c r="F440" s="19">
        <v>259</v>
      </c>
      <c r="G440" s="19">
        <v>259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-9</v>
      </c>
      <c r="O440" s="19">
        <v>-9</v>
      </c>
      <c r="P440" s="19">
        <v>23</v>
      </c>
      <c r="Q440" s="19">
        <v>0</v>
      </c>
      <c r="R440" s="19">
        <v>0</v>
      </c>
      <c r="S440" s="19">
        <v>130</v>
      </c>
      <c r="T440" s="19">
        <v>130</v>
      </c>
      <c r="U440" s="19">
        <v>0</v>
      </c>
      <c r="V440" s="19">
        <v>579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982</v>
      </c>
      <c r="AE440" s="19">
        <v>982</v>
      </c>
      <c r="AF440" s="19">
        <v>4344</v>
      </c>
      <c r="AG440" s="19">
        <v>4344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  <c r="AT440" s="19">
        <v>0</v>
      </c>
      <c r="AU440" s="19">
        <v>0</v>
      </c>
      <c r="AV440" s="19">
        <v>0</v>
      </c>
      <c r="AW440" s="19">
        <v>982</v>
      </c>
      <c r="AX440" s="19">
        <v>982</v>
      </c>
      <c r="AY440" s="19">
        <v>4344</v>
      </c>
      <c r="AZ440" s="19">
        <v>4344</v>
      </c>
      <c r="BA440" s="19">
        <v>0</v>
      </c>
      <c r="BB440" s="19">
        <v>0</v>
      </c>
      <c r="BC440" s="19">
        <v>0</v>
      </c>
      <c r="BD440" s="19">
        <v>0</v>
      </c>
      <c r="BE440" s="19">
        <v>0</v>
      </c>
      <c r="BF440" s="19">
        <v>0</v>
      </c>
    </row>
    <row r="441" spans="1:58" ht="12.75">
      <c r="A441" t="s">
        <v>939</v>
      </c>
      <c r="B441" t="s">
        <v>940</v>
      </c>
      <c r="C441" t="s">
        <v>117</v>
      </c>
      <c r="D441" t="s">
        <v>778</v>
      </c>
      <c r="E441" s="19">
        <v>0</v>
      </c>
      <c r="F441" s="19">
        <v>250</v>
      </c>
      <c r="G441" s="19">
        <v>250</v>
      </c>
      <c r="H441" s="19">
        <v>0</v>
      </c>
      <c r="I441" s="19">
        <v>0</v>
      </c>
      <c r="J441" s="19">
        <v>0</v>
      </c>
      <c r="K441" s="19">
        <v>0</v>
      </c>
      <c r="L441" s="19">
        <v>-50</v>
      </c>
      <c r="M441" s="19">
        <v>0</v>
      </c>
      <c r="N441" s="19">
        <v>0</v>
      </c>
      <c r="O441" s="19">
        <v>-50</v>
      </c>
      <c r="P441" s="19">
        <v>0</v>
      </c>
      <c r="Q441" s="19">
        <v>0</v>
      </c>
      <c r="R441" s="19">
        <v>0</v>
      </c>
      <c r="S441" s="19">
        <v>400</v>
      </c>
      <c r="T441" s="19">
        <v>400</v>
      </c>
      <c r="U441" s="19">
        <v>0</v>
      </c>
      <c r="V441" s="19">
        <v>1300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120</v>
      </c>
      <c r="AC441" s="19">
        <v>0</v>
      </c>
      <c r="AD441" s="19">
        <v>2020</v>
      </c>
      <c r="AE441" s="19">
        <v>2020</v>
      </c>
      <c r="AF441" s="19">
        <v>6088</v>
      </c>
      <c r="AG441" s="19">
        <v>6088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19">
        <v>0</v>
      </c>
      <c r="AS441" s="19">
        <v>0</v>
      </c>
      <c r="AT441" s="19">
        <v>0</v>
      </c>
      <c r="AU441" s="19">
        <v>0</v>
      </c>
      <c r="AV441" s="19">
        <v>0</v>
      </c>
      <c r="AW441" s="19">
        <v>2020</v>
      </c>
      <c r="AX441" s="19">
        <v>2020</v>
      </c>
      <c r="AY441" s="19">
        <v>6088</v>
      </c>
      <c r="AZ441" s="19">
        <v>6088</v>
      </c>
      <c r="BA441" s="19">
        <v>0</v>
      </c>
      <c r="BB441" s="19">
        <v>0</v>
      </c>
      <c r="BC441" s="19">
        <v>0</v>
      </c>
      <c r="BD441" s="19">
        <v>0</v>
      </c>
      <c r="BE441" s="19">
        <v>0</v>
      </c>
      <c r="BF441" s="19">
        <v>0</v>
      </c>
    </row>
    <row r="442" spans="1:58" ht="12.75">
      <c r="A442" t="s">
        <v>941</v>
      </c>
      <c r="B442" t="s">
        <v>942</v>
      </c>
      <c r="C442" t="s">
        <v>341</v>
      </c>
      <c r="D442" t="s">
        <v>778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-14</v>
      </c>
      <c r="M442" s="19">
        <v>0</v>
      </c>
      <c r="N442" s="19">
        <v>69</v>
      </c>
      <c r="O442" s="19">
        <v>55</v>
      </c>
      <c r="P442" s="19">
        <v>0</v>
      </c>
      <c r="Q442" s="19">
        <v>0</v>
      </c>
      <c r="R442" s="19">
        <v>0</v>
      </c>
      <c r="S442" s="19">
        <v>234</v>
      </c>
      <c r="T442" s="19">
        <v>234</v>
      </c>
      <c r="U442" s="19">
        <v>0</v>
      </c>
      <c r="V442" s="19">
        <v>463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752</v>
      </c>
      <c r="AE442" s="19">
        <v>752</v>
      </c>
      <c r="AF442" s="19">
        <v>5061</v>
      </c>
      <c r="AG442" s="19">
        <v>5061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  <c r="AT442" s="19">
        <v>0</v>
      </c>
      <c r="AU442" s="19">
        <v>0</v>
      </c>
      <c r="AV442" s="19">
        <v>0</v>
      </c>
      <c r="AW442" s="19">
        <v>752</v>
      </c>
      <c r="AX442" s="19">
        <v>752</v>
      </c>
      <c r="AY442" s="19">
        <v>5061</v>
      </c>
      <c r="AZ442" s="19">
        <v>5061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</row>
    <row r="443" spans="1:58" ht="12.75">
      <c r="A443" t="s">
        <v>943</v>
      </c>
      <c r="B443" t="s">
        <v>944</v>
      </c>
      <c r="C443" t="s">
        <v>126</v>
      </c>
      <c r="D443" t="s">
        <v>778</v>
      </c>
      <c r="E443" s="19">
        <v>0</v>
      </c>
      <c r="F443" s="19">
        <v>116</v>
      </c>
      <c r="G443" s="19">
        <v>116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139</v>
      </c>
      <c r="O443" s="19">
        <v>139</v>
      </c>
      <c r="P443" s="19">
        <v>0</v>
      </c>
      <c r="Q443" s="19">
        <v>0</v>
      </c>
      <c r="R443" s="19">
        <v>0</v>
      </c>
      <c r="S443" s="19">
        <v>40</v>
      </c>
      <c r="T443" s="19">
        <v>40</v>
      </c>
      <c r="U443" s="19">
        <v>0</v>
      </c>
      <c r="V443" s="19">
        <v>400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695</v>
      </c>
      <c r="AE443" s="19">
        <v>695</v>
      </c>
      <c r="AF443" s="19">
        <v>4083</v>
      </c>
      <c r="AG443" s="19">
        <v>4083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0</v>
      </c>
      <c r="AT443" s="19">
        <v>0</v>
      </c>
      <c r="AU443" s="19">
        <v>0</v>
      </c>
      <c r="AV443" s="19">
        <v>0</v>
      </c>
      <c r="AW443" s="19">
        <v>695</v>
      </c>
      <c r="AX443" s="19">
        <v>695</v>
      </c>
      <c r="AY443" s="19">
        <v>4083</v>
      </c>
      <c r="AZ443" s="19">
        <v>4083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19">
        <v>0</v>
      </c>
    </row>
    <row r="444" spans="1:58" ht="12.75">
      <c r="A444" t="s">
        <v>945</v>
      </c>
      <c r="B444" t="s">
        <v>946</v>
      </c>
      <c r="C444" t="s">
        <v>151</v>
      </c>
      <c r="D444" t="s">
        <v>778</v>
      </c>
      <c r="E444" s="19">
        <v>0</v>
      </c>
      <c r="F444" s="19">
        <v>368</v>
      </c>
      <c r="G444" s="19">
        <v>368</v>
      </c>
      <c r="H444" s="19">
        <v>0</v>
      </c>
      <c r="I444" s="19">
        <v>0</v>
      </c>
      <c r="J444" s="19">
        <v>0</v>
      </c>
      <c r="K444" s="19">
        <v>0</v>
      </c>
      <c r="L444" s="19">
        <v>-39</v>
      </c>
      <c r="M444" s="19">
        <v>0</v>
      </c>
      <c r="N444" s="19">
        <v>-5</v>
      </c>
      <c r="O444" s="19">
        <v>-44</v>
      </c>
      <c r="P444" s="19">
        <v>37</v>
      </c>
      <c r="Q444" s="19">
        <v>0</v>
      </c>
      <c r="R444" s="19">
        <v>0</v>
      </c>
      <c r="S444" s="19">
        <v>345</v>
      </c>
      <c r="T444" s="19">
        <v>345</v>
      </c>
      <c r="U444" s="19">
        <v>0</v>
      </c>
      <c r="V444" s="19">
        <v>15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721</v>
      </c>
      <c r="AE444" s="19">
        <v>721</v>
      </c>
      <c r="AF444" s="19">
        <v>9587</v>
      </c>
      <c r="AG444" s="19">
        <v>9587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0</v>
      </c>
      <c r="AT444" s="19">
        <v>0</v>
      </c>
      <c r="AU444" s="19">
        <v>0</v>
      </c>
      <c r="AV444" s="19">
        <v>0</v>
      </c>
      <c r="AW444" s="19">
        <v>721</v>
      </c>
      <c r="AX444" s="19">
        <v>721</v>
      </c>
      <c r="AY444" s="19">
        <v>9587</v>
      </c>
      <c r="AZ444" s="19">
        <v>9587</v>
      </c>
      <c r="BA444" s="19">
        <v>0</v>
      </c>
      <c r="BB444" s="19">
        <v>0</v>
      </c>
      <c r="BC444" s="19">
        <v>0</v>
      </c>
      <c r="BD444" s="19">
        <v>0</v>
      </c>
      <c r="BE444" s="19">
        <v>0</v>
      </c>
      <c r="BF444" s="19">
        <v>56</v>
      </c>
    </row>
    <row r="445" spans="1:58" ht="12.75">
      <c r="A445" t="s">
        <v>947</v>
      </c>
      <c r="B445" t="s">
        <v>948</v>
      </c>
      <c r="C445" t="s">
        <v>341</v>
      </c>
      <c r="D445" t="s">
        <v>778</v>
      </c>
      <c r="E445" s="19">
        <v>0</v>
      </c>
      <c r="F445" s="19">
        <v>349</v>
      </c>
      <c r="G445" s="19">
        <v>349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-4</v>
      </c>
      <c r="O445" s="19">
        <v>-4</v>
      </c>
      <c r="P445" s="19">
        <v>64</v>
      </c>
      <c r="Q445" s="19">
        <v>0</v>
      </c>
      <c r="R445" s="19">
        <v>0</v>
      </c>
      <c r="S445" s="19">
        <v>183</v>
      </c>
      <c r="T445" s="19">
        <v>183</v>
      </c>
      <c r="U445" s="19">
        <v>0</v>
      </c>
      <c r="V445" s="19">
        <v>524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1116</v>
      </c>
      <c r="AE445" s="19">
        <v>1116</v>
      </c>
      <c r="AF445" s="19">
        <v>4580</v>
      </c>
      <c r="AG445" s="19">
        <v>4580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  <c r="AT445" s="19">
        <v>0</v>
      </c>
      <c r="AU445" s="19">
        <v>0</v>
      </c>
      <c r="AV445" s="19">
        <v>0</v>
      </c>
      <c r="AW445" s="19">
        <v>1116</v>
      </c>
      <c r="AX445" s="19">
        <v>1116</v>
      </c>
      <c r="AY445" s="19">
        <v>4580</v>
      </c>
      <c r="AZ445" s="19">
        <v>4580</v>
      </c>
      <c r="BA445" s="19">
        <v>0</v>
      </c>
      <c r="BB445" s="19">
        <v>0</v>
      </c>
      <c r="BC445" s="19">
        <v>0</v>
      </c>
      <c r="BD445" s="19">
        <v>0</v>
      </c>
      <c r="BE445" s="19">
        <v>0</v>
      </c>
      <c r="BF445" s="19">
        <v>0</v>
      </c>
    </row>
    <row r="446" spans="1:58" ht="12.75">
      <c r="A446" t="s">
        <v>949</v>
      </c>
      <c r="B446" t="s">
        <v>950</v>
      </c>
      <c r="C446" t="s">
        <v>69</v>
      </c>
      <c r="D446" t="s">
        <v>778</v>
      </c>
      <c r="E446" s="19">
        <v>0</v>
      </c>
      <c r="F446" s="19">
        <v>566</v>
      </c>
      <c r="G446" s="19">
        <v>566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43</v>
      </c>
      <c r="O446" s="19">
        <v>43</v>
      </c>
      <c r="P446" s="19">
        <v>-41</v>
      </c>
      <c r="Q446" s="19">
        <v>0</v>
      </c>
      <c r="R446" s="19">
        <v>0</v>
      </c>
      <c r="S446" s="19">
        <v>88</v>
      </c>
      <c r="T446" s="19">
        <v>88</v>
      </c>
      <c r="U446" s="19">
        <v>0</v>
      </c>
      <c r="V446" s="19">
        <v>216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872</v>
      </c>
      <c r="AE446" s="19">
        <v>872</v>
      </c>
      <c r="AF446" s="19">
        <v>4253</v>
      </c>
      <c r="AG446" s="19">
        <v>4253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247</v>
      </c>
      <c r="AS446" s="19">
        <v>182</v>
      </c>
      <c r="AT446" s="19">
        <v>0</v>
      </c>
      <c r="AU446" s="19">
        <v>0</v>
      </c>
      <c r="AV446" s="19">
        <v>0</v>
      </c>
      <c r="AW446" s="19">
        <v>1119</v>
      </c>
      <c r="AX446" s="19">
        <v>1119</v>
      </c>
      <c r="AY446" s="19">
        <v>4435</v>
      </c>
      <c r="AZ446" s="19">
        <v>4435</v>
      </c>
      <c r="BA446" s="19">
        <v>0</v>
      </c>
      <c r="BB446" s="19">
        <v>0</v>
      </c>
      <c r="BC446" s="19">
        <v>0</v>
      </c>
      <c r="BD446" s="19">
        <v>0</v>
      </c>
      <c r="BE446" s="19">
        <v>0</v>
      </c>
      <c r="BF446" s="19">
        <v>0</v>
      </c>
    </row>
    <row r="447" spans="1:58" ht="12.75">
      <c r="A447" t="s">
        <v>951</v>
      </c>
      <c r="B447" t="s">
        <v>952</v>
      </c>
      <c r="C447" t="s">
        <v>76</v>
      </c>
      <c r="D447" t="s">
        <v>778</v>
      </c>
      <c r="E447" s="19">
        <v>0</v>
      </c>
      <c r="F447" s="19">
        <v>176</v>
      </c>
      <c r="G447" s="19">
        <v>176</v>
      </c>
      <c r="H447" s="19">
        <v>0</v>
      </c>
      <c r="I447" s="19">
        <v>0</v>
      </c>
      <c r="J447" s="19">
        <v>0</v>
      </c>
      <c r="K447" s="19">
        <v>0</v>
      </c>
      <c r="L447" s="19">
        <v>17</v>
      </c>
      <c r="M447" s="19">
        <v>0</v>
      </c>
      <c r="N447" s="19">
        <v>33</v>
      </c>
      <c r="O447" s="19">
        <v>50</v>
      </c>
      <c r="P447" s="19">
        <v>0</v>
      </c>
      <c r="Q447" s="19">
        <v>0</v>
      </c>
      <c r="R447" s="19">
        <v>0</v>
      </c>
      <c r="S447" s="19">
        <v>393</v>
      </c>
      <c r="T447" s="19">
        <v>393</v>
      </c>
      <c r="U447" s="19">
        <v>0</v>
      </c>
      <c r="V447" s="19">
        <v>282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901</v>
      </c>
      <c r="AE447" s="19">
        <v>901</v>
      </c>
      <c r="AF447" s="19">
        <v>3899</v>
      </c>
      <c r="AG447" s="19">
        <v>3899</v>
      </c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>
        <v>0</v>
      </c>
      <c r="AT447" s="19">
        <v>0</v>
      </c>
      <c r="AU447" s="19">
        <v>0</v>
      </c>
      <c r="AV447" s="19">
        <v>0</v>
      </c>
      <c r="AW447" s="19">
        <v>901</v>
      </c>
      <c r="AX447" s="19">
        <v>901</v>
      </c>
      <c r="AY447" s="19">
        <v>3899</v>
      </c>
      <c r="AZ447" s="19">
        <v>3899</v>
      </c>
      <c r="BA447" s="19">
        <v>0</v>
      </c>
      <c r="BB447" s="19">
        <v>0</v>
      </c>
      <c r="BC447" s="19">
        <v>0</v>
      </c>
      <c r="BD447" s="19">
        <v>0</v>
      </c>
      <c r="BE447" s="19">
        <v>0</v>
      </c>
      <c r="BF447" s="19">
        <v>0</v>
      </c>
    </row>
    <row r="448" spans="1:58" ht="12.75">
      <c r="A448" s="20" t="s">
        <v>1006</v>
      </c>
      <c r="B448" s="20" t="s">
        <v>1007</v>
      </c>
      <c r="C448" s="20" t="s">
        <v>76</v>
      </c>
      <c r="D448" s="20" t="s">
        <v>778</v>
      </c>
      <c r="E448" s="19">
        <v>0</v>
      </c>
      <c r="F448" s="19">
        <v>769</v>
      </c>
      <c r="G448" s="19">
        <v>769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323</v>
      </c>
      <c r="O448" s="19">
        <v>323</v>
      </c>
      <c r="P448" s="19">
        <v>70</v>
      </c>
      <c r="Q448" s="19">
        <v>0</v>
      </c>
      <c r="R448" s="19">
        <v>0</v>
      </c>
      <c r="S448" s="19">
        <v>1006</v>
      </c>
      <c r="T448" s="19">
        <v>1006</v>
      </c>
      <c r="U448" s="19">
        <v>0</v>
      </c>
      <c r="V448" s="19">
        <v>203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2371</v>
      </c>
      <c r="AE448" s="19">
        <v>2371</v>
      </c>
      <c r="AF448" s="19">
        <v>11946</v>
      </c>
      <c r="AG448" s="19">
        <v>11946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  <c r="AT448" s="19">
        <v>0</v>
      </c>
      <c r="AU448" s="19">
        <v>0</v>
      </c>
      <c r="AV448" s="19">
        <v>0</v>
      </c>
      <c r="AW448" s="19">
        <v>2371</v>
      </c>
      <c r="AX448" s="19">
        <v>2371</v>
      </c>
      <c r="AY448" s="19">
        <v>11946</v>
      </c>
      <c r="AZ448" s="19">
        <v>11946</v>
      </c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</row>
    <row r="449" spans="1:58" ht="12.75">
      <c r="A449" t="s">
        <v>953</v>
      </c>
      <c r="B449" t="s">
        <v>954</v>
      </c>
      <c r="C449" t="s">
        <v>711</v>
      </c>
      <c r="D449" t="s">
        <v>778</v>
      </c>
      <c r="E449" s="19" t="s">
        <v>1044</v>
      </c>
      <c r="F449" s="19" t="s">
        <v>1044</v>
      </c>
      <c r="G449" s="19" t="s">
        <v>1044</v>
      </c>
      <c r="H449" s="19" t="s">
        <v>1044</v>
      </c>
      <c r="I449" s="19" t="s">
        <v>1044</v>
      </c>
      <c r="J449" s="19" t="s">
        <v>1044</v>
      </c>
      <c r="K449" s="19" t="s">
        <v>1044</v>
      </c>
      <c r="L449" s="19" t="s">
        <v>1044</v>
      </c>
      <c r="M449" s="19" t="s">
        <v>1044</v>
      </c>
      <c r="N449" s="19" t="s">
        <v>1044</v>
      </c>
      <c r="O449" s="19" t="s">
        <v>1044</v>
      </c>
      <c r="P449" s="19" t="s">
        <v>1044</v>
      </c>
      <c r="Q449" s="19" t="s">
        <v>1044</v>
      </c>
      <c r="R449" s="19" t="s">
        <v>1044</v>
      </c>
      <c r="S449" s="19" t="s">
        <v>1044</v>
      </c>
      <c r="T449" s="19" t="s">
        <v>1044</v>
      </c>
      <c r="U449" s="19" t="s">
        <v>1044</v>
      </c>
      <c r="V449" s="19" t="s">
        <v>1044</v>
      </c>
      <c r="W449" s="19" t="s">
        <v>1044</v>
      </c>
      <c r="X449" s="19" t="s">
        <v>1044</v>
      </c>
      <c r="Y449" s="19" t="s">
        <v>1044</v>
      </c>
      <c r="Z449" s="19" t="s">
        <v>1044</v>
      </c>
      <c r="AA449" s="19" t="s">
        <v>1044</v>
      </c>
      <c r="AB449" s="19" t="s">
        <v>1044</v>
      </c>
      <c r="AC449" s="19" t="s">
        <v>1044</v>
      </c>
      <c r="AD449" s="19" t="s">
        <v>1044</v>
      </c>
      <c r="AE449" s="19" t="s">
        <v>1044</v>
      </c>
      <c r="AF449" s="19" t="s">
        <v>1044</v>
      </c>
      <c r="AG449" s="19" t="s">
        <v>1044</v>
      </c>
      <c r="AH449" s="19" t="s">
        <v>1044</v>
      </c>
      <c r="AI449" s="19" t="s">
        <v>1044</v>
      </c>
      <c r="AJ449" s="19" t="s">
        <v>1044</v>
      </c>
      <c r="AK449" s="19" t="s">
        <v>1044</v>
      </c>
      <c r="AL449" s="19" t="s">
        <v>1044</v>
      </c>
      <c r="AM449" s="19" t="s">
        <v>1044</v>
      </c>
      <c r="AN449" s="19" t="s">
        <v>1044</v>
      </c>
      <c r="AO449" s="19" t="s">
        <v>1044</v>
      </c>
      <c r="AP449" s="19" t="s">
        <v>1044</v>
      </c>
      <c r="AQ449" s="19" t="s">
        <v>1044</v>
      </c>
      <c r="AR449" s="19" t="s">
        <v>1044</v>
      </c>
      <c r="AS449" s="19" t="s">
        <v>1044</v>
      </c>
      <c r="AT449" s="19" t="s">
        <v>1044</v>
      </c>
      <c r="AU449" s="19" t="s">
        <v>1044</v>
      </c>
      <c r="AV449" s="19" t="s">
        <v>1044</v>
      </c>
      <c r="AW449" s="19" t="s">
        <v>1044</v>
      </c>
      <c r="AX449" s="19" t="s">
        <v>1044</v>
      </c>
      <c r="AY449" s="19" t="s">
        <v>1044</v>
      </c>
      <c r="AZ449" s="19" t="s">
        <v>1044</v>
      </c>
      <c r="BA449" s="19" t="s">
        <v>1044</v>
      </c>
      <c r="BB449" s="19" t="s">
        <v>1044</v>
      </c>
      <c r="BC449" s="19" t="s">
        <v>1044</v>
      </c>
      <c r="BD449" s="19" t="s">
        <v>1044</v>
      </c>
      <c r="BE449" s="19" t="s">
        <v>1044</v>
      </c>
      <c r="BF449" s="19" t="s">
        <v>1044</v>
      </c>
    </row>
    <row r="450" spans="21:33" ht="12.75">
      <c r="U450" s="22"/>
      <c r="AF450" s="20"/>
      <c r="AG450" s="20"/>
    </row>
    <row r="451" spans="1:60" s="26" customFormat="1" ht="12.75">
      <c r="A451" s="23"/>
      <c r="B451" s="24" t="s">
        <v>955</v>
      </c>
      <c r="C451" s="24"/>
      <c r="D451" s="24"/>
      <c r="E451" s="25">
        <v>16421.97274216394</v>
      </c>
      <c r="F451" s="25">
        <v>638299.5315834363</v>
      </c>
      <c r="G451" s="25">
        <v>654721.5043256003</v>
      </c>
      <c r="H451" s="25">
        <v>10542.922400587457</v>
      </c>
      <c r="I451" s="25">
        <v>92431.12538187271</v>
      </c>
      <c r="J451" s="25">
        <v>3400141.7525640465</v>
      </c>
      <c r="K451" s="25">
        <v>3492572.8779459195</v>
      </c>
      <c r="L451" s="25">
        <v>1200422.0068999282</v>
      </c>
      <c r="M451" s="25">
        <v>-35729</v>
      </c>
      <c r="N451" s="25">
        <v>218200.11118257893</v>
      </c>
      <c r="O451" s="25">
        <v>1382893.118082507</v>
      </c>
      <c r="P451" s="25">
        <v>1107921.3511817085</v>
      </c>
      <c r="Q451" s="25">
        <v>120034.74793072545</v>
      </c>
      <c r="R451" s="25">
        <v>84106.81631181725</v>
      </c>
      <c r="S451" s="25">
        <v>229815.85641450915</v>
      </c>
      <c r="T451" s="25">
        <v>433957.42065705184</v>
      </c>
      <c r="U451" s="25">
        <v>0</v>
      </c>
      <c r="V451" s="25">
        <v>712179.0480432636</v>
      </c>
      <c r="W451" s="25">
        <v>8131964.784290221</v>
      </c>
      <c r="X451" s="25">
        <v>2202959.1543704844</v>
      </c>
      <c r="Y451" s="25">
        <v>5187259.621529426</v>
      </c>
      <c r="Z451" s="25">
        <v>463260.9493211284</v>
      </c>
      <c r="AA451" s="25">
        <v>5650520.570850556</v>
      </c>
      <c r="AB451" s="25">
        <v>131297.9095415521</v>
      </c>
      <c r="AC451" s="25">
        <v>82677.80295649855</v>
      </c>
      <c r="AD451" s="25">
        <v>21791249.31027546</v>
      </c>
      <c r="AE451" s="25">
        <v>23994208.464645956</v>
      </c>
      <c r="AF451" s="25">
        <v>91314212.3587843</v>
      </c>
      <c r="AG451" s="25">
        <v>100271570.9222368</v>
      </c>
      <c r="AH451" s="25">
        <v>3668174.713516612</v>
      </c>
      <c r="AI451" s="25">
        <v>121627.3735334602</v>
      </c>
      <c r="AJ451" s="25">
        <v>1026445.601109301</v>
      </c>
      <c r="AK451" s="25">
        <v>1079.0100623456483</v>
      </c>
      <c r="AL451" s="25">
        <v>1780.75</v>
      </c>
      <c r="AM451" s="25">
        <v>107729.89756503789</v>
      </c>
      <c r="AN451" s="25">
        <v>-2084.152999999991</v>
      </c>
      <c r="AO451" s="25">
        <v>1746.1537945424607</v>
      </c>
      <c r="AP451" s="25">
        <v>7669.9076000000005</v>
      </c>
      <c r="AQ451" s="25">
        <v>9093.131278037661</v>
      </c>
      <c r="AR451" s="25">
        <v>-57047.72088182668</v>
      </c>
      <c r="AS451" s="25">
        <v>-214255.33333333334</v>
      </c>
      <c r="AT451" s="25">
        <v>-14704.003041465541</v>
      </c>
      <c r="AU451" s="25">
        <v>6741.401336666667</v>
      </c>
      <c r="AV451" s="25">
        <v>1772.0846574227812</v>
      </c>
      <c r="AW451" s="25">
        <v>26664532.056468934</v>
      </c>
      <c r="AX451" s="25">
        <v>28867491.21083942</v>
      </c>
      <c r="AY451" s="25">
        <v>110099631.45105946</v>
      </c>
      <c r="AZ451" s="25">
        <v>119056990.01451197</v>
      </c>
      <c r="BA451" s="25">
        <v>-2617.8971444071176</v>
      </c>
      <c r="BB451" s="25">
        <v>-12675</v>
      </c>
      <c r="BC451" s="25">
        <v>-4003.2164259746605</v>
      </c>
      <c r="BD451" s="25">
        <v>-14005</v>
      </c>
      <c r="BE451" s="25">
        <v>775842.8163325989</v>
      </c>
      <c r="BF451" s="25">
        <v>3048541.636</v>
      </c>
      <c r="BH451" s="21"/>
    </row>
    <row r="452" spans="1:60" s="26" customFormat="1" ht="12.75">
      <c r="A452" s="23"/>
      <c r="B452" s="24"/>
      <c r="C452" s="24"/>
      <c r="D452" s="24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H452" s="21"/>
    </row>
    <row r="453" spans="1:60" s="26" customFormat="1" ht="12.75">
      <c r="A453" s="23"/>
      <c r="B453" s="24" t="s">
        <v>956</v>
      </c>
      <c r="C453" s="24"/>
      <c r="D453" s="24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H453" s="21"/>
    </row>
    <row r="454" spans="1:60" s="26" customFormat="1" ht="12.75">
      <c r="A454" s="23"/>
      <c r="B454" s="24" t="s">
        <v>957</v>
      </c>
      <c r="C454" s="24" t="s">
        <v>126</v>
      </c>
      <c r="D454" s="24"/>
      <c r="E454" s="25">
        <v>214</v>
      </c>
      <c r="F454" s="25">
        <v>32354</v>
      </c>
      <c r="G454" s="25">
        <v>32568</v>
      </c>
      <c r="H454" s="25">
        <v>576.75</v>
      </c>
      <c r="I454" s="25">
        <v>6603</v>
      </c>
      <c r="J454" s="25">
        <v>188489.06578243815</v>
      </c>
      <c r="K454" s="25">
        <v>195092.06578243815</v>
      </c>
      <c r="L454" s="25">
        <v>46268</v>
      </c>
      <c r="M454" s="25">
        <v>0</v>
      </c>
      <c r="N454" s="25">
        <v>15652</v>
      </c>
      <c r="O454" s="25">
        <v>61920</v>
      </c>
      <c r="P454" s="25">
        <v>52506</v>
      </c>
      <c r="Q454" s="25">
        <v>10160</v>
      </c>
      <c r="R454" s="25">
        <v>4559</v>
      </c>
      <c r="S454" s="25">
        <v>15194</v>
      </c>
      <c r="T454" s="25">
        <v>29913</v>
      </c>
      <c r="U454" s="25">
        <v>0</v>
      </c>
      <c r="V454" s="25">
        <v>47651</v>
      </c>
      <c r="W454" s="25">
        <v>411399</v>
      </c>
      <c r="X454" s="25">
        <v>108059.87177706575</v>
      </c>
      <c r="Y454" s="25">
        <v>285542</v>
      </c>
      <c r="Z454" s="25">
        <v>23927</v>
      </c>
      <c r="AA454" s="25">
        <v>309469</v>
      </c>
      <c r="AB454" s="25">
        <v>19537</v>
      </c>
      <c r="AC454" s="25">
        <v>2644</v>
      </c>
      <c r="AD454" s="25">
        <v>1163275.8157824383</v>
      </c>
      <c r="AE454" s="25">
        <v>1271335.687559504</v>
      </c>
      <c r="AF454" s="25">
        <v>4721825.719971507</v>
      </c>
      <c r="AG454" s="25">
        <v>5160245.864396147</v>
      </c>
      <c r="AH454" s="25">
        <v>154284</v>
      </c>
      <c r="AI454" s="25">
        <v>388</v>
      </c>
      <c r="AJ454" s="25">
        <v>59890</v>
      </c>
      <c r="AK454" s="25">
        <v>0</v>
      </c>
      <c r="AL454" s="25">
        <v>243</v>
      </c>
      <c r="AM454" s="25">
        <v>6920</v>
      </c>
      <c r="AN454" s="25">
        <v>0</v>
      </c>
      <c r="AO454" s="25">
        <v>0</v>
      </c>
      <c r="AP454" s="25">
        <v>0</v>
      </c>
      <c r="AQ454" s="25">
        <v>613</v>
      </c>
      <c r="AR454" s="25">
        <v>-2812</v>
      </c>
      <c r="AS454" s="25">
        <v>-16082</v>
      </c>
      <c r="AT454" s="25">
        <v>-9913</v>
      </c>
      <c r="AU454" s="25">
        <v>-3928</v>
      </c>
      <c r="AV454" s="25">
        <v>0</v>
      </c>
      <c r="AW454" s="25">
        <v>1372888.8157824383</v>
      </c>
      <c r="AX454" s="25">
        <v>1480948.687559504</v>
      </c>
      <c r="AY454" s="25">
        <v>5559215</v>
      </c>
      <c r="AZ454" s="25">
        <v>5997635.1444246415</v>
      </c>
      <c r="BA454" s="25">
        <v>2874</v>
      </c>
      <c r="BB454" s="25">
        <v>6260</v>
      </c>
      <c r="BC454" s="25">
        <v>-819</v>
      </c>
      <c r="BD454" s="25">
        <v>1228</v>
      </c>
      <c r="BE454" s="25">
        <v>37426</v>
      </c>
      <c r="BF454" s="25">
        <v>158783</v>
      </c>
      <c r="BH454" s="21"/>
    </row>
    <row r="455" spans="1:60" s="26" customFormat="1" ht="12.75">
      <c r="A455" s="23"/>
      <c r="B455" s="24" t="s">
        <v>958</v>
      </c>
      <c r="C455" s="24" t="s">
        <v>117</v>
      </c>
      <c r="D455" s="24"/>
      <c r="E455" s="25">
        <v>2121.5</v>
      </c>
      <c r="F455" s="25">
        <v>88078.7291725</v>
      </c>
      <c r="G455" s="25">
        <v>90200.2291725</v>
      </c>
      <c r="H455" s="25">
        <v>1440.15</v>
      </c>
      <c r="I455" s="25">
        <v>10515.7475</v>
      </c>
      <c r="J455" s="25">
        <v>441117</v>
      </c>
      <c r="K455" s="25">
        <v>451632.7475</v>
      </c>
      <c r="L455" s="25">
        <v>178558</v>
      </c>
      <c r="M455" s="25">
        <v>0</v>
      </c>
      <c r="N455" s="25">
        <v>36908</v>
      </c>
      <c r="O455" s="25">
        <v>215466</v>
      </c>
      <c r="P455" s="25">
        <v>172954</v>
      </c>
      <c r="Q455" s="25">
        <v>19544</v>
      </c>
      <c r="R455" s="25">
        <v>11728</v>
      </c>
      <c r="S455" s="25">
        <v>27597</v>
      </c>
      <c r="T455" s="25">
        <v>58869</v>
      </c>
      <c r="U455" s="25">
        <v>0</v>
      </c>
      <c r="V455" s="25">
        <v>108475</v>
      </c>
      <c r="W455" s="25">
        <v>1155626.21595</v>
      </c>
      <c r="X455" s="25">
        <v>304998.21564843756</v>
      </c>
      <c r="Y455" s="25">
        <v>734473.0175</v>
      </c>
      <c r="Z455" s="25">
        <v>61401.95875</v>
      </c>
      <c r="AA455" s="25">
        <v>795874.97625</v>
      </c>
      <c r="AB455" s="25">
        <v>17177</v>
      </c>
      <c r="AC455" s="25">
        <v>15155</v>
      </c>
      <c r="AD455" s="25">
        <v>3082870.3188725</v>
      </c>
      <c r="AE455" s="25">
        <v>3387868.534520937</v>
      </c>
      <c r="AF455" s="25">
        <v>12960370.27549</v>
      </c>
      <c r="AG455" s="25">
        <v>14197807.999178154</v>
      </c>
      <c r="AH455" s="25">
        <v>554083.94</v>
      </c>
      <c r="AI455" s="25">
        <v>4043.06</v>
      </c>
      <c r="AJ455" s="25">
        <v>58867</v>
      </c>
      <c r="AK455" s="25">
        <v>-79</v>
      </c>
      <c r="AL455" s="25">
        <v>0</v>
      </c>
      <c r="AM455" s="25">
        <v>3525</v>
      </c>
      <c r="AN455" s="25">
        <v>-918</v>
      </c>
      <c r="AO455" s="25">
        <v>1350</v>
      </c>
      <c r="AP455" s="25">
        <v>0</v>
      </c>
      <c r="AQ455" s="25">
        <v>1116</v>
      </c>
      <c r="AR455" s="25">
        <v>-11884</v>
      </c>
      <c r="AS455" s="25">
        <v>-43834</v>
      </c>
      <c r="AT455" s="25">
        <v>-7539</v>
      </c>
      <c r="AU455" s="25">
        <v>-1669</v>
      </c>
      <c r="AV455" s="25">
        <v>0</v>
      </c>
      <c r="AW455" s="25">
        <v>3685435.3188725</v>
      </c>
      <c r="AX455" s="25">
        <v>3990433.5345209367</v>
      </c>
      <c r="AY455" s="25">
        <v>15332315.27549</v>
      </c>
      <c r="AZ455" s="25">
        <v>16569752.999178153</v>
      </c>
      <c r="BA455" s="25">
        <v>-1843.5</v>
      </c>
      <c r="BB455" s="25">
        <v>-6223</v>
      </c>
      <c r="BC455" s="25">
        <v>-1932.5</v>
      </c>
      <c r="BD455" s="25">
        <v>-7252</v>
      </c>
      <c r="BE455" s="25">
        <v>83382</v>
      </c>
      <c r="BF455" s="25">
        <v>326954</v>
      </c>
      <c r="BH455" s="21"/>
    </row>
    <row r="456" spans="1:60" s="26" customFormat="1" ht="12.75">
      <c r="A456" s="23"/>
      <c r="B456" s="24" t="s">
        <v>959</v>
      </c>
      <c r="C456" s="24" t="s">
        <v>341</v>
      </c>
      <c r="D456" s="24"/>
      <c r="E456" s="25">
        <v>628.3368595373306</v>
      </c>
      <c r="F456" s="25">
        <v>63731.0183662415</v>
      </c>
      <c r="G456" s="25">
        <v>64359.35522577883</v>
      </c>
      <c r="H456" s="25">
        <v>897.7617448996289</v>
      </c>
      <c r="I456" s="25">
        <v>9361.975992956828</v>
      </c>
      <c r="J456" s="25">
        <v>307733.16464930645</v>
      </c>
      <c r="K456" s="25">
        <v>317095.1406422633</v>
      </c>
      <c r="L456" s="25">
        <v>112008.40297160424</v>
      </c>
      <c r="M456" s="25">
        <v>0</v>
      </c>
      <c r="N456" s="25">
        <v>25824.459865334633</v>
      </c>
      <c r="O456" s="25">
        <v>137832.86283693888</v>
      </c>
      <c r="P456" s="25">
        <v>100419.00950437904</v>
      </c>
      <c r="Q456" s="25">
        <v>13120</v>
      </c>
      <c r="R456" s="25">
        <v>8927.001456872049</v>
      </c>
      <c r="S456" s="25">
        <v>25525.55504462197</v>
      </c>
      <c r="T456" s="25">
        <v>47572.55650149402</v>
      </c>
      <c r="U456" s="25">
        <v>0</v>
      </c>
      <c r="V456" s="25">
        <v>71328.85041713007</v>
      </c>
      <c r="W456" s="25">
        <v>865643.5299936449</v>
      </c>
      <c r="X456" s="25">
        <v>235726.41418764475</v>
      </c>
      <c r="Y456" s="25">
        <v>528686.090161891</v>
      </c>
      <c r="Z456" s="25">
        <v>57702.354279187064</v>
      </c>
      <c r="AA456" s="25">
        <v>586388.444441078</v>
      </c>
      <c r="AB456" s="25">
        <v>15806.057012393307</v>
      </c>
      <c r="AC456" s="25">
        <v>2933</v>
      </c>
      <c r="AD456" s="25">
        <v>2210276.56832</v>
      </c>
      <c r="AE456" s="25">
        <v>2446002.982507645</v>
      </c>
      <c r="AF456" s="25">
        <v>8737159.63618</v>
      </c>
      <c r="AG456" s="25">
        <v>9713121.06342442</v>
      </c>
      <c r="AH456" s="25">
        <v>268937.0968</v>
      </c>
      <c r="AI456" s="25">
        <v>646</v>
      </c>
      <c r="AJ456" s="25">
        <v>121378.38183</v>
      </c>
      <c r="AK456" s="25">
        <v>0</v>
      </c>
      <c r="AL456" s="25">
        <v>240</v>
      </c>
      <c r="AM456" s="25">
        <v>6451.25</v>
      </c>
      <c r="AN456" s="25">
        <v>107.84700000000157</v>
      </c>
      <c r="AO456" s="25">
        <v>0</v>
      </c>
      <c r="AP456" s="25">
        <v>0</v>
      </c>
      <c r="AQ456" s="25">
        <v>862.939</v>
      </c>
      <c r="AR456" s="25">
        <v>-2134</v>
      </c>
      <c r="AS456" s="25">
        <v>-13321</v>
      </c>
      <c r="AT456" s="25">
        <v>2727.82776</v>
      </c>
      <c r="AU456" s="25">
        <v>8354</v>
      </c>
      <c r="AV456" s="25">
        <v>1340</v>
      </c>
      <c r="AW456" s="25">
        <v>2610833.91071</v>
      </c>
      <c r="AX456" s="25">
        <v>2846560.324897645</v>
      </c>
      <c r="AY456" s="25">
        <v>10285670.81109</v>
      </c>
      <c r="AZ456" s="25">
        <v>11261632.23833442</v>
      </c>
      <c r="BA456" s="25">
        <v>823</v>
      </c>
      <c r="BB456" s="25">
        <v>3879</v>
      </c>
      <c r="BC456" s="25">
        <v>-3193</v>
      </c>
      <c r="BD456" s="25">
        <v>-13550</v>
      </c>
      <c r="BE456" s="25">
        <v>69078.90152</v>
      </c>
      <c r="BF456" s="25">
        <v>288372.186</v>
      </c>
      <c r="BH456" s="21"/>
    </row>
    <row r="457" spans="1:60" s="26" customFormat="1" ht="12.75">
      <c r="A457" s="23"/>
      <c r="B457" s="24" t="s">
        <v>960</v>
      </c>
      <c r="C457" s="24" t="s">
        <v>151</v>
      </c>
      <c r="D457" s="24"/>
      <c r="E457" s="25">
        <v>1377</v>
      </c>
      <c r="F457" s="25">
        <v>79793.6</v>
      </c>
      <c r="G457" s="25">
        <v>81170.6</v>
      </c>
      <c r="H457" s="25">
        <v>846</v>
      </c>
      <c r="I457" s="25">
        <v>6795</v>
      </c>
      <c r="J457" s="25">
        <v>226970</v>
      </c>
      <c r="K457" s="25">
        <v>233765</v>
      </c>
      <c r="L457" s="25">
        <v>60408</v>
      </c>
      <c r="M457" s="25">
        <v>0</v>
      </c>
      <c r="N457" s="25">
        <v>19744</v>
      </c>
      <c r="O457" s="25">
        <v>80152</v>
      </c>
      <c r="P457" s="25">
        <v>80171</v>
      </c>
      <c r="Q457" s="25">
        <v>6610</v>
      </c>
      <c r="R457" s="25">
        <v>4099</v>
      </c>
      <c r="S457" s="25">
        <v>16390</v>
      </c>
      <c r="T457" s="25">
        <v>27099</v>
      </c>
      <c r="U457" s="25">
        <v>0</v>
      </c>
      <c r="V457" s="25">
        <v>47496</v>
      </c>
      <c r="W457" s="25">
        <v>691378</v>
      </c>
      <c r="X457" s="25">
        <v>175607.0725913104</v>
      </c>
      <c r="Y457" s="25">
        <v>392039</v>
      </c>
      <c r="Z457" s="25">
        <v>17501</v>
      </c>
      <c r="AA457" s="25">
        <v>409540</v>
      </c>
      <c r="AB457" s="25">
        <v>4991</v>
      </c>
      <c r="AC457" s="25">
        <v>368</v>
      </c>
      <c r="AD457" s="25">
        <v>1656976.6</v>
      </c>
      <c r="AE457" s="25">
        <v>1832583.6725913105</v>
      </c>
      <c r="AF457" s="25">
        <v>6881542.666666666</v>
      </c>
      <c r="AG457" s="25">
        <v>7594015.084608317</v>
      </c>
      <c r="AH457" s="25">
        <v>190449</v>
      </c>
      <c r="AI457" s="25">
        <v>1132</v>
      </c>
      <c r="AJ457" s="25">
        <v>87191</v>
      </c>
      <c r="AK457" s="25">
        <v>-153</v>
      </c>
      <c r="AL457" s="25">
        <v>58</v>
      </c>
      <c r="AM457" s="25">
        <v>11732</v>
      </c>
      <c r="AN457" s="25">
        <v>0</v>
      </c>
      <c r="AO457" s="25">
        <v>0</v>
      </c>
      <c r="AP457" s="25">
        <v>0</v>
      </c>
      <c r="AQ457" s="25">
        <v>357</v>
      </c>
      <c r="AR457" s="25">
        <v>-5895</v>
      </c>
      <c r="AS457" s="25">
        <v>-20063.333333333336</v>
      </c>
      <c r="AT457" s="25">
        <v>-287</v>
      </c>
      <c r="AU457" s="25">
        <v>-3666</v>
      </c>
      <c r="AV457" s="25">
        <v>58</v>
      </c>
      <c r="AW457" s="25">
        <v>1941618.6</v>
      </c>
      <c r="AX457" s="25">
        <v>2117225.6725913105</v>
      </c>
      <c r="AY457" s="25">
        <v>8033356.333333334</v>
      </c>
      <c r="AZ457" s="25">
        <v>8745828.751274984</v>
      </c>
      <c r="BA457" s="25">
        <v>370</v>
      </c>
      <c r="BB457" s="25">
        <v>1601</v>
      </c>
      <c r="BC457" s="25">
        <v>285</v>
      </c>
      <c r="BD457" s="25">
        <v>1536</v>
      </c>
      <c r="BE457" s="25">
        <v>46154.75</v>
      </c>
      <c r="BF457" s="25">
        <v>187685</v>
      </c>
      <c r="BH457" s="21"/>
    </row>
    <row r="458" spans="1:60" s="26" customFormat="1" ht="12.75">
      <c r="A458" s="23"/>
      <c r="B458" s="24" t="s">
        <v>961</v>
      </c>
      <c r="C458" s="24" t="s">
        <v>302</v>
      </c>
      <c r="D458" s="24"/>
      <c r="E458" s="25">
        <v>1429</v>
      </c>
      <c r="F458" s="25">
        <v>68483</v>
      </c>
      <c r="G458" s="25">
        <v>69912</v>
      </c>
      <c r="H458" s="25">
        <v>1026</v>
      </c>
      <c r="I458" s="25">
        <v>7944</v>
      </c>
      <c r="J458" s="25">
        <v>266102.41</v>
      </c>
      <c r="K458" s="25">
        <v>274046.41</v>
      </c>
      <c r="L458" s="25">
        <v>98612</v>
      </c>
      <c r="M458" s="25">
        <v>0</v>
      </c>
      <c r="N458" s="25">
        <v>23970</v>
      </c>
      <c r="O458" s="25">
        <v>122582</v>
      </c>
      <c r="P458" s="25">
        <v>106599</v>
      </c>
      <c r="Q458" s="25">
        <v>14798</v>
      </c>
      <c r="R458" s="25">
        <v>7210</v>
      </c>
      <c r="S458" s="25">
        <v>16350</v>
      </c>
      <c r="T458" s="25">
        <v>38358</v>
      </c>
      <c r="U458" s="25">
        <v>0</v>
      </c>
      <c r="V458" s="25">
        <v>79314</v>
      </c>
      <c r="W458" s="25">
        <v>933728</v>
      </c>
      <c r="X458" s="25">
        <v>224905.69923572987</v>
      </c>
      <c r="Y458" s="25">
        <v>550631</v>
      </c>
      <c r="Z458" s="25">
        <v>37925</v>
      </c>
      <c r="AA458" s="25">
        <v>588556</v>
      </c>
      <c r="AB458" s="25">
        <v>8204</v>
      </c>
      <c r="AC458" s="25">
        <v>8506</v>
      </c>
      <c r="AD458" s="25">
        <v>2230831.41</v>
      </c>
      <c r="AE458" s="25">
        <v>2455737.10923573</v>
      </c>
      <c r="AF458" s="25">
        <v>9505784.5</v>
      </c>
      <c r="AG458" s="25">
        <v>10418271.138372827</v>
      </c>
      <c r="AH458" s="25">
        <v>324269</v>
      </c>
      <c r="AI458" s="25">
        <v>2582</v>
      </c>
      <c r="AJ458" s="25">
        <v>130601</v>
      </c>
      <c r="AK458" s="25">
        <v>0</v>
      </c>
      <c r="AL458" s="25">
        <v>628</v>
      </c>
      <c r="AM458" s="25">
        <v>7841</v>
      </c>
      <c r="AN458" s="25">
        <v>-1274</v>
      </c>
      <c r="AO458" s="25">
        <v>0</v>
      </c>
      <c r="AP458" s="25">
        <v>0</v>
      </c>
      <c r="AQ458" s="25">
        <v>36</v>
      </c>
      <c r="AR458" s="25">
        <v>819</v>
      </c>
      <c r="AS458" s="25">
        <v>4086</v>
      </c>
      <c r="AT458" s="25">
        <v>1293</v>
      </c>
      <c r="AU458" s="25">
        <v>55.666666666666515</v>
      </c>
      <c r="AV458" s="25">
        <v>0</v>
      </c>
      <c r="AW458" s="25">
        <v>2697626.41</v>
      </c>
      <c r="AX458" s="25">
        <v>2922532.1092357296</v>
      </c>
      <c r="AY458" s="25">
        <v>11244096.5</v>
      </c>
      <c r="AZ458" s="25">
        <v>12156583.138372827</v>
      </c>
      <c r="BA458" s="25">
        <v>-2688</v>
      </c>
      <c r="BB458" s="25">
        <v>-10848</v>
      </c>
      <c r="BC458" s="25">
        <v>301</v>
      </c>
      <c r="BD458" s="25">
        <v>1207</v>
      </c>
      <c r="BE458" s="25">
        <v>81071</v>
      </c>
      <c r="BF458" s="25">
        <v>318556</v>
      </c>
      <c r="BH458" s="21"/>
    </row>
    <row r="459" spans="1:60" s="26" customFormat="1" ht="12.75">
      <c r="A459" s="23"/>
      <c r="B459" s="24" t="s">
        <v>962</v>
      </c>
      <c r="C459" s="24" t="s">
        <v>69</v>
      </c>
      <c r="D459" s="24"/>
      <c r="E459" s="25">
        <v>1581.188694465814</v>
      </c>
      <c r="F459" s="25">
        <v>57825.038686531</v>
      </c>
      <c r="G459" s="25">
        <v>59406.22738099681</v>
      </c>
      <c r="H459" s="25">
        <v>1066.7020965952836</v>
      </c>
      <c r="I459" s="25">
        <v>9916.992582000743</v>
      </c>
      <c r="J459" s="25">
        <v>288712.0204509129</v>
      </c>
      <c r="K459" s="25">
        <v>298629.0130329137</v>
      </c>
      <c r="L459" s="25">
        <v>92988.49684660543</v>
      </c>
      <c r="M459" s="25">
        <v>0</v>
      </c>
      <c r="N459" s="25">
        <v>19202.13497032511</v>
      </c>
      <c r="O459" s="25">
        <v>112190.63181693055</v>
      </c>
      <c r="P459" s="25">
        <v>116301.82931776055</v>
      </c>
      <c r="Q459" s="25">
        <v>11663.608839723096</v>
      </c>
      <c r="R459" s="25">
        <v>8916.86809465205</v>
      </c>
      <c r="S459" s="25">
        <v>28626.791853852123</v>
      </c>
      <c r="T459" s="25">
        <v>49207.26878822727</v>
      </c>
      <c r="U459" s="25">
        <v>0</v>
      </c>
      <c r="V459" s="25">
        <v>62666.79547265299</v>
      </c>
      <c r="W459" s="25">
        <v>847936.6121996457</v>
      </c>
      <c r="X459" s="25">
        <v>206148.7759027843</v>
      </c>
      <c r="Y459" s="25">
        <v>538455.9248750256</v>
      </c>
      <c r="Z459" s="25">
        <v>32019.46261042068</v>
      </c>
      <c r="AA459" s="25">
        <v>570475.3874854464</v>
      </c>
      <c r="AB459" s="25">
        <v>11014.93188170523</v>
      </c>
      <c r="AC459" s="25">
        <v>7131.4711094287695</v>
      </c>
      <c r="AD459" s="25">
        <v>2136026.870582303</v>
      </c>
      <c r="AE459" s="25">
        <v>2342175.6464850875</v>
      </c>
      <c r="AF459" s="25">
        <v>9157907.578276535</v>
      </c>
      <c r="AG459" s="25">
        <v>9994293.691067051</v>
      </c>
      <c r="AH459" s="25">
        <v>332446.01497251156</v>
      </c>
      <c r="AI459" s="25">
        <v>1785.104572689367</v>
      </c>
      <c r="AJ459" s="25">
        <v>90872.97990899182</v>
      </c>
      <c r="AK459" s="25">
        <v>-238.98993765435173</v>
      </c>
      <c r="AL459" s="25">
        <v>448</v>
      </c>
      <c r="AM459" s="25">
        <v>14189.017394356537</v>
      </c>
      <c r="AN459" s="25">
        <v>0</v>
      </c>
      <c r="AO459" s="25">
        <v>0</v>
      </c>
      <c r="AP459" s="25">
        <v>0</v>
      </c>
      <c r="AQ459" s="25">
        <v>1878.5697923970702</v>
      </c>
      <c r="AR459" s="25">
        <v>-10311</v>
      </c>
      <c r="AS459" s="25">
        <v>-32291</v>
      </c>
      <c r="AT459" s="25">
        <v>-2865.0494358932965</v>
      </c>
      <c r="AU459" s="25">
        <v>3928</v>
      </c>
      <c r="AV459" s="25">
        <v>0</v>
      </c>
      <c r="AW459" s="25">
        <v>2564231.517849702</v>
      </c>
      <c r="AX459" s="25">
        <v>2770380.293752486</v>
      </c>
      <c r="AY459" s="25">
        <v>10798521.578276535</v>
      </c>
      <c r="AZ459" s="25">
        <v>11634907.691067051</v>
      </c>
      <c r="BA459" s="25">
        <v>-408</v>
      </c>
      <c r="BB459" s="25">
        <v>-686</v>
      </c>
      <c r="BC459" s="25">
        <v>1279.9863660580534</v>
      </c>
      <c r="BD459" s="25">
        <v>4597</v>
      </c>
      <c r="BE459" s="25">
        <v>41569.12656030126</v>
      </c>
      <c r="BF459" s="25">
        <v>172981</v>
      </c>
      <c r="BH459" s="21"/>
    </row>
    <row r="460" spans="1:60" s="26" customFormat="1" ht="12.75">
      <c r="A460" s="23"/>
      <c r="B460" s="24" t="s">
        <v>963</v>
      </c>
      <c r="C460" s="24" t="s">
        <v>711</v>
      </c>
      <c r="D460" s="24"/>
      <c r="E460" s="25">
        <v>6497.050759999999</v>
      </c>
      <c r="F460" s="25">
        <v>109259.13754568642</v>
      </c>
      <c r="G460" s="25">
        <v>115756.18830568643</v>
      </c>
      <c r="H460" s="25">
        <v>1661.5</v>
      </c>
      <c r="I460" s="25">
        <v>21929.66411</v>
      </c>
      <c r="J460" s="25">
        <v>957431.25</v>
      </c>
      <c r="K460" s="25">
        <v>979360.91411</v>
      </c>
      <c r="L460" s="25">
        <v>448986.36553</v>
      </c>
      <c r="M460" s="25">
        <v>-35729</v>
      </c>
      <c r="N460" s="25">
        <v>36735.94613984252</v>
      </c>
      <c r="O460" s="25">
        <v>449993.3116698425</v>
      </c>
      <c r="P460" s="25">
        <v>192898.46917141977</v>
      </c>
      <c r="Q460" s="25">
        <v>18947.11506849315</v>
      </c>
      <c r="R460" s="25">
        <v>16865.92</v>
      </c>
      <c r="S460" s="25">
        <v>37396.83554307842</v>
      </c>
      <c r="T460" s="25">
        <v>73209.87061157156</v>
      </c>
      <c r="U460" s="25">
        <v>0</v>
      </c>
      <c r="V460" s="25">
        <v>145254.2828668524</v>
      </c>
      <c r="W460" s="25">
        <v>1357465.99599</v>
      </c>
      <c r="X460" s="25">
        <v>440297.2215245111</v>
      </c>
      <c r="Y460" s="25">
        <v>931364.4969899999</v>
      </c>
      <c r="Z460" s="25">
        <v>123993.67324000003</v>
      </c>
      <c r="AA460" s="25">
        <v>1055358.17023</v>
      </c>
      <c r="AB460" s="25">
        <v>27053.18775</v>
      </c>
      <c r="AC460" s="25">
        <v>29394.72447</v>
      </c>
      <c r="AD460" s="25">
        <v>4427406.615175373</v>
      </c>
      <c r="AE460" s="25">
        <v>4867703.836699883</v>
      </c>
      <c r="AF460" s="25">
        <v>18364143.298809998</v>
      </c>
      <c r="AG460" s="25">
        <v>20150462.839531057</v>
      </c>
      <c r="AH460" s="25">
        <v>1013893.75</v>
      </c>
      <c r="AI460" s="25">
        <v>91172.75</v>
      </c>
      <c r="AJ460" s="25">
        <v>319807.25</v>
      </c>
      <c r="AK460" s="25">
        <v>-1081</v>
      </c>
      <c r="AL460" s="25">
        <v>305</v>
      </c>
      <c r="AM460" s="25">
        <v>76</v>
      </c>
      <c r="AN460" s="25">
        <v>0</v>
      </c>
      <c r="AO460" s="25">
        <v>396.1537945424607</v>
      </c>
      <c r="AP460" s="25">
        <v>7669.9076000000005</v>
      </c>
      <c r="AQ460" s="25">
        <v>2390.1767423913266</v>
      </c>
      <c r="AR460" s="25">
        <v>-3045</v>
      </c>
      <c r="AS460" s="25">
        <v>-10405</v>
      </c>
      <c r="AT460" s="25">
        <v>697</v>
      </c>
      <c r="AU460" s="25">
        <v>4579.53467</v>
      </c>
      <c r="AV460" s="25">
        <v>37</v>
      </c>
      <c r="AW460" s="25">
        <v>5859725.603312306</v>
      </c>
      <c r="AX460" s="25">
        <v>6300022.8248368185</v>
      </c>
      <c r="AY460" s="25">
        <v>23773269.83348</v>
      </c>
      <c r="AZ460" s="25">
        <v>25559589.374201052</v>
      </c>
      <c r="BA460" s="25">
        <v>-522</v>
      </c>
      <c r="BB460" s="25">
        <v>-2089</v>
      </c>
      <c r="BC460" s="25">
        <v>-292</v>
      </c>
      <c r="BD460" s="25">
        <v>-826</v>
      </c>
      <c r="BE460" s="25">
        <v>300008.1527802923</v>
      </c>
      <c r="BF460" s="25">
        <v>1172950.45</v>
      </c>
      <c r="BH460" s="21"/>
    </row>
    <row r="461" spans="1:60" s="26" customFormat="1" ht="12.75">
      <c r="A461" s="23"/>
      <c r="B461" s="24" t="s">
        <v>964</v>
      </c>
      <c r="C461" s="24" t="s">
        <v>76</v>
      </c>
      <c r="D461" s="24"/>
      <c r="E461" s="25">
        <v>2117.3177324804633</v>
      </c>
      <c r="F461" s="25">
        <v>90951.16905024103</v>
      </c>
      <c r="G461" s="25">
        <v>93068.48678272149</v>
      </c>
      <c r="H461" s="25">
        <v>1986.2138641409213</v>
      </c>
      <c r="I461" s="25">
        <v>12458.845038945834</v>
      </c>
      <c r="J461" s="25">
        <v>441264.5261088215</v>
      </c>
      <c r="K461" s="25">
        <v>453723.37114776735</v>
      </c>
      <c r="L461" s="25">
        <v>98140.08940184613</v>
      </c>
      <c r="M461" s="25">
        <v>0</v>
      </c>
      <c r="N461" s="25">
        <v>20993.121634873132</v>
      </c>
      <c r="O461" s="25">
        <v>119133.21103671927</v>
      </c>
      <c r="P461" s="25">
        <v>177250.0653047437</v>
      </c>
      <c r="Q461" s="25">
        <v>15631.791644467843</v>
      </c>
      <c r="R461" s="25">
        <v>13683.271334197027</v>
      </c>
      <c r="S461" s="25">
        <v>36511.31184065428</v>
      </c>
      <c r="T461" s="25">
        <v>65826.37481931914</v>
      </c>
      <c r="U461" s="25">
        <v>0</v>
      </c>
      <c r="V461" s="25">
        <v>98138.62364386073</v>
      </c>
      <c r="W461" s="25">
        <v>1175378.6997209885</v>
      </c>
      <c r="X461" s="25">
        <v>318583.8641499221</v>
      </c>
      <c r="Y461" s="25">
        <v>740337.5741015349</v>
      </c>
      <c r="Z461" s="25">
        <v>67671.93083373152</v>
      </c>
      <c r="AA461" s="25">
        <v>808009.5049352663</v>
      </c>
      <c r="AB461" s="25">
        <v>22047.056167037787</v>
      </c>
      <c r="AC461" s="25">
        <v>8680.809705477519</v>
      </c>
      <c r="AD461" s="25">
        <v>3023242.417128043</v>
      </c>
      <c r="AE461" s="25">
        <v>3341826.2812779644</v>
      </c>
      <c r="AF461" s="25">
        <v>13055636.44649402</v>
      </c>
      <c r="AG461" s="25">
        <v>14348193.817098016</v>
      </c>
      <c r="AH461" s="25">
        <v>503123.6032936734</v>
      </c>
      <c r="AI461" s="25">
        <v>14728.115193069114</v>
      </c>
      <c r="AJ461" s="25">
        <v>105955.23937030918</v>
      </c>
      <c r="AK461" s="25">
        <v>2428</v>
      </c>
      <c r="AL461" s="25">
        <v>-212</v>
      </c>
      <c r="AM461" s="25">
        <v>32928.25</v>
      </c>
      <c r="AN461" s="25">
        <v>0</v>
      </c>
      <c r="AO461" s="25">
        <v>0</v>
      </c>
      <c r="AP461" s="25">
        <v>0</v>
      </c>
      <c r="AQ461" s="25">
        <v>576.6957432492638</v>
      </c>
      <c r="AR461" s="25">
        <v>-21645.72088182668</v>
      </c>
      <c r="AS461" s="25">
        <v>-70890</v>
      </c>
      <c r="AT461" s="25">
        <v>-2311.580475243919</v>
      </c>
      <c r="AU461" s="25">
        <v>-9767.8</v>
      </c>
      <c r="AV461" s="25">
        <v>305.0846574227811</v>
      </c>
      <c r="AW461" s="25">
        <v>3659118.1040286957</v>
      </c>
      <c r="AX461" s="25">
        <v>3977701.968178618</v>
      </c>
      <c r="AY461" s="25">
        <v>15565272.33649402</v>
      </c>
      <c r="AZ461" s="25">
        <v>16857829.707098015</v>
      </c>
      <c r="BA461" s="25">
        <v>-489.89714440711714</v>
      </c>
      <c r="BB461" s="25">
        <v>-1656</v>
      </c>
      <c r="BC461" s="25">
        <v>431.0154884417608</v>
      </c>
      <c r="BD461" s="25">
        <v>-1231</v>
      </c>
      <c r="BE461" s="25">
        <v>72837.01299834024</v>
      </c>
      <c r="BF461" s="25">
        <v>252592</v>
      </c>
      <c r="BH461" s="21"/>
    </row>
    <row r="462" spans="1:60" s="26" customFormat="1" ht="12.75">
      <c r="A462" s="23"/>
      <c r="B462" s="24" t="s">
        <v>965</v>
      </c>
      <c r="C462" s="24" t="s">
        <v>59</v>
      </c>
      <c r="D462" s="24"/>
      <c r="E462" s="25">
        <v>456.5786956803344</v>
      </c>
      <c r="F462" s="25">
        <v>47823.83876223637</v>
      </c>
      <c r="G462" s="25">
        <v>48280.41745791671</v>
      </c>
      <c r="H462" s="25">
        <v>1041.8446949516222</v>
      </c>
      <c r="I462" s="25">
        <v>6905.900157969315</v>
      </c>
      <c r="J462" s="25">
        <v>282322.3155725679</v>
      </c>
      <c r="K462" s="25">
        <v>289228.2157305372</v>
      </c>
      <c r="L462" s="25">
        <v>64452.65214987246</v>
      </c>
      <c r="M462" s="25">
        <v>0</v>
      </c>
      <c r="N462" s="25">
        <v>19170.44857220356</v>
      </c>
      <c r="O462" s="25">
        <v>83623.10072207602</v>
      </c>
      <c r="P462" s="25">
        <v>108821.97788340556</v>
      </c>
      <c r="Q462" s="25">
        <v>9560.232378041375</v>
      </c>
      <c r="R462" s="25">
        <v>8117.755426096112</v>
      </c>
      <c r="S462" s="25">
        <v>26224.362132302344</v>
      </c>
      <c r="T462" s="25">
        <v>43902.34993643983</v>
      </c>
      <c r="U462" s="25">
        <v>0</v>
      </c>
      <c r="V462" s="25">
        <v>51854.49564276751</v>
      </c>
      <c r="W462" s="25">
        <v>693408.7304359416</v>
      </c>
      <c r="X462" s="25">
        <v>188632.01935307976</v>
      </c>
      <c r="Y462" s="25">
        <v>485730.51790097565</v>
      </c>
      <c r="Z462" s="25">
        <v>41118.56960778917</v>
      </c>
      <c r="AA462" s="25">
        <v>526849.0875087648</v>
      </c>
      <c r="AB462" s="25">
        <v>5467.676730415778</v>
      </c>
      <c r="AC462" s="25">
        <v>7864.79767159224</v>
      </c>
      <c r="AD462" s="25">
        <v>1860342.6944148089</v>
      </c>
      <c r="AE462" s="25">
        <v>2048974.7137678887</v>
      </c>
      <c r="AF462" s="25">
        <v>7929842.2368955705</v>
      </c>
      <c r="AG462" s="25">
        <v>8695159.424560796</v>
      </c>
      <c r="AH462" s="25">
        <v>326688.30845042726</v>
      </c>
      <c r="AI462" s="25">
        <v>5150.3437677017155</v>
      </c>
      <c r="AJ462" s="25">
        <v>51882.75</v>
      </c>
      <c r="AK462" s="25">
        <v>203</v>
      </c>
      <c r="AL462" s="25">
        <v>70.75</v>
      </c>
      <c r="AM462" s="25">
        <v>24067.380170681346</v>
      </c>
      <c r="AN462" s="25">
        <v>0</v>
      </c>
      <c r="AO462" s="25">
        <v>0</v>
      </c>
      <c r="AP462" s="25">
        <v>0</v>
      </c>
      <c r="AQ462" s="25">
        <v>1262.75</v>
      </c>
      <c r="AR462" s="25">
        <v>-140</v>
      </c>
      <c r="AS462" s="25">
        <v>-11455</v>
      </c>
      <c r="AT462" s="25">
        <v>3493.7991096716732</v>
      </c>
      <c r="AU462" s="25">
        <v>8855</v>
      </c>
      <c r="AV462" s="25">
        <v>32</v>
      </c>
      <c r="AW462" s="25">
        <v>2273053.7759132907</v>
      </c>
      <c r="AX462" s="25">
        <v>2461685.7952663703</v>
      </c>
      <c r="AY462" s="25">
        <v>9507913.78289557</v>
      </c>
      <c r="AZ462" s="25">
        <v>10273230.970560798</v>
      </c>
      <c r="BA462" s="25">
        <v>-733.5</v>
      </c>
      <c r="BB462" s="25">
        <v>-2913</v>
      </c>
      <c r="BC462" s="25">
        <v>-63.718280474474774</v>
      </c>
      <c r="BD462" s="25">
        <v>286</v>
      </c>
      <c r="BE462" s="25">
        <v>44315.87247366504</v>
      </c>
      <c r="BF462" s="25">
        <v>169668</v>
      </c>
      <c r="BH462" s="21"/>
    </row>
    <row r="463" spans="1:60" s="26" customFormat="1" ht="12.75">
      <c r="A463" s="23"/>
      <c r="B463" s="24"/>
      <c r="C463" s="24"/>
      <c r="D463" s="24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H463" s="21"/>
    </row>
    <row r="464" spans="1:60" s="26" customFormat="1" ht="12.75">
      <c r="A464" s="23"/>
      <c r="B464" s="24" t="s">
        <v>966</v>
      </c>
      <c r="C464" s="24"/>
      <c r="D464" s="24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H464" s="21"/>
    </row>
    <row r="465" spans="1:60" s="26" customFormat="1" ht="12.75">
      <c r="A465" s="23"/>
      <c r="B465" s="24" t="s">
        <v>967</v>
      </c>
      <c r="C465" s="24"/>
      <c r="D465" s="24" t="s">
        <v>711</v>
      </c>
      <c r="E465" s="25">
        <v>6497.050759999999</v>
      </c>
      <c r="F465" s="25">
        <v>98749.25</v>
      </c>
      <c r="G465" s="25">
        <v>105246.30076000001</v>
      </c>
      <c r="H465" s="25">
        <v>1483.5</v>
      </c>
      <c r="I465" s="25">
        <v>19589.66411</v>
      </c>
      <c r="J465" s="25">
        <v>23114.25</v>
      </c>
      <c r="K465" s="25">
        <v>42703.91411</v>
      </c>
      <c r="L465" s="25">
        <v>65595.36553000001</v>
      </c>
      <c r="M465" s="25">
        <v>0</v>
      </c>
      <c r="N465" s="25">
        <v>24319.151250000003</v>
      </c>
      <c r="O465" s="25">
        <v>89914.51678</v>
      </c>
      <c r="P465" s="25">
        <v>158533.17614538813</v>
      </c>
      <c r="Q465" s="25">
        <v>17144.11506849315</v>
      </c>
      <c r="R465" s="25">
        <v>16769.92</v>
      </c>
      <c r="S465" s="25">
        <v>36458.88558</v>
      </c>
      <c r="T465" s="25">
        <v>70372.92064849315</v>
      </c>
      <c r="U465" s="25">
        <v>0</v>
      </c>
      <c r="V465" s="25">
        <v>116400.78212</v>
      </c>
      <c r="W465" s="25">
        <v>1357465.99599</v>
      </c>
      <c r="X465" s="25">
        <v>440297.2215245111</v>
      </c>
      <c r="Y465" s="25">
        <v>931364.4969899999</v>
      </c>
      <c r="Z465" s="25">
        <v>123993.67324000003</v>
      </c>
      <c r="AA465" s="25">
        <v>1055358.17023</v>
      </c>
      <c r="AB465" s="25">
        <v>25338.18775</v>
      </c>
      <c r="AC465" s="25">
        <v>29394.72447</v>
      </c>
      <c r="AD465" s="25">
        <v>3052212.189003881</v>
      </c>
      <c r="AE465" s="25">
        <v>3492509.4105283916</v>
      </c>
      <c r="AF465" s="25">
        <v>12689486.29881</v>
      </c>
      <c r="AG465" s="25">
        <v>14475805.839531055</v>
      </c>
      <c r="AH465" s="25">
        <v>1013893.75</v>
      </c>
      <c r="AI465" s="25">
        <v>91172.75</v>
      </c>
      <c r="AJ465" s="25">
        <v>319807.25</v>
      </c>
      <c r="AK465" s="25">
        <v>-1081</v>
      </c>
      <c r="AL465" s="25">
        <v>305</v>
      </c>
      <c r="AM465" s="25">
        <v>76</v>
      </c>
      <c r="AN465" s="25">
        <v>0</v>
      </c>
      <c r="AO465" s="25">
        <v>33986.634999999995</v>
      </c>
      <c r="AP465" s="25">
        <v>7669.9076000000005</v>
      </c>
      <c r="AQ465" s="25">
        <v>5345.17281</v>
      </c>
      <c r="AR465" s="25">
        <v>-3045</v>
      </c>
      <c r="AS465" s="25">
        <v>-10405</v>
      </c>
      <c r="AT465" s="25">
        <v>697</v>
      </c>
      <c r="AU465" s="25">
        <v>4579.53467</v>
      </c>
      <c r="AV465" s="25">
        <v>37</v>
      </c>
      <c r="AW465" s="25">
        <v>4521076.654413881</v>
      </c>
      <c r="AX465" s="25">
        <v>4961373.875938393</v>
      </c>
      <c r="AY465" s="25">
        <v>18245563.83348</v>
      </c>
      <c r="AZ465" s="25">
        <v>20031883.374201052</v>
      </c>
      <c r="BA465" s="25">
        <v>-522</v>
      </c>
      <c r="BB465" s="25">
        <v>-2089</v>
      </c>
      <c r="BC465" s="25">
        <v>-292</v>
      </c>
      <c r="BD465" s="25">
        <v>-826</v>
      </c>
      <c r="BE465" s="25">
        <v>158086.61800000002</v>
      </c>
      <c r="BF465" s="25">
        <v>633528.5</v>
      </c>
      <c r="BH465" s="21"/>
    </row>
    <row r="466" spans="1:60" s="26" customFormat="1" ht="12.75">
      <c r="A466" s="23"/>
      <c r="B466" s="24" t="s">
        <v>968</v>
      </c>
      <c r="C466" s="24"/>
      <c r="D466" s="24" t="s">
        <v>638</v>
      </c>
      <c r="E466" s="25">
        <v>1255.8368595373306</v>
      </c>
      <c r="F466" s="25">
        <v>140238.7475387415</v>
      </c>
      <c r="G466" s="25">
        <v>141494.58439827882</v>
      </c>
      <c r="H466" s="25">
        <v>2164.9117448996285</v>
      </c>
      <c r="I466" s="25">
        <v>21205.723492956826</v>
      </c>
      <c r="J466" s="25">
        <v>5476.164649306461</v>
      </c>
      <c r="K466" s="25">
        <v>26681.888142263288</v>
      </c>
      <c r="L466" s="25">
        <v>84412.40297160423</v>
      </c>
      <c r="M466" s="25">
        <v>0</v>
      </c>
      <c r="N466" s="25">
        <v>53901.45986533463</v>
      </c>
      <c r="O466" s="25">
        <v>138313.86283693888</v>
      </c>
      <c r="P466" s="25">
        <v>186699.00950437904</v>
      </c>
      <c r="Q466" s="25">
        <v>36718</v>
      </c>
      <c r="R466" s="25">
        <v>19591.00145687205</v>
      </c>
      <c r="S466" s="25">
        <v>43115.55504462197</v>
      </c>
      <c r="T466" s="25">
        <v>99424.55650149402</v>
      </c>
      <c r="U466" s="25">
        <v>0</v>
      </c>
      <c r="V466" s="25">
        <v>187901.85041713007</v>
      </c>
      <c r="W466" s="25">
        <v>1945190.745943645</v>
      </c>
      <c r="X466" s="25">
        <v>522296.37240590056</v>
      </c>
      <c r="Y466" s="25">
        <v>1249424.6076618908</v>
      </c>
      <c r="Z466" s="25">
        <v>118769.31302918706</v>
      </c>
      <c r="AA466" s="25">
        <v>1368193.920691078</v>
      </c>
      <c r="AB466" s="25">
        <v>36313.05701239331</v>
      </c>
      <c r="AC466" s="25">
        <v>15869</v>
      </c>
      <c r="AD466" s="25">
        <v>4148247.3871925</v>
      </c>
      <c r="AE466" s="25">
        <v>4670543.7595984</v>
      </c>
      <c r="AF466" s="25">
        <v>16687499.911670001</v>
      </c>
      <c r="AG466" s="25">
        <v>18826131.999203652</v>
      </c>
      <c r="AH466" s="25">
        <v>785819.0368</v>
      </c>
      <c r="AI466" s="25">
        <v>6733.06</v>
      </c>
      <c r="AJ466" s="25">
        <v>277811.38182999997</v>
      </c>
      <c r="AK466" s="25">
        <v>21</v>
      </c>
      <c r="AL466" s="25">
        <v>764</v>
      </c>
      <c r="AM466" s="25">
        <v>4070.25</v>
      </c>
      <c r="AN466" s="25">
        <v>187306.847</v>
      </c>
      <c r="AO466" s="25">
        <v>49544</v>
      </c>
      <c r="AP466" s="25">
        <v>0</v>
      </c>
      <c r="AQ466" s="25">
        <v>1259.939</v>
      </c>
      <c r="AR466" s="25">
        <v>-2820</v>
      </c>
      <c r="AS466" s="25">
        <v>-21195</v>
      </c>
      <c r="AT466" s="25">
        <v>-10071.17224</v>
      </c>
      <c r="AU466" s="25">
        <v>5374.666666666664</v>
      </c>
      <c r="AV466" s="25">
        <v>1340</v>
      </c>
      <c r="AW466" s="25">
        <v>5450025.7295825</v>
      </c>
      <c r="AX466" s="25">
        <v>5972322.1019884</v>
      </c>
      <c r="AY466" s="25">
        <v>21814582.08658</v>
      </c>
      <c r="AZ466" s="25">
        <v>23953214.174113654</v>
      </c>
      <c r="BA466" s="25">
        <v>-4016.5</v>
      </c>
      <c r="BB466" s="25">
        <v>-14802</v>
      </c>
      <c r="BC466" s="25">
        <v>-6422.5</v>
      </c>
      <c r="BD466" s="25">
        <v>-26648</v>
      </c>
      <c r="BE466" s="25">
        <v>179818.26851999998</v>
      </c>
      <c r="BF466" s="25">
        <v>724465.186</v>
      </c>
      <c r="BH466" s="21"/>
    </row>
    <row r="467" spans="1:60" s="26" customFormat="1" ht="12.75">
      <c r="A467" s="23"/>
      <c r="B467" s="24" t="s">
        <v>969</v>
      </c>
      <c r="C467" s="24"/>
      <c r="D467" s="24" t="s">
        <v>60</v>
      </c>
      <c r="E467" s="25">
        <v>1030.1814138698871</v>
      </c>
      <c r="F467" s="25">
        <v>114891.58589870867</v>
      </c>
      <c r="G467" s="25">
        <v>115921.76731257857</v>
      </c>
      <c r="H467" s="25">
        <v>2490.9086448321996</v>
      </c>
      <c r="I467" s="25">
        <v>23428.341964616862</v>
      </c>
      <c r="J467" s="25">
        <v>15693.862132302345</v>
      </c>
      <c r="K467" s="25">
        <v>39122.20409691921</v>
      </c>
      <c r="L467" s="25">
        <v>152765.35073252107</v>
      </c>
      <c r="M467" s="25">
        <v>0</v>
      </c>
      <c r="N467" s="25">
        <v>61848.592750253054</v>
      </c>
      <c r="O467" s="25">
        <v>214613.9434827741</v>
      </c>
      <c r="P467" s="25">
        <v>252935.89257641407</v>
      </c>
      <c r="Q467" s="25">
        <v>23761.48506959234</v>
      </c>
      <c r="R467" s="25">
        <v>18911.84108036114</v>
      </c>
      <c r="S467" s="25">
        <v>47873.0892730659</v>
      </c>
      <c r="T467" s="25">
        <v>90546.41542301937</v>
      </c>
      <c r="U467" s="25">
        <v>0</v>
      </c>
      <c r="V467" s="25">
        <v>157576.07560455054</v>
      </c>
      <c r="W467" s="25">
        <v>1773474.388439176</v>
      </c>
      <c r="X467" s="25">
        <v>474544.1140042115</v>
      </c>
      <c r="Y467" s="25">
        <v>1161474.6580850175</v>
      </c>
      <c r="Z467" s="25">
        <v>113777.88314967015</v>
      </c>
      <c r="AA467" s="25">
        <v>1275252.541234688</v>
      </c>
      <c r="AB467" s="25">
        <v>20569.75069964782</v>
      </c>
      <c r="AC467" s="25">
        <v>8534.231450791467</v>
      </c>
      <c r="AD467" s="25">
        <v>3951038.118965391</v>
      </c>
      <c r="AE467" s="25">
        <v>4425582.232969603</v>
      </c>
      <c r="AF467" s="25">
        <v>17005943.697637636</v>
      </c>
      <c r="AG467" s="25">
        <v>18931262.463763967</v>
      </c>
      <c r="AH467" s="25">
        <v>772768.0773207567</v>
      </c>
      <c r="AI467" s="25">
        <v>17456.004498846203</v>
      </c>
      <c r="AJ467" s="25">
        <v>190303.6244646779</v>
      </c>
      <c r="AK467" s="25">
        <v>2480.0100623456483</v>
      </c>
      <c r="AL467" s="25">
        <v>207</v>
      </c>
      <c r="AM467" s="25">
        <v>34871</v>
      </c>
      <c r="AN467" s="25">
        <v>0</v>
      </c>
      <c r="AO467" s="25">
        <v>0</v>
      </c>
      <c r="AP467" s="25">
        <v>0</v>
      </c>
      <c r="AQ467" s="25">
        <v>893.252365329341</v>
      </c>
      <c r="AR467" s="25">
        <v>-14378.688325250007</v>
      </c>
      <c r="AS467" s="25">
        <v>-64561</v>
      </c>
      <c r="AT467" s="25">
        <v>-5594.036866604588</v>
      </c>
      <c r="AU467" s="25">
        <v>2763</v>
      </c>
      <c r="AV467" s="25">
        <v>335.3496574227811</v>
      </c>
      <c r="AW467" s="25">
        <v>4950379.712142915</v>
      </c>
      <c r="AX467" s="25">
        <v>5424923.826147127</v>
      </c>
      <c r="AY467" s="25">
        <v>20830206.52366613</v>
      </c>
      <c r="AZ467" s="25">
        <v>22755525.289792463</v>
      </c>
      <c r="BA467" s="25">
        <v>-371.77847415085023</v>
      </c>
      <c r="BB467" s="25">
        <v>-885</v>
      </c>
      <c r="BC467" s="25">
        <v>1306.6285007894385</v>
      </c>
      <c r="BD467" s="25">
        <v>9723</v>
      </c>
      <c r="BE467" s="25">
        <v>100530.6553222543</v>
      </c>
      <c r="BF467" s="25">
        <v>419939</v>
      </c>
      <c r="BH467" s="21"/>
    </row>
    <row r="468" spans="1:60" s="26" customFormat="1" ht="12.75">
      <c r="A468" s="23"/>
      <c r="B468" s="24" t="s">
        <v>970</v>
      </c>
      <c r="C468" s="24"/>
      <c r="D468" s="24" t="s">
        <v>91</v>
      </c>
      <c r="E468" s="25">
        <v>5129</v>
      </c>
      <c r="F468" s="25">
        <v>61833</v>
      </c>
      <c r="G468" s="25">
        <v>66962</v>
      </c>
      <c r="H468" s="25">
        <v>1489.2695482022905</v>
      </c>
      <c r="I468" s="25">
        <v>10200</v>
      </c>
      <c r="J468" s="25">
        <v>88278.41</v>
      </c>
      <c r="K468" s="25">
        <v>98478.41</v>
      </c>
      <c r="L468" s="25">
        <v>326217</v>
      </c>
      <c r="M468" s="25">
        <v>0</v>
      </c>
      <c r="N468" s="25">
        <v>27580</v>
      </c>
      <c r="O468" s="25">
        <v>353797</v>
      </c>
      <c r="P468" s="25">
        <v>245752</v>
      </c>
      <c r="Q468" s="25">
        <v>39557</v>
      </c>
      <c r="R468" s="25">
        <v>829</v>
      </c>
      <c r="S468" s="25">
        <v>19795</v>
      </c>
      <c r="T468" s="25">
        <v>60181</v>
      </c>
      <c r="U468" s="25">
        <v>0</v>
      </c>
      <c r="V468" s="25">
        <v>92393</v>
      </c>
      <c r="W468" s="25">
        <v>3055833.6539174</v>
      </c>
      <c r="X468" s="25">
        <v>765821.4464358628</v>
      </c>
      <c r="Y468" s="25">
        <v>1841123.5</v>
      </c>
      <c r="Z468" s="25">
        <v>56801</v>
      </c>
      <c r="AA468" s="25">
        <v>1897924.5</v>
      </c>
      <c r="AB468" s="25">
        <v>16697</v>
      </c>
      <c r="AC468" s="25">
        <v>24120</v>
      </c>
      <c r="AD468" s="25">
        <v>5913627.833465602</v>
      </c>
      <c r="AE468" s="25">
        <v>6679449.279901465</v>
      </c>
      <c r="AF468" s="25">
        <v>25234027.950666666</v>
      </c>
      <c r="AG468" s="25">
        <v>28341116.11973811</v>
      </c>
      <c r="AH468" s="25">
        <v>0</v>
      </c>
      <c r="AI468" s="25">
        <v>0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3992</v>
      </c>
      <c r="AR468" s="25">
        <v>-2018</v>
      </c>
      <c r="AS468" s="25">
        <v>-7897.333333333333</v>
      </c>
      <c r="AT468" s="25">
        <v>1457</v>
      </c>
      <c r="AU468" s="25">
        <v>2950.2</v>
      </c>
      <c r="AV468" s="25">
        <v>0</v>
      </c>
      <c r="AW468" s="25">
        <v>5917058.833465602</v>
      </c>
      <c r="AX468" s="25">
        <v>6682880.279901465</v>
      </c>
      <c r="AY468" s="25">
        <v>25233559.817333333</v>
      </c>
      <c r="AZ468" s="25">
        <v>28340647.986404777</v>
      </c>
      <c r="BA468" s="25">
        <v>-298</v>
      </c>
      <c r="BB468" s="25">
        <v>-1096</v>
      </c>
      <c r="BC468" s="25">
        <v>-142</v>
      </c>
      <c r="BD468" s="25">
        <v>-3850</v>
      </c>
      <c r="BE468" s="25">
        <v>137547.75</v>
      </c>
      <c r="BF468" s="25">
        <v>510549</v>
      </c>
      <c r="BH468" s="21"/>
    </row>
    <row r="469" spans="1:60" s="26" customFormat="1" ht="12.75">
      <c r="A469" s="23"/>
      <c r="B469" s="24" t="s">
        <v>971</v>
      </c>
      <c r="C469" s="24"/>
      <c r="D469" s="24" t="s">
        <v>94</v>
      </c>
      <c r="E469" s="25">
        <v>2196.9037087567244</v>
      </c>
      <c r="F469" s="25">
        <v>185344.06060029974</v>
      </c>
      <c r="G469" s="25">
        <v>187540.96430905646</v>
      </c>
      <c r="H469" s="25">
        <v>2736.3324626533367</v>
      </c>
      <c r="I469" s="25">
        <v>15667.395814299029</v>
      </c>
      <c r="J469" s="25">
        <v>-410</v>
      </c>
      <c r="K469" s="25">
        <v>15257.395814299029</v>
      </c>
      <c r="L469" s="25">
        <v>-37095.11233419702</v>
      </c>
      <c r="M469" s="25">
        <v>0</v>
      </c>
      <c r="N469" s="25">
        <v>37533.11242714875</v>
      </c>
      <c r="O469" s="25">
        <v>438.00009295172185</v>
      </c>
      <c r="P469" s="25">
        <v>186962.97992949575</v>
      </c>
      <c r="Q469" s="25">
        <v>1051.1477926399743</v>
      </c>
      <c r="R469" s="25">
        <v>27909.05377458405</v>
      </c>
      <c r="S469" s="25">
        <v>78472.37655374286</v>
      </c>
      <c r="T469" s="25">
        <v>107432.57812096688</v>
      </c>
      <c r="U469" s="25">
        <v>0</v>
      </c>
      <c r="V469" s="25">
        <v>124603.8391547307</v>
      </c>
      <c r="W469" s="25">
        <v>0</v>
      </c>
      <c r="X469" s="25">
        <v>0</v>
      </c>
      <c r="Y469" s="25">
        <v>3872.358792518522</v>
      </c>
      <c r="Z469" s="25">
        <v>49919.079902271216</v>
      </c>
      <c r="AA469" s="25">
        <v>53791.438694789744</v>
      </c>
      <c r="AB469" s="25">
        <v>24600.914079510978</v>
      </c>
      <c r="AC469" s="25">
        <v>4437.84703570706</v>
      </c>
      <c r="AD469" s="25">
        <v>707802.2896941616</v>
      </c>
      <c r="AE469" s="25">
        <v>707802.2896941616</v>
      </c>
      <c r="AF469" s="25">
        <v>2988670.5</v>
      </c>
      <c r="AG469" s="25">
        <v>2988670.5</v>
      </c>
      <c r="AH469" s="25">
        <v>1095693.8493958553</v>
      </c>
      <c r="AI469" s="25">
        <v>6265.559034613992</v>
      </c>
      <c r="AJ469" s="25">
        <v>238523.34481462312</v>
      </c>
      <c r="AK469" s="25">
        <v>-341</v>
      </c>
      <c r="AL469" s="25">
        <v>504.75</v>
      </c>
      <c r="AM469" s="25">
        <v>68712.64756503789</v>
      </c>
      <c r="AN469" s="25">
        <v>0</v>
      </c>
      <c r="AO469" s="25">
        <v>0</v>
      </c>
      <c r="AP469" s="25">
        <v>0</v>
      </c>
      <c r="AQ469" s="25">
        <v>123.76317031699296</v>
      </c>
      <c r="AR469" s="25">
        <v>-32289.032556576676</v>
      </c>
      <c r="AS469" s="25">
        <v>-98676</v>
      </c>
      <c r="AT469" s="25">
        <v>-1088.7939348609546</v>
      </c>
      <c r="AU469" s="25">
        <v>-9225</v>
      </c>
      <c r="AV469" s="25">
        <v>59.735</v>
      </c>
      <c r="AW469" s="25">
        <v>2083967.1121831718</v>
      </c>
      <c r="AX469" s="25">
        <v>2083967.1121831718</v>
      </c>
      <c r="AY469" s="25">
        <v>8360538.1899999995</v>
      </c>
      <c r="AZ469" s="25">
        <v>8360538.1899999995</v>
      </c>
      <c r="BA469" s="25">
        <v>69.38132974373309</v>
      </c>
      <c r="BB469" s="25">
        <v>1802</v>
      </c>
      <c r="BC469" s="25">
        <v>934.6550732359011</v>
      </c>
      <c r="BD469" s="25">
        <v>5149</v>
      </c>
      <c r="BE469" s="25">
        <v>25888.489710052265</v>
      </c>
      <c r="BF469" s="25">
        <v>93997</v>
      </c>
      <c r="BH469" s="21"/>
    </row>
    <row r="470" spans="1:60" s="26" customFormat="1" ht="12.75">
      <c r="A470" s="23"/>
      <c r="B470" s="24" t="s">
        <v>999</v>
      </c>
      <c r="C470" s="24"/>
      <c r="D470" s="24" t="s">
        <v>1002</v>
      </c>
      <c r="E470" s="25">
        <v>313</v>
      </c>
      <c r="F470" s="25">
        <v>8291</v>
      </c>
      <c r="G470" s="25">
        <v>8604</v>
      </c>
      <c r="H470" s="25">
        <v>0</v>
      </c>
      <c r="I470" s="25">
        <v>0</v>
      </c>
      <c r="J470" s="25">
        <v>1999453</v>
      </c>
      <c r="K470" s="25">
        <v>1999453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3430</v>
      </c>
      <c r="AC470" s="25">
        <v>322</v>
      </c>
      <c r="AD470" s="25">
        <v>2011809</v>
      </c>
      <c r="AE470" s="25">
        <v>2011809</v>
      </c>
      <c r="AF470" s="25">
        <v>8387619</v>
      </c>
      <c r="AG470" s="25">
        <v>8387619</v>
      </c>
      <c r="AH470" s="25">
        <v>0</v>
      </c>
      <c r="AI470" s="25">
        <v>0</v>
      </c>
      <c r="AJ470" s="25">
        <v>0</v>
      </c>
      <c r="AK470" s="25">
        <v>0</v>
      </c>
      <c r="AL470" s="25">
        <v>0</v>
      </c>
      <c r="AM470" s="25">
        <v>0</v>
      </c>
      <c r="AN470" s="25">
        <v>0</v>
      </c>
      <c r="AO470" s="25">
        <v>0</v>
      </c>
      <c r="AP470" s="25">
        <v>0</v>
      </c>
      <c r="AQ470" s="25">
        <v>434</v>
      </c>
      <c r="AR470" s="25">
        <v>0</v>
      </c>
      <c r="AS470" s="25">
        <v>0</v>
      </c>
      <c r="AT470" s="25">
        <v>0</v>
      </c>
      <c r="AU470" s="25">
        <v>0</v>
      </c>
      <c r="AV470" s="25">
        <v>0</v>
      </c>
      <c r="AW470" s="25">
        <v>2012243</v>
      </c>
      <c r="AX470" s="25">
        <v>2012243</v>
      </c>
      <c r="AY470" s="25">
        <v>8389934</v>
      </c>
      <c r="AZ470" s="25">
        <v>8389934</v>
      </c>
      <c r="BA470" s="25">
        <v>0</v>
      </c>
      <c r="BB470" s="25">
        <v>0</v>
      </c>
      <c r="BC470" s="25">
        <v>0</v>
      </c>
      <c r="BD470" s="25">
        <v>0</v>
      </c>
      <c r="BE470" s="25">
        <v>9804.5</v>
      </c>
      <c r="BF470" s="25">
        <v>37633</v>
      </c>
      <c r="BH470" s="21"/>
    </row>
    <row r="471" spans="1:60" s="26" customFormat="1" ht="12.75">
      <c r="A471" s="23"/>
      <c r="B471" s="24" t="s">
        <v>1000</v>
      </c>
      <c r="C471" s="24"/>
      <c r="D471" s="24" t="s">
        <v>1003</v>
      </c>
      <c r="E471" s="25">
        <v>0</v>
      </c>
      <c r="F471" s="25">
        <v>12158</v>
      </c>
      <c r="G471" s="25">
        <v>12158</v>
      </c>
      <c r="H471" s="25">
        <v>0</v>
      </c>
      <c r="I471" s="25">
        <v>0</v>
      </c>
      <c r="J471" s="25">
        <v>334219.06578243815</v>
      </c>
      <c r="K471" s="25">
        <v>334219.06578243815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508</v>
      </c>
      <c r="AC471" s="25">
        <v>0</v>
      </c>
      <c r="AD471" s="25">
        <v>346885.06578243815</v>
      </c>
      <c r="AE471" s="25">
        <v>346885.06578243815</v>
      </c>
      <c r="AF471" s="25">
        <v>1469328</v>
      </c>
      <c r="AG471" s="25">
        <v>1469328</v>
      </c>
      <c r="AH471" s="25">
        <v>0</v>
      </c>
      <c r="AI471" s="25">
        <v>0</v>
      </c>
      <c r="AJ471" s="25">
        <v>0</v>
      </c>
      <c r="AK471" s="25">
        <v>0</v>
      </c>
      <c r="AL471" s="25">
        <v>0</v>
      </c>
      <c r="AM471" s="25">
        <v>0</v>
      </c>
      <c r="AN471" s="25">
        <v>0</v>
      </c>
      <c r="AO471" s="25">
        <v>0</v>
      </c>
      <c r="AP471" s="25">
        <v>0</v>
      </c>
      <c r="AQ471" s="25">
        <v>0</v>
      </c>
      <c r="AR471" s="25">
        <v>0</v>
      </c>
      <c r="AS471" s="25">
        <v>0</v>
      </c>
      <c r="AT471" s="25">
        <v>-104</v>
      </c>
      <c r="AU471" s="25">
        <v>299</v>
      </c>
      <c r="AV471" s="25">
        <v>0</v>
      </c>
      <c r="AW471" s="25">
        <v>346781.06578243815</v>
      </c>
      <c r="AX471" s="25">
        <v>346781.06578243815</v>
      </c>
      <c r="AY471" s="25">
        <v>1469627</v>
      </c>
      <c r="AZ471" s="25">
        <v>1469627</v>
      </c>
      <c r="BA471" s="25">
        <v>0</v>
      </c>
      <c r="BB471" s="25">
        <v>0</v>
      </c>
      <c r="BC471" s="25">
        <v>612</v>
      </c>
      <c r="BD471" s="25">
        <v>2447</v>
      </c>
      <c r="BE471" s="25">
        <v>5065</v>
      </c>
      <c r="BF471" s="25">
        <v>20605</v>
      </c>
      <c r="BH471" s="21"/>
    </row>
    <row r="472" spans="1:60" s="26" customFormat="1" ht="12.75">
      <c r="A472" s="23"/>
      <c r="B472" s="24" t="s">
        <v>1001</v>
      </c>
      <c r="C472" s="24"/>
      <c r="D472" s="24" t="s">
        <v>1004</v>
      </c>
      <c r="E472" s="25">
        <v>0</v>
      </c>
      <c r="F472" s="25">
        <v>9995</v>
      </c>
      <c r="G472" s="25">
        <v>9995</v>
      </c>
      <c r="H472" s="25">
        <v>178</v>
      </c>
      <c r="I472" s="25">
        <v>2340</v>
      </c>
      <c r="J472" s="25">
        <v>934317</v>
      </c>
      <c r="K472" s="25">
        <v>936657</v>
      </c>
      <c r="L472" s="25">
        <v>383391</v>
      </c>
      <c r="M472" s="25">
        <v>-35729</v>
      </c>
      <c r="N472" s="25">
        <v>12350</v>
      </c>
      <c r="O472" s="25">
        <v>360012</v>
      </c>
      <c r="P472" s="25">
        <v>-1309</v>
      </c>
      <c r="Q472" s="25">
        <v>1803</v>
      </c>
      <c r="R472" s="25">
        <v>96</v>
      </c>
      <c r="S472" s="25">
        <v>882</v>
      </c>
      <c r="T472" s="25">
        <v>2781</v>
      </c>
      <c r="U472" s="25">
        <v>0</v>
      </c>
      <c r="V472" s="25">
        <v>27315</v>
      </c>
      <c r="W472" s="25">
        <v>0</v>
      </c>
      <c r="X472" s="25">
        <v>0</v>
      </c>
      <c r="Y472" s="25">
        <v>0</v>
      </c>
      <c r="Z472" s="25">
        <v>0</v>
      </c>
      <c r="AA472" s="25">
        <v>0</v>
      </c>
      <c r="AB472" s="25">
        <v>1715</v>
      </c>
      <c r="AC472" s="25">
        <v>0</v>
      </c>
      <c r="AD472" s="25">
        <v>1337344</v>
      </c>
      <c r="AE472" s="25">
        <v>1337344</v>
      </c>
      <c r="AF472" s="25">
        <v>5515701</v>
      </c>
      <c r="AG472" s="25">
        <v>5515701</v>
      </c>
      <c r="AH472" s="25">
        <v>0</v>
      </c>
      <c r="AI472" s="25">
        <v>0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0</v>
      </c>
      <c r="AP472" s="25">
        <v>0</v>
      </c>
      <c r="AQ472" s="25">
        <v>0</v>
      </c>
      <c r="AR472" s="25">
        <v>0</v>
      </c>
      <c r="AS472" s="25">
        <v>0</v>
      </c>
      <c r="AT472" s="25">
        <v>0</v>
      </c>
      <c r="AU472" s="25">
        <v>0</v>
      </c>
      <c r="AV472" s="25">
        <v>0</v>
      </c>
      <c r="AW472" s="25">
        <v>1337344</v>
      </c>
      <c r="AX472" s="25">
        <v>1337344</v>
      </c>
      <c r="AY472" s="25">
        <v>5515701</v>
      </c>
      <c r="AZ472" s="25">
        <v>5515701</v>
      </c>
      <c r="BA472" s="25">
        <v>0</v>
      </c>
      <c r="BB472" s="25">
        <v>0</v>
      </c>
      <c r="BC472" s="25">
        <v>0</v>
      </c>
      <c r="BD472" s="25">
        <v>0</v>
      </c>
      <c r="BE472" s="25">
        <v>140937</v>
      </c>
      <c r="BF472" s="25">
        <v>538694.95</v>
      </c>
      <c r="BH472" s="21"/>
    </row>
    <row r="473" spans="1:60" s="26" customFormat="1" ht="12.75">
      <c r="A473" s="23"/>
      <c r="B473" s="24" t="s">
        <v>972</v>
      </c>
      <c r="C473" s="24"/>
      <c r="D473" s="24" t="s">
        <v>778</v>
      </c>
      <c r="E473" s="25">
        <v>0</v>
      </c>
      <c r="F473" s="25">
        <v>6798.8875456864225</v>
      </c>
      <c r="G473" s="25">
        <v>6798.8875456864225</v>
      </c>
      <c r="H473" s="25">
        <v>0</v>
      </c>
      <c r="I473" s="25">
        <v>0</v>
      </c>
      <c r="J473" s="25">
        <v>0</v>
      </c>
      <c r="K473" s="25">
        <v>0</v>
      </c>
      <c r="L473" s="25">
        <v>225136</v>
      </c>
      <c r="M473" s="25">
        <v>0</v>
      </c>
      <c r="N473" s="25">
        <v>667.7948898425182</v>
      </c>
      <c r="O473" s="25">
        <v>225803.7948898425</v>
      </c>
      <c r="P473" s="25">
        <v>78347.29302603164</v>
      </c>
      <c r="Q473" s="25">
        <v>0</v>
      </c>
      <c r="R473" s="25">
        <v>0</v>
      </c>
      <c r="S473" s="25">
        <v>3218.9499630784194</v>
      </c>
      <c r="T473" s="25">
        <v>3218.9499630784194</v>
      </c>
      <c r="U473" s="25">
        <v>0</v>
      </c>
      <c r="V473" s="25">
        <v>5988.500746852393</v>
      </c>
      <c r="W473" s="25">
        <v>0</v>
      </c>
      <c r="X473" s="25">
        <v>0</v>
      </c>
      <c r="Y473" s="25">
        <v>0</v>
      </c>
      <c r="Z473" s="25">
        <v>0</v>
      </c>
      <c r="AA473" s="25">
        <v>0</v>
      </c>
      <c r="AB473" s="25">
        <v>2126</v>
      </c>
      <c r="AC473" s="25">
        <v>0</v>
      </c>
      <c r="AD473" s="25">
        <v>322283.4261714914</v>
      </c>
      <c r="AE473" s="25">
        <v>322283.4261714914</v>
      </c>
      <c r="AF473" s="25">
        <v>1335936</v>
      </c>
      <c r="AG473" s="25">
        <v>1335936</v>
      </c>
      <c r="AH473" s="25">
        <v>0</v>
      </c>
      <c r="AI473" s="25">
        <v>0</v>
      </c>
      <c r="AJ473" s="25">
        <v>0</v>
      </c>
      <c r="AK473" s="25">
        <v>0</v>
      </c>
      <c r="AL473" s="25">
        <v>0</v>
      </c>
      <c r="AM473" s="25">
        <v>0</v>
      </c>
      <c r="AN473" s="25">
        <v>-189391</v>
      </c>
      <c r="AO473" s="25">
        <v>-81784.48120545753</v>
      </c>
      <c r="AP473" s="25">
        <v>0</v>
      </c>
      <c r="AQ473" s="25">
        <v>-2954.9960676086735</v>
      </c>
      <c r="AR473" s="25">
        <v>-2497</v>
      </c>
      <c r="AS473" s="25">
        <v>-11521</v>
      </c>
      <c r="AT473" s="25">
        <v>0</v>
      </c>
      <c r="AU473" s="25">
        <v>0</v>
      </c>
      <c r="AV473" s="25">
        <v>0</v>
      </c>
      <c r="AW473" s="25">
        <v>45655.94889842519</v>
      </c>
      <c r="AX473" s="25">
        <v>45655.94889842519</v>
      </c>
      <c r="AY473" s="25">
        <v>239919</v>
      </c>
      <c r="AZ473" s="25">
        <v>239919</v>
      </c>
      <c r="BA473" s="25">
        <v>2521</v>
      </c>
      <c r="BB473" s="25">
        <v>4395</v>
      </c>
      <c r="BC473" s="25">
        <v>0</v>
      </c>
      <c r="BD473" s="25">
        <v>0</v>
      </c>
      <c r="BE473" s="25">
        <v>18164.534780292295</v>
      </c>
      <c r="BF473" s="25">
        <v>69130</v>
      </c>
      <c r="BH473" s="21"/>
    </row>
    <row r="477" spans="2:58" ht="12.75">
      <c r="B477">
        <v>1</v>
      </c>
      <c r="C477">
        <v>2</v>
      </c>
      <c r="D477">
        <v>3</v>
      </c>
      <c r="E477">
        <v>4</v>
      </c>
      <c r="F477">
        <v>5</v>
      </c>
      <c r="G477">
        <v>6</v>
      </c>
      <c r="H477">
        <v>7</v>
      </c>
      <c r="I477">
        <v>8</v>
      </c>
      <c r="J477">
        <v>9</v>
      </c>
      <c r="K477">
        <v>10</v>
      </c>
      <c r="L477">
        <v>11</v>
      </c>
      <c r="M477">
        <v>12</v>
      </c>
      <c r="N477">
        <v>13</v>
      </c>
      <c r="O477">
        <v>14</v>
      </c>
      <c r="P477">
        <v>15</v>
      </c>
      <c r="Q477">
        <v>16</v>
      </c>
      <c r="R477">
        <v>17</v>
      </c>
      <c r="S477">
        <v>18</v>
      </c>
      <c r="T477">
        <v>19</v>
      </c>
      <c r="U477">
        <v>20</v>
      </c>
      <c r="V477">
        <v>21</v>
      </c>
      <c r="W477">
        <v>22</v>
      </c>
      <c r="X477">
        <v>23</v>
      </c>
      <c r="Y477">
        <v>24</v>
      </c>
      <c r="Z477">
        <v>25</v>
      </c>
      <c r="AA477">
        <v>26</v>
      </c>
      <c r="AB477">
        <v>27</v>
      </c>
      <c r="AC477">
        <v>28</v>
      </c>
      <c r="AD477">
        <v>29</v>
      </c>
      <c r="AE477">
        <v>30</v>
      </c>
      <c r="AF477">
        <v>31</v>
      </c>
      <c r="AG477">
        <v>32</v>
      </c>
      <c r="AH477">
        <v>34</v>
      </c>
      <c r="AI477">
        <v>35</v>
      </c>
      <c r="AJ477">
        <v>36</v>
      </c>
      <c r="AK477">
        <v>37</v>
      </c>
      <c r="AL477">
        <v>39</v>
      </c>
      <c r="AM477">
        <v>40</v>
      </c>
      <c r="AN477">
        <v>41</v>
      </c>
      <c r="AO477">
        <v>42</v>
      </c>
      <c r="AP477">
        <v>43</v>
      </c>
      <c r="AQ477">
        <v>44</v>
      </c>
      <c r="AR477">
        <v>45</v>
      </c>
      <c r="AS477">
        <v>46</v>
      </c>
      <c r="AT477">
        <v>47</v>
      </c>
      <c r="AU477">
        <v>48</v>
      </c>
      <c r="AV477">
        <v>49</v>
      </c>
      <c r="AW477">
        <v>50</v>
      </c>
      <c r="AX477">
        <v>51</v>
      </c>
      <c r="AY477">
        <v>52</v>
      </c>
      <c r="AZ477">
        <v>53</v>
      </c>
      <c r="BA477">
        <v>54</v>
      </c>
      <c r="BB477">
        <v>55</v>
      </c>
      <c r="BC477">
        <v>56</v>
      </c>
      <c r="BD477">
        <v>57</v>
      </c>
      <c r="BE477">
        <v>58</v>
      </c>
      <c r="BF477">
        <v>59</v>
      </c>
    </row>
  </sheetData>
  <mergeCells count="23">
    <mergeCell ref="Q2:T2"/>
    <mergeCell ref="Y2:AA2"/>
    <mergeCell ref="A2:A5"/>
    <mergeCell ref="B2:B5"/>
    <mergeCell ref="C2:C5"/>
    <mergeCell ref="D2:D5"/>
    <mergeCell ref="AA4:AA5"/>
    <mergeCell ref="AD2:AG2"/>
    <mergeCell ref="BC2:BD2"/>
    <mergeCell ref="BE2:BF2"/>
    <mergeCell ref="E3:G3"/>
    <mergeCell ref="I3:K3"/>
    <mergeCell ref="L3:O3"/>
    <mergeCell ref="Q3:T3"/>
    <mergeCell ref="E2:G2"/>
    <mergeCell ref="I2:K2"/>
    <mergeCell ref="L2:O2"/>
    <mergeCell ref="AD4:AG4"/>
    <mergeCell ref="BE4:BF4"/>
    <mergeCell ref="G4:G5"/>
    <mergeCell ref="K4:K5"/>
    <mergeCell ref="O4:O5"/>
    <mergeCell ref="T4:T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Roast</dc:creator>
  <cp:keywords/>
  <dc:description/>
  <cp:lastModifiedBy>Katy Fone</cp:lastModifiedBy>
  <cp:lastPrinted>2011-09-27T07:20:15Z</cp:lastPrinted>
  <dcterms:created xsi:type="dcterms:W3CDTF">2011-03-03T11:54:24Z</dcterms:created>
  <dcterms:modified xsi:type="dcterms:W3CDTF">2011-12-09T14:57:58Z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