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24226"/>
  <bookViews>
    <workbookView xWindow="0" yWindow="0" windowWidth="13128" windowHeight="6108"/>
  </bookViews>
  <sheets>
    <sheet name="Cover" sheetId="108" r:id="rId1"/>
    <sheet name="Contents" sheetId="109" r:id="rId2"/>
    <sheet name="A1 (annual average)" sheetId="115" r:id="rId3"/>
    <sheet name="A2 (annual average)" sheetId="117" r:id="rId4"/>
    <sheet name="A3 (annual average)" sheetId="119" r:id="rId5"/>
    <sheet name="A4a (annual average)" sheetId="121" r:id="rId6"/>
    <sheet name="A4b (annual average)" sheetId="123" r:id="rId7"/>
    <sheet name="A5a (annual average)" sheetId="125" r:id="rId8"/>
    <sheet name="A5b (annual average)" sheetId="127" r:id="rId9"/>
    <sheet name="A6a (annual average)" sheetId="129" r:id="rId10"/>
    <sheet name="A6b (annual average)" sheetId="131" r:id="rId11"/>
    <sheet name="B1 (annual average)" sheetId="134" r:id="rId12"/>
    <sheet name="B2 (annual average)" sheetId="136" r:id="rId13"/>
    <sheet name="B3 (annual average)" sheetId="138" r:id="rId14"/>
    <sheet name="B4 (annual average)" sheetId="140" r:id="rId15"/>
    <sheet name="C1a (annual average)" sheetId="142" r:id="rId16"/>
    <sheet name="C1b (annual average)" sheetId="143" r:id="rId17"/>
    <sheet name="C2a (annual average)" sheetId="146" r:id="rId18"/>
    <sheet name="C2b (annual average)" sheetId="148" r:id="rId19"/>
  </sheets>
  <definedNames>
    <definedName name="_xlnm._FilterDatabase" localSheetId="5" hidden="1">'A4a (annual average)'!$A$1:$AS$135</definedName>
    <definedName name="_xlnm._FilterDatabase" localSheetId="9" hidden="1">'A6a (annual average)'!$A$1:$A$85</definedName>
    <definedName name="_xlnm._FilterDatabase" localSheetId="15" hidden="1">'C1a (annual average)'!$A$1:$A$109</definedName>
    <definedName name="_xlnm._FilterDatabase" localSheetId="17" hidden="1">'C2a (annual average)'!$A$1:$A$113</definedName>
    <definedName name="_xlnm._FilterDatabase" localSheetId="1" hidden="1">Contents!$A$11:$B$24</definedName>
    <definedName name="Slicer_category">#N/A</definedName>
  </definedNames>
  <calcPr calcId="171027"/>
</workbook>
</file>

<file path=xl/calcChain.xml><?xml version="1.0" encoding="utf-8"?>
<calcChain xmlns="http://schemas.openxmlformats.org/spreadsheetml/2006/main">
  <c r="B33" i="109" l="1"/>
  <c r="A33" i="109"/>
  <c r="B32" i="109"/>
  <c r="A32" i="109"/>
  <c r="B31" i="109"/>
  <c r="A31" i="109"/>
  <c r="B30" i="109"/>
  <c r="A30" i="109"/>
  <c r="B27" i="109"/>
  <c r="A27" i="109"/>
  <c r="B26" i="109"/>
  <c r="A26" i="109"/>
  <c r="B25" i="109"/>
  <c r="A25" i="109"/>
  <c r="B24" i="109"/>
  <c r="A24" i="109"/>
  <c r="B20" i="109"/>
  <c r="A20" i="109"/>
  <c r="B19" i="109"/>
  <c r="A19" i="109"/>
  <c r="B18" i="109"/>
  <c r="A18" i="109"/>
  <c r="B17" i="109"/>
  <c r="A17" i="109"/>
  <c r="B16" i="109"/>
  <c r="A16" i="109"/>
  <c r="B15" i="109"/>
  <c r="A15" i="109"/>
  <c r="B14" i="109"/>
  <c r="A14" i="109"/>
  <c r="B13" i="109"/>
  <c r="A13" i="109"/>
  <c r="B12" i="109"/>
  <c r="A12" i="109"/>
</calcChain>
</file>

<file path=xl/sharedStrings.xml><?xml version="1.0" encoding="utf-8"?>
<sst xmlns="http://schemas.openxmlformats.org/spreadsheetml/2006/main" count="1759" uniqueCount="259">
  <si>
    <t>London</t>
  </si>
  <si>
    <t>Number of offenders in cohort</t>
  </si>
  <si>
    <t>pp</t>
  </si>
  <si>
    <t>All offenders</t>
  </si>
  <si>
    <t>Juvenile offenders</t>
  </si>
  <si>
    <t>Adult offenders</t>
  </si>
  <si>
    <t>Return to contents page</t>
  </si>
  <si>
    <t>-</t>
  </si>
  <si>
    <t>Average number of previous offences per offender</t>
  </si>
  <si>
    <t>Male</t>
  </si>
  <si>
    <t>Female</t>
  </si>
  <si>
    <t>All adult offenders</t>
  </si>
  <si>
    <t>All juvenile offenders</t>
  </si>
  <si>
    <t>10 to 14</t>
  </si>
  <si>
    <t>15 to 17</t>
  </si>
  <si>
    <t>18 to 20</t>
  </si>
  <si>
    <t>21 to 24</t>
  </si>
  <si>
    <t>25 to 29</t>
  </si>
  <si>
    <t>30 to 34</t>
  </si>
  <si>
    <t>35 to 39</t>
  </si>
  <si>
    <t>40 to 44</t>
  </si>
  <si>
    <t>45 to 49</t>
  </si>
  <si>
    <t>50+</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</si>
  <si>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</si>
  <si>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</si>
  <si>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</si>
  <si>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</si>
  <si>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</si>
  <si>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</si>
  <si>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</si>
  <si>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</si>
  <si>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</si>
  <si>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</si>
  <si>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</si>
  <si>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</si>
  <si>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</si>
  <si>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</si>
  <si>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</si>
  <si>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</si>
  <si>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</si>
  <si>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</si>
  <si>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t>
  </si>
  <si>
    <t>All Adult Offenders</t>
  </si>
  <si>
    <t>All Juvenile Offenders</t>
  </si>
  <si>
    <t>No previous offences</t>
  </si>
  <si>
    <t>1 to 2 previous offences</t>
  </si>
  <si>
    <t>3 to 6 previous offences</t>
  </si>
  <si>
    <t>7 to 10 previous offences</t>
  </si>
  <si>
    <t>11 or more previous offences</t>
  </si>
  <si>
    <t>..</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</si>
  <si>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</si>
  <si>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</si>
  <si>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</si>
  <si>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</si>
  <si>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</si>
  <si>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</si>
  <si>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</si>
  <si>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</si>
  <si>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</si>
  <si>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</si>
  <si>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</si>
  <si>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</si>
  <si>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</si>
  <si>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</si>
  <si>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</si>
  <si>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SW1H 9AJ</t>
  </si>
  <si>
    <t>Statistics</t>
  </si>
  <si>
    <t>Total</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</si>
  <si>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</si>
  <si>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</si>
  <si>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</si>
  <si>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</si>
  <si>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</si>
  <si>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</si>
  <si>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</si>
  <si>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</si>
  <si>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6 or more previous custodial sentences</t>
  </si>
  <si>
    <t>These figures have been derived from administrative IT systems which, as with any large scale recording system, are subject to possible errors with data entry and processing.</t>
  </si>
  <si>
    <r>
      <rPr>
        <sz val="10"/>
        <rFont val="Arial"/>
        <family val="2"/>
      </rPr>
      <t xml:space="preserve">Previous editions of this publication can be found at this </t>
    </r>
    <r>
      <rPr>
        <u/>
        <sz val="10"/>
        <color indexed="12"/>
        <rFont val="Arial"/>
        <family val="2"/>
      </rPr>
      <t>link</t>
    </r>
    <r>
      <rPr>
        <sz val="10"/>
        <rFont val="Arial"/>
        <family val="2"/>
      </rPr>
      <t>.</t>
    </r>
  </si>
  <si>
    <t>Not available</t>
  </si>
  <si>
    <t>Nil or less than half the final digit shown</t>
  </si>
  <si>
    <t>Not applicable</t>
  </si>
  <si>
    <t>One or both of the comparison figures are less than 30</t>
  </si>
  <si>
    <t>(p)</t>
  </si>
  <si>
    <t>Provisional data</t>
  </si>
  <si>
    <t>Symbols used</t>
  </si>
  <si>
    <t>A certain proportion of offenders who could not be matched to the Police National Computer (PNC) are excluded from the offender cohort. Therefore, these numbers do not represent all proven offenders.</t>
  </si>
  <si>
    <t>Total reoffences</t>
  </si>
  <si>
    <t>Total
number of
offenders</t>
  </si>
  <si>
    <t>Data Sources</t>
  </si>
  <si>
    <t>Data Notes</t>
  </si>
  <si>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</si>
  <si>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</si>
  <si>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</si>
  <si>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</si>
  <si>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</si>
  <si>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</si>
  <si>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</si>
  <si>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</si>
  <si>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First Tier Penalty</t>
  </si>
  <si>
    <t>Youth Discharge</t>
  </si>
  <si>
    <t>Youth Fine</t>
  </si>
  <si>
    <t>Youth Referral Order</t>
  </si>
  <si>
    <t>Youth Reparation Order</t>
  </si>
  <si>
    <t>Youth Attendance Centre</t>
  </si>
  <si>
    <t>Youth Supervision Order</t>
  </si>
  <si>
    <t>Youth Action Plan Order</t>
  </si>
  <si>
    <t>Youth Community Rehabilitation Order</t>
  </si>
  <si>
    <t>Youth Community Punishment Order</t>
  </si>
  <si>
    <t>Youth Curfew Order</t>
  </si>
  <si>
    <t>Other Youth Community Penalty</t>
  </si>
  <si>
    <t>Determinate sentences</t>
  </si>
  <si>
    <t>Less than 12 months</t>
  </si>
  <si>
    <t>12 months or more</t>
  </si>
  <si>
    <t>4 years to 10 years</t>
  </si>
  <si>
    <t>More than 10 years</t>
  </si>
  <si>
    <t>Indeterminate sentence for public protection</t>
  </si>
  <si>
    <t>Mandatory life prisoner</t>
  </si>
  <si>
    <t>Total custody</t>
  </si>
  <si>
    <t>Less than or equal to 6 months</t>
  </si>
  <si>
    <t>More than 6 months to less than 12 months</t>
  </si>
  <si>
    <t>12 months to less than 4 years</t>
  </si>
  <si>
    <t>4 years or more</t>
  </si>
  <si>
    <t>Percentage point</t>
  </si>
  <si>
    <t>Where to find statistics that were previously published in tables</t>
  </si>
  <si>
    <t>The index disposal data tool includes statistics on:</t>
  </si>
  <si>
    <t>The prison/youth secure accommodation/probation trust data tool includes statistics on:</t>
  </si>
  <si>
    <t xml:space="preserve">From October 2015,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</si>
  <si>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 xml:space="preserve">These data tools can be found at </t>
    </r>
    <r>
      <rPr>
        <u/>
        <sz val="11"/>
        <color indexed="12"/>
        <rFont val="Arial"/>
        <family val="2"/>
      </rPr>
      <t>https://www.gov.uk/government/collections/proven-reoffending-statistics</t>
    </r>
  </si>
  <si>
    <r>
      <rPr>
        <b/>
        <sz val="10"/>
        <rFont val="Arial"/>
        <family val="2"/>
      </rPr>
      <t xml:space="preserve">Additional breakdowns of these statistics can be found in the </t>
    </r>
    <r>
      <rPr>
        <b/>
        <u/>
        <sz val="10"/>
        <color indexed="12"/>
        <rFont val="Arial"/>
        <family val="2"/>
      </rPr>
      <t>index disposal data tool</t>
    </r>
  </si>
  <si>
    <t xml:space="preserve">Proven Reoffending </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</si>
  <si>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</si>
  <si>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</si>
  <si>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</si>
  <si>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</si>
  <si>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</si>
  <si>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</si>
  <si>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</si>
  <si>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</si>
  <si>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</si>
  <si>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</si>
  <si>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</si>
  <si>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</si>
  <si>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The proven reoffending overview data tool includes statistics on:</t>
  </si>
  <si>
    <t>Adult/Juvenile proven reoffending data, by ethnicity</t>
  </si>
  <si>
    <t>Proven reoffending of adult/juvenile offenders, by upper-tier local authority</t>
  </si>
  <si>
    <t>Juvenile proven reoffending data, by Youth Offending Team and upper-tier local authority</t>
  </si>
  <si>
    <t>Adult proven reoffending data, by most frequently used combinations of requirements for offenders starting Community Orders and Suspended Sentence Orders</t>
  </si>
  <si>
    <t>Adult proven reoffending data by sentence length group, by individual prison, based on first discharge from each prison</t>
  </si>
  <si>
    <t>Juvenile proven reoffending data, by individual prison or secure accommodation, based on first discharge from each prison or secure accommodation</t>
  </si>
  <si>
    <t>Adult proven reoffending data, based on first commencement by probation trust</t>
  </si>
  <si>
    <t>Adult proven reoffending data for offenders released from prison on licence, by probation trust</t>
  </si>
  <si>
    <t>Proportion of offenders who reoffend (%)</t>
  </si>
  <si>
    <t>Average number of reoffences per reoffender</t>
  </si>
  <si>
    <t>Number of reoffences</t>
  </si>
  <si>
    <t>Number of reoffenders</t>
  </si>
  <si>
    <t>Proportion of reoffences</t>
  </si>
  <si>
    <t>Average number of indictable reoffences per reoffender</t>
  </si>
  <si>
    <t>Number of indictable reoffences</t>
  </si>
  <si>
    <t>Number of indictable reoffenders</t>
  </si>
  <si>
    <r>
      <t xml:space="preserve">These data tools can be found at </t>
    </r>
    <r>
      <rPr>
        <u/>
        <sz val="10"/>
        <color indexed="12"/>
        <rFont val="Arial"/>
        <family val="2"/>
      </rPr>
      <t>https://www.gov.uk/government/collections/proven-reoffending-statistics</t>
    </r>
  </si>
  <si>
    <t>Proportion of offenders who commit an indictable reoffence (%)</t>
  </si>
  <si>
    <r>
      <t>Reprimand, Warning or Caution</t>
    </r>
    <r>
      <rPr>
        <b/>
        <vertAlign val="superscript"/>
        <sz val="11"/>
        <rFont val="Arial"/>
        <family val="2"/>
      </rPr>
      <t>2</t>
    </r>
  </si>
  <si>
    <r>
      <t>Youth Rehabilitation Order</t>
    </r>
    <r>
      <rPr>
        <b/>
        <vertAlign val="superscript"/>
        <sz val="11"/>
        <rFont val="Arial"/>
        <family val="2"/>
      </rPr>
      <t>3</t>
    </r>
  </si>
  <si>
    <r>
      <t>Youth Community Penalty</t>
    </r>
    <r>
      <rPr>
        <b/>
        <vertAlign val="superscript"/>
        <sz val="11"/>
        <rFont val="Arial"/>
        <family val="2"/>
      </rPr>
      <t>4</t>
    </r>
  </si>
  <si>
    <t>Proven reoffending of adult/juvenile offenders, by region</t>
  </si>
  <si>
    <t>The geographical data tool includes statistics on:</t>
  </si>
  <si>
    <r>
      <rPr>
        <b/>
        <sz val="10"/>
        <rFont val="Arial"/>
        <family val="2"/>
      </rPr>
      <t xml:space="preserve">Additional breakdowns of these statistics can be found in the </t>
    </r>
    <r>
      <rPr>
        <b/>
        <u/>
        <sz val="10"/>
        <color indexed="12"/>
        <rFont val="Arial"/>
        <family val="2"/>
      </rPr>
      <t>proven reoffending overview data tool</t>
    </r>
  </si>
  <si>
    <t>2. Percentage changes may not add up due to rounding of raw figures.</t>
  </si>
  <si>
    <r>
      <t>Adjusted</t>
    </r>
    <r>
      <rPr>
        <i/>
        <vertAlign val="subscript"/>
        <sz val="10"/>
        <rFont val="Arial"/>
        <family val="2"/>
      </rPr>
      <t>2011</t>
    </r>
    <r>
      <rPr>
        <i/>
        <sz val="10"/>
        <rFont val="Arial"/>
        <family val="2"/>
      </rPr>
      <t xml:space="preserve"> proportion of offenders who reoffend (%)</t>
    </r>
  </si>
  <si>
    <t>3. The average OGRS4/G (Offender Group Reconviction Scale) score is used to control for some differences in offender characteristics across different offender groups. OGRS4/G is based on a well-established, peer-reviewed methodology for assessing and representing reoffending risk.</t>
  </si>
  <si>
    <t>Average OGRS4/G score</t>
  </si>
  <si>
    <r>
      <rPr>
        <b/>
        <sz val="11"/>
        <rFont val="Arial"/>
        <family val="2"/>
      </rPr>
      <t xml:space="preserve">Proven reoffending statistics by prison/youth secure accommodation/probation trusts can be found in the </t>
    </r>
    <r>
      <rPr>
        <b/>
        <u/>
        <sz val="11"/>
        <color rgb="FF0000FF"/>
        <rFont val="Arial"/>
        <family val="2"/>
      </rPr>
      <t>prison/youth secure accommodation/probation trust data tool</t>
    </r>
  </si>
  <si>
    <t>1. From October 2015 onwards, reoffending data are collected using different data sources to previous quarters. January to March 2005 is the earliest quarter for which proven reoffending data exists, however the quarters before October 2015 are not directly comparable to those after.</t>
  </si>
  <si>
    <r>
      <t>Custody</t>
    </r>
    <r>
      <rPr>
        <b/>
        <vertAlign val="superscript"/>
        <sz val="11"/>
        <rFont val="Arial"/>
        <family val="2"/>
      </rPr>
      <t>4</t>
    </r>
  </si>
  <si>
    <r>
      <t>Custody</t>
    </r>
    <r>
      <rPr>
        <b/>
        <vertAlign val="superscript"/>
        <sz val="11"/>
        <rFont val="Arial"/>
        <family val="2"/>
      </rPr>
      <t>5</t>
    </r>
  </si>
  <si>
    <r>
      <t>4. Adjusted</t>
    </r>
    <r>
      <rPr>
        <vertAlign val="subscript"/>
        <sz val="10"/>
        <rFont val="Arial"/>
        <family val="2"/>
      </rPr>
      <t>2011</t>
    </r>
    <r>
      <rPr>
        <sz val="10"/>
        <rFont val="Arial"/>
        <family val="2"/>
      </rPr>
      <t xml:space="preserve"> proportion of offenders who reoffend (%) is the OGRS4/G-adjusted reoffending rate for a given cohort. It is calculated as the observed reoffending rate for that cohort plus any difference between the OGRS4/G score in that cohort and the 2011 baseline cohort. This calculation standardises the mix of offenders in each cohort to the 2011 mix for that same cohort. </t>
    </r>
  </si>
  <si>
    <r>
      <rPr>
        <sz val="10"/>
        <rFont val="Arial"/>
        <family val="2"/>
      </rPr>
      <t xml:space="preserve">6. Offence groups - A note on 'Presentational changes to National Statistics on police recorded crime in England and Wales' can be found </t>
    </r>
    <r>
      <rPr>
        <u/>
        <sz val="10"/>
        <color indexed="12"/>
        <rFont val="Arial"/>
        <family val="2"/>
      </rPr>
      <t>here</t>
    </r>
    <r>
      <rPr>
        <sz val="10"/>
        <rFont val="Arial"/>
        <family val="2"/>
      </rPr>
      <t>.</t>
    </r>
  </si>
  <si>
    <t>7. Less than 30 offenders - proportions and averages based on less than 30 offenders are removed as they make data unreliable for interpretation.</t>
  </si>
  <si>
    <r>
      <t>Custody or Court Order</t>
    </r>
    <r>
      <rPr>
        <b/>
        <vertAlign val="superscript"/>
        <sz val="10"/>
        <rFont val="Arial"/>
        <family val="2"/>
      </rPr>
      <t>2,3,4</t>
    </r>
  </si>
  <si>
    <t>Proven reoffending of adult/juvenile offenders, by lower-tier local authority</t>
  </si>
  <si>
    <t>5. Annual average reoffending rates are formed by taking a weighted average of the four preceding 3 month offender cohorts. There is a data source change in the middle of 2015/16 and users should be careful when using this figure to compare to previous years.</t>
  </si>
  <si>
    <r>
      <rPr>
        <sz val="11"/>
        <rFont val="Arial"/>
        <family val="2"/>
      </rPr>
      <t xml:space="preserve">Details of where to find information previously published in tables is shown </t>
    </r>
    <r>
      <rPr>
        <u/>
        <sz val="11"/>
        <color theme="10"/>
        <rFont val="Arial"/>
        <family val="2"/>
      </rPr>
      <t>here.</t>
    </r>
  </si>
  <si>
    <r>
      <t>12 months to less than 2 years</t>
    </r>
    <r>
      <rPr>
        <vertAlign val="superscript"/>
        <sz val="10"/>
        <rFont val="Arial"/>
        <family val="2"/>
      </rPr>
      <t>2</t>
    </r>
  </si>
  <si>
    <r>
      <t>2 years to less than 4 years</t>
    </r>
    <r>
      <rPr>
        <vertAlign val="superscript"/>
        <sz val="10"/>
        <rFont val="Arial"/>
        <family val="2"/>
      </rPr>
      <t>2</t>
    </r>
  </si>
  <si>
    <r>
      <t>Indeterminate sentences</t>
    </r>
    <r>
      <rPr>
        <b/>
        <vertAlign val="superscript"/>
        <sz val="11"/>
        <rFont val="Arial"/>
        <family val="2"/>
      </rPr>
      <t>3</t>
    </r>
  </si>
  <si>
    <r>
      <t>Other life</t>
    </r>
    <r>
      <rPr>
        <b/>
        <vertAlign val="superscript"/>
        <sz val="10"/>
        <rFont val="Arial"/>
        <family val="2"/>
      </rPr>
      <t>4</t>
    </r>
  </si>
  <si>
    <t>26 April 2018</t>
  </si>
  <si>
    <t>26 July 2018</t>
  </si>
  <si>
    <t>A. Proven reoffending overview, Apr 2005 to Mar 2016</t>
  </si>
  <si>
    <t>B. Proven reoffences, Apr 2005 to Mar 2016</t>
  </si>
  <si>
    <t>C. Proven reoffending by index disposal, Apr 2005 to Mar 2016</t>
  </si>
  <si>
    <t>Proven Reoffending Statistics Quarterly Bulletin, Apr 2015 to Mar 2016</t>
  </si>
  <si>
    <t>Apr 2005-Mar 2006</t>
  </si>
  <si>
    <t>Apr 2006-Mar 2007</t>
  </si>
  <si>
    <t>Apr 2007-Mar 2008</t>
  </si>
  <si>
    <t>Apr 2008-Mar 2009</t>
  </si>
  <si>
    <t>Apr 2009-Mar 2010</t>
  </si>
  <si>
    <t>Apr 2010-Mar 2011</t>
  </si>
  <si>
    <t>Apr 2011-Mar 2012</t>
  </si>
  <si>
    <t>Apr 2012-Mar 2013</t>
  </si>
  <si>
    <t>Apr 2013-Mar 2014</t>
  </si>
  <si>
    <t>Apr 2014-Mar 2015</t>
  </si>
  <si>
    <t>New Data Source</t>
  </si>
  <si>
    <t>Table A1: Proven reoffending data, by adults and juveniles, (annual average)</t>
  </si>
  <si>
    <t>Table A2: Proven reoffending data, by sex and adults and juveniles, (annual average)</t>
  </si>
  <si>
    <t>Table A3: Proven reoffending data, by age, (annual average)</t>
  </si>
  <si>
    <t>Table A4a: Adult proven reoffending data, by index offence, (annual average)</t>
  </si>
  <si>
    <t>Table A4b: Juvenile proven reoffending data, by index offence, (annual average)</t>
  </si>
  <si>
    <t>Table A5a: Adult proven reoffending data, by number of previous offences, (annual average)</t>
  </si>
  <si>
    <t>Table A5b: Juvenile proven reoffending data, by number of previous offences, (annual average)</t>
  </si>
  <si>
    <t>Table B1: Adult and juvenile indictable proven reoffences, (annual average)</t>
  </si>
  <si>
    <t>Table B2: Proven reoffences committed in the one-year follow-up period, by month of reoffence, (annual average)</t>
  </si>
  <si>
    <t>Table B3: Proven reoffences committed in the one-year follow-up period, by reoffence group, (annual average)</t>
  </si>
  <si>
    <t>*</t>
  </si>
  <si>
    <t>-</t>
  </si>
  <si>
    <r>
      <rPr>
        <b/>
        <sz val="12"/>
        <color rgb="FF000000"/>
        <rFont val="Arial"/>
        <family val="2"/>
      </rPr>
      <t>Table A6a: Adult proven reoffending data, by number of previous custodial sentences, (annual average)</t>
    </r>
    <r>
      <rPr>
        <b/>
        <vertAlign val="superscript"/>
        <sz val="12"/>
        <color rgb="FF000000"/>
        <rFont val="Arial"/>
        <family val="2"/>
      </rPr>
      <t>1</t>
    </r>
    <r>
      <rPr>
        <b/>
        <sz val="12"/>
        <color rgb="FF000000"/>
        <rFont val="Arial"/>
        <family val="2"/>
      </rPr>
      <t/>
    </r>
  </si>
  <si>
    <r>
      <rPr>
        <b/>
        <sz val="12"/>
        <color rgb="FF000000"/>
        <rFont val="Arial"/>
        <family val="2"/>
      </rPr>
      <t>Table A6b: Juvenile proven reoffending data, by number of previous custodial sentences, (annual average)</t>
    </r>
    <r>
      <rPr>
        <b/>
        <vertAlign val="superscript"/>
        <sz val="12"/>
        <color rgb="FF000000"/>
        <rFont val="Arial"/>
        <family val="2"/>
      </rPr>
      <t>1</t>
    </r>
    <r>
      <rPr>
        <b/>
        <sz val="12"/>
        <color rgb="FF000000"/>
        <rFont val="Arial"/>
        <family val="2"/>
      </rPr>
      <t/>
    </r>
  </si>
  <si>
    <r>
      <rPr>
        <b/>
        <sz val="12"/>
        <color rgb="FF000000"/>
        <rFont val="Arial"/>
        <family val="2"/>
      </rPr>
      <t>Table C1a: Adult proven reoffending data, by index disposal</t>
    </r>
    <r>
      <rPr>
        <b/>
        <vertAlign val="superscript"/>
        <sz val="12"/>
        <color rgb="FF000000"/>
        <rFont val="Arial"/>
        <family val="2"/>
      </rPr>
      <t>1</t>
    </r>
    <r>
      <rPr>
        <b/>
        <sz val="12"/>
        <color rgb="FF000000"/>
        <rFont val="Arial"/>
        <family val="2"/>
      </rPr>
      <t>, (annual average)</t>
    </r>
  </si>
  <si>
    <r>
      <rPr>
        <b/>
        <sz val="12"/>
        <color rgb="FF000000"/>
        <rFont val="Arial"/>
        <family val="2"/>
      </rPr>
      <t>Table C1b: Juvenile proven reoffending data, by index disposal</t>
    </r>
    <r>
      <rPr>
        <b/>
        <vertAlign val="superscript"/>
        <sz val="12"/>
        <color rgb="FF000000"/>
        <rFont val="Arial"/>
        <family val="2"/>
      </rPr>
      <t>1</t>
    </r>
    <r>
      <rPr>
        <b/>
        <sz val="12"/>
        <color rgb="FF000000"/>
        <rFont val="Arial"/>
        <family val="2"/>
      </rPr>
      <t>, (annual average)</t>
    </r>
  </si>
  <si>
    <r>
      <rPr>
        <b/>
        <sz val="12"/>
        <color rgb="FF000000"/>
        <rFont val="Arial"/>
        <family val="2"/>
      </rPr>
      <t>Table C2a: Adult proven reoffending data, by custodial sentence length</t>
    </r>
    <r>
      <rPr>
        <b/>
        <vertAlign val="superscript"/>
        <sz val="12"/>
        <color rgb="FF000000"/>
        <rFont val="Arial"/>
        <family val="2"/>
      </rPr>
      <t>1</t>
    </r>
    <r>
      <rPr>
        <b/>
        <sz val="12"/>
        <color rgb="FF000000"/>
        <rFont val="Arial"/>
        <family val="2"/>
      </rPr>
      <t>, (annual average)</t>
    </r>
  </si>
  <si>
    <r>
      <rPr>
        <b/>
        <sz val="12"/>
        <color rgb="FF000000"/>
        <rFont val="Arial"/>
        <family val="2"/>
      </rPr>
      <t>Table C2b: Juvenile proven reoffending data, by custodial sentence length</t>
    </r>
    <r>
      <rPr>
        <b/>
        <vertAlign val="superscript"/>
        <sz val="12"/>
        <color rgb="FF000000"/>
        <rFont val="Arial"/>
        <family val="2"/>
      </rPr>
      <t>1</t>
    </r>
    <r>
      <rPr>
        <b/>
        <sz val="12"/>
        <color rgb="FF000000"/>
        <rFont val="Arial"/>
        <family val="2"/>
      </rPr>
      <t>, (annual average)</t>
    </r>
  </si>
  <si>
    <r>
      <rPr>
        <b/>
        <sz val="12"/>
        <color rgb="FF000000"/>
        <rFont val="Arial"/>
        <family val="2"/>
      </rPr>
      <t>Table B4: Proven reoffences committed in the one-year follow-up period, by index offence group and reoffence group (Apr 2015 to Mar 2016</t>
    </r>
    <r>
      <rPr>
        <b/>
        <vertAlign val="superscript"/>
        <sz val="12"/>
        <color rgb="FF000000"/>
        <rFont val="Arial"/>
        <family val="2"/>
      </rPr>
      <t>1</t>
    </r>
    <r>
      <rPr>
        <b/>
        <sz val="12"/>
        <color rgb="FF000000"/>
        <rFont val="Arial"/>
        <family val="2"/>
      </rPr>
      <t>)</t>
    </r>
  </si>
  <si>
    <r>
      <rPr>
        <sz val="10"/>
        <color rgb="FF000000"/>
        <rFont val="Arial"/>
        <family val="2"/>
      </rPr>
      <t>Apr 2015-Mar 2016</t>
    </r>
    <r>
      <rPr>
        <vertAlign val="superscript"/>
        <sz val="10"/>
        <color rgb="FF000000"/>
        <rFont val="Arial"/>
        <family val="2"/>
      </rPr>
      <t>1</t>
    </r>
    <r>
      <rPr>
        <sz val="10"/>
        <color rgb="FF000000"/>
        <rFont val="Arial"/>
        <family val="2"/>
      </rPr>
      <t/>
    </r>
  </si>
  <si>
    <r>
      <rPr>
        <sz val="10"/>
        <color rgb="FF000000"/>
        <rFont val="Arial"/>
        <family val="2"/>
      </rPr>
      <t>Apr 2015-Mar 2016</t>
    </r>
    <r>
      <rPr>
        <vertAlign val="superscript"/>
        <sz val="10"/>
        <color rgb="FF000000"/>
        <rFont val="Arial"/>
        <family val="2"/>
      </rPr>
      <t>1</t>
    </r>
    <r>
      <rPr>
        <sz val="10"/>
        <color rgb="FF000000"/>
        <rFont val="Arial"/>
        <family val="2"/>
      </rPr>
      <t/>
    </r>
  </si>
  <si>
    <r>
      <rPr>
        <sz val="10"/>
        <color rgb="FF000000"/>
        <rFont val="Arial"/>
        <family val="2"/>
      </rPr>
      <t>Apr 2015-Mar 2016</t>
    </r>
    <r>
      <rPr>
        <vertAlign val="superscript"/>
        <sz val="10"/>
        <color rgb="FF000000"/>
        <rFont val="Arial"/>
        <family val="2"/>
      </rPr>
      <t>1</t>
    </r>
    <r>
      <rPr>
        <sz val="10"/>
        <color rgb="FF000000"/>
        <rFont val="Arial"/>
        <family val="2"/>
      </rPr>
      <t/>
    </r>
  </si>
  <si>
    <r>
      <rPr>
        <sz val="10"/>
        <color rgb="FF000000"/>
        <rFont val="Arial"/>
        <family val="2"/>
      </rPr>
      <t>Apr 2015-Mar 2016</t>
    </r>
    <r>
      <rPr>
        <vertAlign val="superscript"/>
        <sz val="10"/>
        <color rgb="FF000000"/>
        <rFont val="Arial"/>
        <family val="2"/>
      </rPr>
      <t>1</t>
    </r>
    <r>
      <rPr>
        <sz val="10"/>
        <color rgb="FF000000"/>
        <rFont val="Arial"/>
        <family val="2"/>
      </rPr>
      <t/>
    </r>
  </si>
  <si>
    <r>
      <rPr>
        <sz val="10"/>
        <color rgb="FF000000"/>
        <rFont val="Arial"/>
        <family val="2"/>
      </rPr>
      <t>Apr 2015-Mar 2016</t>
    </r>
    <r>
      <rPr>
        <vertAlign val="superscript"/>
        <sz val="10"/>
        <color rgb="FF000000"/>
        <rFont val="Arial"/>
        <family val="2"/>
      </rPr>
      <t>1</t>
    </r>
    <r>
      <rPr>
        <sz val="10"/>
        <color rgb="FF000000"/>
        <rFont val="Arial"/>
        <family val="2"/>
      </rPr>
      <t/>
    </r>
  </si>
  <si>
    <r>
      <rPr>
        <sz val="10"/>
        <color rgb="FF000000"/>
        <rFont val="Arial"/>
        <family val="2"/>
      </rPr>
      <t>Apr 2015-Mar 2016</t>
    </r>
    <r>
      <rPr>
        <vertAlign val="superscript"/>
        <sz val="10"/>
        <color rgb="FF000000"/>
        <rFont val="Arial"/>
        <family val="2"/>
      </rPr>
      <t>1</t>
    </r>
    <r>
      <rPr>
        <sz val="10"/>
        <color rgb="FF000000"/>
        <rFont val="Arial"/>
        <family val="2"/>
      </rPr>
      <t/>
    </r>
  </si>
  <si>
    <r>
      <rPr>
        <sz val="10"/>
        <color rgb="FF000000"/>
        <rFont val="Arial"/>
        <family val="2"/>
      </rPr>
      <t>Apr 2015-Mar 2016</t>
    </r>
    <r>
      <rPr>
        <vertAlign val="superscript"/>
        <sz val="10"/>
        <color rgb="FF000000"/>
        <rFont val="Arial"/>
        <family val="2"/>
      </rPr>
      <t>1</t>
    </r>
    <r>
      <rPr>
        <sz val="10"/>
        <color rgb="FF000000"/>
        <rFont val="Arial"/>
        <family val="2"/>
      </rPr>
      <t/>
    </r>
  </si>
  <si>
    <r>
      <rPr>
        <sz val="10"/>
        <color rgb="FF000000"/>
        <rFont val="Arial"/>
        <family val="2"/>
      </rPr>
      <t>Apr 2015-Mar 2016</t>
    </r>
    <r>
      <rPr>
        <vertAlign val="superscript"/>
        <sz val="10"/>
        <color rgb="FF000000"/>
        <rFont val="Arial"/>
        <family val="2"/>
      </rPr>
      <t>2</t>
    </r>
    <r>
      <rPr>
        <sz val="10"/>
        <color rgb="FF000000"/>
        <rFont val="Arial"/>
        <family val="2"/>
      </rPr>
      <t/>
    </r>
  </si>
  <si>
    <r>
      <rPr>
        <sz val="10"/>
        <color rgb="FF000000"/>
        <rFont val="Arial"/>
        <family val="2"/>
      </rPr>
      <t>Apr 2015-Mar 2016</t>
    </r>
    <r>
      <rPr>
        <vertAlign val="superscript"/>
        <sz val="10"/>
        <color rgb="FF000000"/>
        <rFont val="Arial"/>
        <family val="2"/>
      </rPr>
      <t>2</t>
    </r>
    <r>
      <rPr>
        <sz val="10"/>
        <color rgb="FF000000"/>
        <rFont val="Arial"/>
        <family val="2"/>
      </rPr>
      <t/>
    </r>
  </si>
  <si>
    <r>
      <rPr>
        <sz val="10"/>
        <color rgb="FF000000"/>
        <rFont val="Arial"/>
        <family val="2"/>
      </rPr>
      <t>Apr 2015-Mar 2016</t>
    </r>
    <r>
      <rPr>
        <vertAlign val="superscript"/>
        <sz val="10"/>
        <color rgb="FF000000"/>
        <rFont val="Arial"/>
        <family val="2"/>
      </rPr>
      <t>1</t>
    </r>
    <r>
      <rPr>
        <sz val="10"/>
        <color rgb="FF000000"/>
        <rFont val="Arial"/>
        <family val="2"/>
      </rPr>
      <t/>
    </r>
  </si>
  <si>
    <r>
      <rPr>
        <sz val="10"/>
        <color rgb="FF000000"/>
        <rFont val="Arial"/>
        <family val="2"/>
      </rPr>
      <t>Apr 2015-Mar 2016</t>
    </r>
    <r>
      <rPr>
        <vertAlign val="superscript"/>
        <sz val="10"/>
        <color rgb="FF000000"/>
        <rFont val="Arial"/>
        <family val="2"/>
      </rPr>
      <t>1</t>
    </r>
    <r>
      <rPr>
        <sz val="10"/>
        <color rgb="FF000000"/>
        <rFont val="Arial"/>
        <family val="2"/>
      </rPr>
      <t/>
    </r>
  </si>
  <si>
    <r>
      <rPr>
        <sz val="10"/>
        <color rgb="FF000000"/>
        <rFont val="Arial"/>
        <family val="2"/>
      </rPr>
      <t>Apr 2015-Mar 2016</t>
    </r>
    <r>
      <rPr>
        <vertAlign val="superscript"/>
        <sz val="10"/>
        <color rgb="FF000000"/>
        <rFont val="Arial"/>
        <family val="2"/>
      </rPr>
      <t>1</t>
    </r>
    <r>
      <rPr>
        <sz val="10"/>
        <color rgb="FF000000"/>
        <rFont val="Arial"/>
        <family val="2"/>
      </rPr>
      <t/>
    </r>
  </si>
  <si>
    <r>
      <rPr>
        <sz val="10"/>
        <color rgb="FF000000"/>
        <rFont val="Arial"/>
        <family val="2"/>
      </rPr>
      <t>Apr 2015-Mar 2016</t>
    </r>
    <r>
      <rPr>
        <vertAlign val="superscript"/>
        <sz val="10"/>
        <color rgb="FF000000"/>
        <rFont val="Arial"/>
        <family val="2"/>
      </rPr>
      <t>5</t>
    </r>
    <r>
      <rPr>
        <sz val="10"/>
        <color rgb="FF000000"/>
        <rFont val="Arial"/>
        <family val="2"/>
      </rPr>
      <t/>
    </r>
  </si>
  <si>
    <r>
      <rPr>
        <sz val="10"/>
        <color rgb="FF000000"/>
        <rFont val="Arial"/>
        <family val="2"/>
      </rPr>
      <t>Apr 2015-Mar 2016</t>
    </r>
    <r>
      <rPr>
        <vertAlign val="superscript"/>
        <sz val="10"/>
        <color rgb="FF000000"/>
        <rFont val="Arial"/>
        <family val="2"/>
      </rPr>
      <t>6</t>
    </r>
    <r>
      <rPr>
        <sz val="10"/>
        <color rgb="FF000000"/>
        <rFont val="Arial"/>
        <family val="2"/>
      </rPr>
      <t/>
    </r>
  </si>
  <si>
    <r>
      <rPr>
        <sz val="10"/>
        <color rgb="FF000000"/>
        <rFont val="Arial"/>
        <family val="2"/>
      </rPr>
      <t>Apr 2015-Mar 2016</t>
    </r>
    <r>
      <rPr>
        <vertAlign val="superscript"/>
        <sz val="10"/>
        <color rgb="FF000000"/>
        <rFont val="Arial"/>
        <family val="2"/>
      </rPr>
      <t>5</t>
    </r>
    <r>
      <rPr>
        <sz val="10"/>
        <color rgb="FF000000"/>
        <rFont val="Arial"/>
        <family val="2"/>
      </rPr>
      <t/>
    </r>
  </si>
  <si>
    <r>
      <rPr>
        <sz val="10"/>
        <color rgb="FF000000"/>
        <rFont val="Arial"/>
        <family val="2"/>
      </rPr>
      <t>Apr 2015-Mar 2016</t>
    </r>
    <r>
      <rPr>
        <vertAlign val="superscript"/>
        <sz val="10"/>
        <color rgb="FF000000"/>
        <rFont val="Arial"/>
        <family val="2"/>
      </rPr>
      <t>2</t>
    </r>
    <r>
      <rPr>
        <sz val="10"/>
        <color rgb="FF000000"/>
        <rFont val="Arial"/>
        <family val="2"/>
      </rPr>
      <t/>
    </r>
  </si>
  <si>
    <t>1. The annual average figures for 2015/16 have been calculated by taking an average of the four preceding three month offender cohorts. There is a data source change in the middle of 2015/16 and users should be careful when using this figure to compare to previous years.</t>
  </si>
  <si>
    <t xml:space="preserve">1. The number of previous custodial sentences for the October to December 2015 cohort has been revised since its original publication in October 2017. This does not impact the overall reoffending rate. </t>
  </si>
  <si>
    <t>2. The annual average figures for 2015/16 have been calculated by taking an average of the four preceding three month offender cohorts. There is a data source change in the middle of 2015/16 and users should be careful when using this figure to compare to previous years.</t>
  </si>
  <si>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</si>
  <si>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t>2. Court Orders include pre-Criminal Justice Act 2003 community sentences, new community orders and suspended sentence orders.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</si>
  <si>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</si>
  <si>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t>4. Due to the change in how custodial sentences are recorded under the new data source, offenders with prison sentence lengths of one day are not included from October 2015 and onwards</t>
  </si>
  <si>
    <t>5. The annual average figures for 2015/16 have been calculated by taking an average of the four preceding three month offender cohorts. There is a data source change in the middle of 2015/16 and users should be careful when using this figure to compare to previous years.</t>
  </si>
  <si>
    <t>2. Reprimands and warnings for youths were abolished under Legal Aid Sentencing and Punishment of Offenders Act 2012 with effect from 8 April 2013 and replaced with youth cautions.</t>
  </si>
  <si>
    <t>3. The Youth Rehabilitation Order came into effect on the 30 November 2009 as part of the Criminal Justice and Immigration Act 2008. It is a generic community sentence for juvenile offenders which can combine up to 18 different requirements.</t>
  </si>
  <si>
    <t>4. Youth Community Sentences are replaced by the Youth Rehabilitation Order, but they will continue to exist for offenders that committed an offence before the 30 November 2009.</t>
  </si>
  <si>
    <t>5. Due to the change in how custodial sentences are recorded under the new data source, offenders with prison sentence lengths of one day are not included from October 2015 and onwards</t>
  </si>
  <si>
    <t>6. The annual average figures for 2015/16 have been calculated by taking an average of the four preceding three month offender cohorts. There is a data source change in the middle of 2015/16 and users should be careful when using this figure to compare to previous years.</t>
  </si>
  <si>
    <t>1. Due to the change in how custodial sentences are recorded under the new data source, offenders with prison sentence lengths of one day are not included from October 2015 and onwards</t>
  </si>
  <si>
    <t>2. Following the introduction of a new IT system, some offenders released from sentences of 12 months to less than four years between July 2009 and June 2010 do not have precise sentence lengths and, therefore, cannot be allocated to a sentence length band.</t>
  </si>
  <si>
    <t>3. Data regarding offenders released from indeterminate sentences up to September 2015 are extracted from the Public Protection Unit Database (PPUD). As data were not of sufficient quality for these offenders prior to 2009, they have not been included in the figures. Data regarding offenders released from indeterminate sentences from October 2015 onwards are extracted from nDelius.</t>
  </si>
  <si>
    <t>4.  'Other life' category includes discretionary and automatic life sentences.</t>
  </si>
  <si>
    <t>6. Figures for indeterminate sentences in the April 2008 to March 2009 only contain data that is available (for the January to March 2009 cohort).</t>
  </si>
  <si>
    <r>
      <t>Apr 2008-Mar 2009</t>
    </r>
    <r>
      <rPr>
        <vertAlign val="superscript"/>
        <sz val="10"/>
        <color rgb="FF000000"/>
        <rFont val="Arial"/>
        <family val="2"/>
      </rPr>
      <t>6</t>
    </r>
  </si>
  <si>
    <r>
      <t xml:space="preserve">If you have any feedback, questions or requests for further information about these statistics, please direct them to </t>
    </r>
    <r>
      <rPr>
        <u/>
        <sz val="11"/>
        <color rgb="FF0000FF"/>
        <rFont val="Arial"/>
        <family val="2"/>
      </rPr>
      <t>statistics.enquiries@justice.gsi.gov.uk</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</si>
</sst>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000_-;\-* #,##0.000_-;_-* &quot;-&quot;??_-;_-@_-"/>
    <numFmt numFmtId="166" formatCode="_-* #,##0_-;\-* #,##0_-;_-* &quot;-&quot;??_-;_-@_-"/>
    <numFmt numFmtId="167" formatCode="0.0%"/>
    <numFmt numFmtId="168" formatCode="#,##0.0"/>
  </numFmts>
  <fonts count="37" x14ac:knownFonts="1">
    <font>
      <sz val="10"/>
      <name val="Arial"/>
    </font>
    <font>
      <sz val="10"/>
      <color rgb="FF000000"/>
      <name val="Arial"/>
      <family val="2"/>
    </font>
    <font>
      <sz val="26"/>
      <color indexed="8"/>
      <name val="Arial Bold"/>
    </font>
    <font>
      <b/>
      <sz val="10"/>
      <color rgb="FF000000"/>
      <name val="Arial"/>
      <family val="2"/>
    </font>
    <font>
      <b/>
      <sz val="10"/>
      <color indexed="8"/>
      <name val="Arial"/>
      <family val="2"/>
    </font>
    <font>
      <b/>
      <u/>
      <sz val="10"/>
      <color indexed="12"/>
      <name val="Arial"/>
      <family val="2"/>
    </font>
    <font>
      <b/>
      <sz val="12"/>
      <color rgb="FF000000"/>
      <name val="Arial"/>
      <family val="2"/>
    </font>
    <font>
      <b/>
      <sz val="11"/>
      <color rgb="FF000000"/>
      <name val="Arial"/>
      <family val="2"/>
    </font>
    <font>
      <b/>
      <u/>
      <sz val="11"/>
      <color indexed="12"/>
      <name val="Arial"/>
      <family val="2"/>
    </font>
    <font>
      <u/>
      <sz val="10"/>
      <color indexed="12"/>
      <name val="Arial"/>
      <family val="2"/>
    </font>
    <font>
      <sz val="11"/>
      <color rgb="FF000000"/>
      <name val="Arial"/>
      <family val="2"/>
    </font>
    <font>
      <u/>
      <sz val="11"/>
      <color indexed="12"/>
      <name val="Arial"/>
      <family val="2"/>
    </font>
    <font>
      <u/>
      <sz val="11"/>
      <color theme="10"/>
      <name val="Arial"/>
      <family val="2"/>
    </font>
    <font>
      <sz val="10"/>
      <color theme="1"/>
      <name val="Arial"/>
      <family val="2"/>
    </font>
    <font>
      <u/>
      <sz val="10"/>
      <color rgb="FF000000"/>
      <name val="Arial"/>
      <family val="2"/>
    </font>
    <font>
      <sz val="10"/>
      <color rgb="FF000000"/>
      <name val="Arial"/>
      <family val="2"/>
    </font>
    <font>
      <i/>
      <sz val="10"/>
      <color rgb="FF000000"/>
      <name val="Arial"/>
      <family val="2"/>
    </font>
    <font>
      <b/>
      <sz val="10"/>
      <color rgb="FFFF0000"/>
      <name val="Arial"/>
      <family val="2"/>
    </font>
    <font>
      <sz val="12"/>
      <color rgb="FF000000"/>
      <name val="Arial"/>
      <family val="2"/>
    </font>
    <font>
      <b/>
      <sz val="12"/>
      <color indexed="8"/>
      <name val="Arial"/>
      <family val="2"/>
    </font>
    <font>
      <u/>
      <sz val="10"/>
      <color theme="10"/>
      <name val="Arial"/>
      <family val="2"/>
    </font>
    <font>
      <i/>
      <sz val="10"/>
      <color rgb="FF000000"/>
      <name val="Arial"/>
      <family val="2"/>
    </font>
    <font>
      <i/>
      <sz val="10"/>
      <color rgb="FF000000"/>
      <name val="arial"/>
      <family val="2"/>
    </font>
    <font>
      <sz val="10"/>
      <name val="Arial"/>
      <family val="2"/>
    </font>
    <font>
      <sz val="11"/>
      <name val="Arial"/>
      <family val="2"/>
    </font>
    <font>
      <b/>
      <vertAlign val="superscript"/>
      <sz val="10"/>
      <name val="Arial"/>
      <family val="2"/>
    </font>
    <font>
      <b/>
      <sz val="10"/>
      <name val="Arial"/>
      <family val="2"/>
    </font>
    <font>
      <b/>
      <vertAlign val="superscript"/>
      <sz val="11"/>
      <name val="Arial"/>
      <family val="2"/>
    </font>
    <font>
      <i/>
      <vertAlign val="subscript"/>
      <sz val="10"/>
      <name val="Arial"/>
      <family val="2"/>
    </font>
    <font>
      <i/>
      <sz val="10"/>
      <name val="Arial"/>
      <family val="2"/>
    </font>
    <font>
      <b/>
      <sz val="11"/>
      <name val="Arial"/>
      <family val="2"/>
    </font>
    <font>
      <b/>
      <u/>
      <sz val="11"/>
      <color rgb="FF0000FF"/>
      <name val="Arial"/>
      <family val="2"/>
    </font>
    <font>
      <vertAlign val="subscript"/>
      <sz val="10"/>
      <name val="Arial"/>
      <family val="2"/>
    </font>
    <font>
      <vertAlign val="superscript"/>
      <sz val="10"/>
      <name val="Arial"/>
      <family val="2"/>
    </font>
    <font>
      <b/>
      <vertAlign val="superscript"/>
      <sz val="12"/>
      <color rgb="FF000000"/>
      <name val="Arial"/>
      <family val="2"/>
    </font>
    <font>
      <vertAlign val="superscript"/>
      <sz val="10"/>
      <color rgb="FF000000"/>
      <name val="Arial"/>
      <family val="2"/>
    </font>
    <font>
      <u/>
      <sz val="11"/>
      <color rgb="FF0000FF"/>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FEFFF"/>
      </patternFill>
    </fill>
  </fills>
  <borders count="17">
    <border>
      <left/>
      <right/>
      <top/>
      <bottom/>
      <diagonal/>
    </border>
    <border>
      <left style="thick">
        <color indexed="55"/>
      </left>
      <right/>
      <top/>
      <bottom/>
      <diagonal/>
    </border>
    <border>
      <left/>
      <right style="thick">
        <color indexed="55"/>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top/>
      <bottom style="thin">
        <color rgb="FF000000"/>
      </bottom>
      <diagonal/>
    </border>
    <border>
      <left style="dashed">
        <color rgb="FF000000"/>
      </left>
      <right/>
      <top/>
      <bottom/>
      <diagonal/>
    </border>
    <border>
      <left style="dashed">
        <color rgb="FF000000"/>
      </left>
      <right/>
      <top style="thin">
        <color rgb="FF000000"/>
      </top>
      <bottom/>
      <diagonal/>
    </border>
    <border>
      <left style="dashed">
        <color rgb="FF000000"/>
      </left>
      <right/>
      <top/>
      <bottom style="thin">
        <color rgb="FF000000"/>
      </bottom>
      <diagonal/>
    </border>
  </borders>
  <cellStyleXfs count="2">
    <xf numFmtId="0" fontId="0" fillId="0" borderId="0"/>
    <xf numFmtId="0" fontId="20" fillId="0" borderId="0" applyNumberFormat="0" applyFill="0" applyBorder="0" applyAlignment="0" applyProtection="0"/>
  </cellStyleXfs>
  <cellXfs count="182">
    <xf numFmtId="0" fontId="0" fillId="0" borderId="0" xfId="0"/>
    <xf numFmtId="0" fontId="1" fillId="2" borderId="1" xfId="0" applyFont="1" applyFill="1" applyBorder="1"/>
    <xf numFmtId="0" fontId="3" fillId="0" borderId="0" xfId="0" applyFont="1"/>
    <xf numFmtId="0" fontId="3" fillId="2" borderId="0" xfId="0" applyFont="1" applyFill="1"/>
    <xf numFmtId="0" fontId="2" fillId="0" borderId="1" xfId="0" applyFont="1" applyBorder="1" applyAlignment="1">
      <alignment horizontal="center"/>
    </xf>
    <xf numFmtId="49" fontId="3" fillId="2" borderId="0" xfId="0" applyNumberFormat="1" applyFont="1" applyFill="1"/>
    <xf numFmtId="0" fontId="4" fillId="0" borderId="0" xfId="0" applyFont="1"/>
    <xf numFmtId="0" fontId="5" fillId="0" borderId="0" xfId="0" applyFont="1"/>
    <xf numFmtId="0" fontId="1" fillId="2" borderId="2" xfId="0" applyFont="1" applyFill="1" applyBorder="1"/>
    <xf numFmtId="0" fontId="6" fillId="3" borderId="0" xfId="0" applyFont="1" applyFill="1" applyAlignment="1">
      <alignment horizontal="left"/>
    </xf>
    <xf numFmtId="0" fontId="1" fillId="3" borderId="0" xfId="0" applyFont="1" applyFill="1"/>
    <xf numFmtId="0" fontId="3" fillId="3" borderId="0" xfId="0" applyFont="1" applyFill="1" applyAlignment="1">
      <alignment horizontal="left"/>
    </xf>
    <xf numFmtId="0" fontId="7" fillId="3" borderId="0" xfId="0" applyFont="1" applyFill="1" applyAlignment="1">
      <alignment horizontal="left" vertical="center"/>
    </xf>
    <xf numFmtId="0" fontId="8" fillId="3" borderId="0" xfId="0" applyFont="1" applyFill="1" applyAlignment="1">
      <alignment horizontal="left"/>
    </xf>
    <xf numFmtId="0" fontId="9" fillId="3" borderId="0" xfId="0" applyFont="1" applyFill="1" applyAlignment="1">
      <alignment horizontal="left"/>
    </xf>
    <xf numFmtId="0" fontId="10" fillId="3" borderId="0" xfId="0" applyFont="1" applyFill="1" applyAlignment="1">
      <alignment horizontal="left" vertical="center" wrapText="1"/>
    </xf>
    <xf numFmtId="0" fontId="1" fillId="3" borderId="0" xfId="0" applyFont="1" applyFill="1" applyAlignment="1">
      <alignment vertical="top" wrapText="1"/>
    </xf>
    <xf numFmtId="0" fontId="1" fillId="3" borderId="0" xfId="0" applyFont="1" applyFill="1" applyAlignment="1">
      <alignment horizontal="left"/>
    </xf>
    <xf numFmtId="0" fontId="6" fillId="3" borderId="0" xfId="0" applyFont="1" applyFill="1" applyAlignment="1">
      <alignment horizontal="left" vertical="center"/>
    </xf>
    <xf numFmtId="0" fontId="7" fillId="3" borderId="0" xfId="0" applyFont="1" applyFill="1" applyAlignment="1">
      <alignment horizontal="left"/>
    </xf>
    <xf numFmtId="0" fontId="6" fillId="3" borderId="0" xfId="0" applyFont="1" applyFill="1"/>
    <xf numFmtId="0" fontId="14" fillId="3" borderId="0" xfId="0" applyFont="1" applyFill="1" applyAlignment="1">
      <alignment horizontal="left"/>
    </xf>
    <xf numFmtId="0" fontId="15" fillId="0" borderId="0" xfId="0" applyFont="1"/>
    <xf numFmtId="164" fontId="3" fillId="3" borderId="0" xfId="0" applyNumberFormat="1" applyFont="1" applyFill="1" applyAlignment="1">
      <alignment horizontal="right"/>
    </xf>
    <xf numFmtId="164" fontId="1" fillId="3" borderId="0" xfId="0" applyNumberFormat="1" applyFont="1" applyFill="1" applyAlignment="1">
      <alignment horizontal="right"/>
    </xf>
    <xf numFmtId="2" fontId="1" fillId="3" borderId="0" xfId="0" applyNumberFormat="1" applyFont="1" applyFill="1" applyAlignment="1">
      <alignment horizontal="right"/>
    </xf>
    <xf numFmtId="3" fontId="1" fillId="3" borderId="0" xfId="0" applyNumberFormat="1" applyFont="1" applyFill="1" applyAlignment="1">
      <alignment horizontal="right"/>
    </xf>
    <xf numFmtId="165" fontId="1" fillId="3" borderId="0" xfId="0" applyNumberFormat="1" applyFont="1" applyFill="1" applyAlignment="1">
      <alignment horizontal="right"/>
    </xf>
    <xf numFmtId="0" fontId="1" fillId="3" borderId="0" xfId="0" applyFont="1" applyFill="1" applyAlignment="1">
      <alignment horizontal="right"/>
    </xf>
    <xf numFmtId="166" fontId="1" fillId="3" borderId="0" xfId="0" applyNumberFormat="1" applyFont="1" applyFill="1" applyAlignment="1">
      <alignment horizontal="right"/>
    </xf>
    <xf numFmtId="0" fontId="1" fillId="2" borderId="0" xfId="0" applyFont="1" applyFill="1" applyAlignment="1">
      <alignment horizontal="left" vertical="top" wrapText="1"/>
    </xf>
    <xf numFmtId="0" fontId="16" fillId="3" borderId="0" xfId="0" applyFont="1" applyFill="1" applyAlignment="1">
      <alignment horizontal="left" wrapText="1" indent="1"/>
    </xf>
    <xf numFmtId="0" fontId="1" fillId="3" borderId="0" xfId="0" applyFont="1" applyFill="1" applyAlignment="1">
      <alignment horizontal="left" wrapText="1" indent="1"/>
    </xf>
    <xf numFmtId="0" fontId="1" fillId="2" borderId="0" xfId="0" applyFont="1" applyFill="1" applyAlignment="1">
      <alignment horizontal="left" wrapText="1" indent="1"/>
    </xf>
    <xf numFmtId="0" fontId="7" fillId="2" borderId="0" xfId="0" applyFont="1" applyFill="1" applyAlignment="1">
      <alignment horizontal="left"/>
    </xf>
    <xf numFmtId="164" fontId="3" fillId="3" borderId="0" xfId="0" applyNumberFormat="1" applyFont="1" applyFill="1"/>
    <xf numFmtId="0" fontId="1" fillId="2" borderId="3" xfId="0" applyFont="1" applyFill="1" applyBorder="1"/>
    <xf numFmtId="0" fontId="16" fillId="3" borderId="0" xfId="0" applyFont="1" applyFill="1"/>
    <xf numFmtId="0" fontId="1" fillId="2" borderId="4" xfId="0" applyFont="1" applyFill="1" applyBorder="1" applyAlignment="1">
      <alignment horizontal="left" wrapText="1" indent="1"/>
    </xf>
    <xf numFmtId="0" fontId="1" fillId="3" borderId="0" xfId="0" applyFont="1" applyFill="1" applyAlignment="1">
      <alignment horizontal="right" wrapText="1"/>
    </xf>
    <xf numFmtId="2" fontId="3" fillId="3" borderId="0" xfId="0" applyNumberFormat="1" applyFont="1" applyFill="1"/>
    <xf numFmtId="2" fontId="1" fillId="3" borderId="0" xfId="0" applyNumberFormat="1" applyFont="1" applyFill="1"/>
    <xf numFmtId="0" fontId="1" fillId="2" borderId="0" xfId="0" applyFont="1" applyFill="1" applyAlignment="1">
      <alignment horizontal="left" wrapText="1"/>
    </xf>
    <xf numFmtId="0" fontId="7" fillId="2" borderId="3" xfId="0" applyFont="1" applyFill="1" applyBorder="1"/>
    <xf numFmtId="0" fontId="7" fillId="2" borderId="0" xfId="0" applyFont="1" applyFill="1" applyAlignment="1">
      <alignment horizontal="left" wrapText="1"/>
    </xf>
    <xf numFmtId="0" fontId="6" fillId="2" borderId="0" xfId="0" applyFont="1" applyFill="1"/>
    <xf numFmtId="3" fontId="3" fillId="2" borderId="0" xfId="0" applyNumberFormat="1" applyFont="1" applyFill="1" applyAlignment="1">
      <alignment horizontal="right"/>
    </xf>
    <xf numFmtId="0" fontId="9" fillId="2" borderId="0" xfId="0" applyFont="1" applyFill="1"/>
    <xf numFmtId="0" fontId="1" fillId="2" borderId="0" xfId="0" applyFont="1" applyFill="1" applyAlignment="1">
      <alignment horizontal="left" wrapText="1" indent="2"/>
    </xf>
    <xf numFmtId="0" fontId="16" fillId="2" borderId="0" xfId="0" applyFont="1" applyFill="1" applyAlignment="1">
      <alignment horizontal="left" wrapText="1" indent="2"/>
    </xf>
    <xf numFmtId="164" fontId="1" fillId="2" borderId="0" xfId="0" applyNumberFormat="1" applyFont="1" applyFill="1" applyAlignment="1">
      <alignment horizontal="right"/>
    </xf>
    <xf numFmtId="9" fontId="1" fillId="2" borderId="0" xfId="0" applyNumberFormat="1" applyFont="1" applyFill="1"/>
    <xf numFmtId="0" fontId="1" fillId="2" borderId="5" xfId="0" applyFont="1" applyFill="1" applyBorder="1"/>
    <xf numFmtId="43" fontId="1" fillId="2" borderId="0" xfId="0" applyNumberFormat="1" applyFont="1" applyFill="1"/>
    <xf numFmtId="0" fontId="3" fillId="2" borderId="0" xfId="0" applyFont="1" applyFill="1" applyAlignment="1">
      <alignment horizontal="left" wrapText="1" indent="1"/>
    </xf>
    <xf numFmtId="0" fontId="1" fillId="2" borderId="0" xfId="0" applyFont="1" applyFill="1"/>
    <xf numFmtId="0" fontId="1" fillId="2" borderId="4" xfId="0" applyFont="1" applyFill="1" applyBorder="1" applyAlignment="1">
      <alignment horizontal="left" wrapText="1" indent="2"/>
    </xf>
    <xf numFmtId="2" fontId="1" fillId="2" borderId="0" xfId="0" applyNumberFormat="1" applyFont="1" applyFill="1" applyAlignment="1">
      <alignment horizontal="right"/>
    </xf>
    <xf numFmtId="0" fontId="1" fillId="2" borderId="0" xfId="0"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xf numFmtId="0" fontId="16" fillId="2" borderId="0" xfId="0" applyFont="1" applyFill="1" applyAlignment="1">
      <alignment horizontal="left" wrapText="1" indent="1"/>
    </xf>
    <xf numFmtId="167" fontId="1" fillId="3" borderId="0" xfId="0" applyNumberFormat="1" applyFont="1" applyFill="1"/>
    <xf numFmtId="0" fontId="7" fillId="2" borderId="0" xfId="0" applyFont="1" applyFill="1"/>
    <xf numFmtId="3" fontId="1" fillId="2" borderId="4" xfId="0" applyNumberFormat="1" applyFont="1" applyFill="1" applyBorder="1" applyAlignment="1">
      <alignment horizontal="left" indent="1"/>
    </xf>
    <xf numFmtId="164" fontId="3" fillId="2" borderId="0" xfId="0" applyNumberFormat="1" applyFont="1" applyFill="1" applyAlignment="1">
      <alignment horizontal="right"/>
    </xf>
    <xf numFmtId="0" fontId="6" fillId="2" borderId="0" xfId="0" applyFont="1" applyFill="1" applyAlignment="1">
      <alignment horizontal="left"/>
    </xf>
    <xf numFmtId="164" fontId="3" fillId="2" borderId="0" xfId="0" applyNumberFormat="1" applyFont="1" applyFill="1"/>
    <xf numFmtId="0" fontId="7" fillId="2" borderId="3" xfId="0" applyFont="1" applyFill="1" applyBorder="1" applyAlignment="1">
      <alignment horizontal="left"/>
    </xf>
    <xf numFmtId="3" fontId="1" fillId="2" borderId="4" xfId="0" applyNumberFormat="1" applyFont="1" applyFill="1" applyBorder="1" applyAlignment="1">
      <alignment horizontal="left" indent="2"/>
    </xf>
    <xf numFmtId="0" fontId="15" fillId="0" borderId="0" xfId="0" applyFont="1" applyAlignment="1">
      <alignment horizontal="left"/>
    </xf>
    <xf numFmtId="0" fontId="17" fillId="3" borderId="0" xfId="0" applyFont="1" applyFill="1" applyAlignment="1">
      <alignment horizontal="left" vertical="top"/>
    </xf>
    <xf numFmtId="0" fontId="18" fillId="3" borderId="0" xfId="0" applyFont="1" applyFill="1"/>
    <xf numFmtId="164" fontId="1" fillId="3" borderId="0" xfId="0" applyNumberFormat="1" applyFont="1" applyFill="1"/>
    <xf numFmtId="0" fontId="3" fillId="3" borderId="0" xfId="0" applyFont="1" applyFill="1"/>
    <xf numFmtId="3" fontId="13" fillId="3" borderId="0" xfId="0" applyNumberFormat="1" applyFont="1" applyFill="1" applyAlignment="1">
      <alignment horizontal="right"/>
    </xf>
    <xf numFmtId="3" fontId="13" fillId="2" borderId="0" xfId="0" applyNumberFormat="1" applyFont="1" applyFill="1" applyAlignment="1">
      <alignment horizontal="right"/>
    </xf>
    <xf numFmtId="0" fontId="13" fillId="3" borderId="0" xfId="0" applyFont="1" applyFill="1" applyAlignment="1">
      <alignment horizontal="right"/>
    </xf>
    <xf numFmtId="0" fontId="9" fillId="3" borderId="0" xfId="0" applyFont="1" applyFill="1"/>
    <xf numFmtId="0" fontId="13" fillId="3" borderId="5" xfId="0" applyFont="1" applyFill="1" applyBorder="1"/>
    <xf numFmtId="0" fontId="1" fillId="3" borderId="0" xfId="0" applyFont="1" applyFill="1" applyAlignment="1">
      <alignment horizontal="left" wrapText="1" indent="2"/>
    </xf>
    <xf numFmtId="0" fontId="1" fillId="3" borderId="4" xfId="0" applyFont="1" applyFill="1" applyBorder="1" applyAlignment="1">
      <alignment horizontal="left" wrapText="1" indent="2"/>
    </xf>
    <xf numFmtId="3" fontId="13" fillId="3" borderId="0" xfId="0" applyNumberFormat="1" applyFont="1" applyFill="1"/>
    <xf numFmtId="0" fontId="1" fillId="2" borderId="0" xfId="0" applyFont="1" applyFill="1" applyAlignment="1">
      <alignment horizontal="center"/>
    </xf>
    <xf numFmtId="0" fontId="1" fillId="2" borderId="3" xfId="0" applyFont="1" applyFill="1" applyBorder="1" applyAlignment="1">
      <alignment horizontal="right" wrapText="1"/>
    </xf>
    <xf numFmtId="164" fontId="1" fillId="2" borderId="4" xfId="0" applyNumberFormat="1" applyFont="1" applyFill="1" applyBorder="1" applyAlignment="1">
      <alignment horizontal="left" indent="2"/>
    </xf>
    <xf numFmtId="0" fontId="1" fillId="2" borderId="0" xfId="0" applyFont="1" applyFill="1" applyAlignment="1">
      <alignment horizontal="left"/>
    </xf>
    <xf numFmtId="0" fontId="3" fillId="2" borderId="0" xfId="0" applyFont="1" applyFill="1" applyAlignment="1">
      <alignment horizontal="left" indent="1"/>
    </xf>
    <xf numFmtId="0" fontId="1" fillId="2" borderId="0" xfId="0" applyFont="1" applyFill="1" applyAlignment="1">
      <alignment wrapText="1"/>
    </xf>
    <xf numFmtId="0" fontId="1" fillId="0" borderId="0" xfId="0" applyFont="1" applyAlignment="1">
      <alignment horizontal="right" wrapText="1"/>
    </xf>
    <xf numFmtId="0" fontId="1" fillId="2" borderId="5" xfId="0" applyFont="1" applyFill="1" applyBorder="1" applyAlignment="1">
      <alignment horizontal="right"/>
    </xf>
    <xf numFmtId="166" fontId="1" fillId="2" borderId="0" xfId="0" applyNumberFormat="1" applyFont="1" applyFill="1" applyAlignment="1">
      <alignment textRotation="90" wrapText="1"/>
    </xf>
    <xf numFmtId="0" fontId="1" fillId="2" borderId="6" xfId="0" applyFont="1" applyFill="1" applyBorder="1" applyAlignment="1">
      <alignment horizontal="right" wrapText="1"/>
    </xf>
    <xf numFmtId="3" fontId="1" fillId="2" borderId="7" xfId="0" applyNumberFormat="1" applyFont="1" applyFill="1" applyBorder="1" applyAlignment="1">
      <alignment horizontal="right"/>
    </xf>
    <xf numFmtId="3" fontId="1" fillId="2" borderId="4" xfId="0" applyNumberFormat="1" applyFont="1" applyFill="1" applyBorder="1" applyAlignment="1">
      <alignment horizontal="right"/>
    </xf>
    <xf numFmtId="166" fontId="1" fillId="2" borderId="0" xfId="0" applyNumberFormat="1" applyFont="1" applyFill="1"/>
    <xf numFmtId="166" fontId="1" fillId="2" borderId="0" xfId="0" applyNumberFormat="1" applyFont="1" applyFill="1" applyAlignment="1">
      <alignment horizontal="left"/>
    </xf>
    <xf numFmtId="166" fontId="1" fillId="2" borderId="9" xfId="0" applyNumberFormat="1" applyFont="1" applyFill="1" applyBorder="1" applyAlignment="1">
      <alignment horizontal="right" textRotation="90" wrapText="1"/>
    </xf>
    <xf numFmtId="3" fontId="3" fillId="2" borderId="9" xfId="0" applyNumberFormat="1" applyFont="1" applyFill="1" applyBorder="1" applyAlignment="1">
      <alignment horizontal="right"/>
    </xf>
    <xf numFmtId="3" fontId="1" fillId="2" borderId="9" xfId="0" applyNumberFormat="1" applyFont="1" applyFill="1" applyBorder="1" applyAlignment="1">
      <alignment horizontal="right"/>
    </xf>
    <xf numFmtId="3" fontId="16" fillId="2" borderId="0" xfId="0" applyNumberFormat="1" applyFont="1" applyFill="1" applyAlignment="1">
      <alignment horizontal="right"/>
    </xf>
    <xf numFmtId="166" fontId="1" fillId="2" borderId="9" xfId="0" applyNumberFormat="1" applyFont="1" applyFill="1" applyBorder="1" applyAlignment="1">
      <alignment horizontal="right"/>
    </xf>
    <xf numFmtId="166" fontId="1" fillId="2" borderId="5" xfId="0" applyNumberFormat="1" applyFont="1" applyFill="1" applyBorder="1"/>
    <xf numFmtId="0" fontId="1" fillId="2" borderId="10" xfId="0" applyFont="1" applyFill="1" applyBorder="1" applyAlignment="1">
      <alignment horizontal="right" wrapText="1"/>
    </xf>
    <xf numFmtId="0" fontId="1" fillId="2" borderId="11" xfId="0" applyFont="1" applyFill="1" applyBorder="1" applyAlignment="1">
      <alignment horizontal="right" wrapText="1"/>
    </xf>
    <xf numFmtId="0" fontId="1" fillId="2" borderId="5" xfId="0" applyFont="1" applyFill="1" applyBorder="1" applyAlignment="1">
      <alignment horizontal="right" wrapText="1"/>
    </xf>
    <xf numFmtId="166" fontId="1" fillId="2" borderId="3" xfId="0" applyNumberFormat="1" applyFont="1" applyFill="1" applyBorder="1"/>
    <xf numFmtId="0" fontId="16" fillId="3" borderId="0" xfId="0" applyFont="1" applyFill="1" applyAlignment="1">
      <alignment horizontal="left" wrapText="1" indent="2"/>
    </xf>
    <xf numFmtId="0" fontId="16" fillId="3" borderId="0" xfId="0" applyFont="1" applyFill="1" applyAlignment="1">
      <alignment horizontal="left" indent="2"/>
    </xf>
    <xf numFmtId="0" fontId="1" fillId="3" borderId="0" xfId="0" applyFont="1" applyFill="1" applyAlignment="1">
      <alignment horizontal="left" indent="2"/>
    </xf>
    <xf numFmtId="3" fontId="1" fillId="2" borderId="0" xfId="0" applyNumberFormat="1" applyFont="1" applyFill="1" applyAlignment="1">
      <alignment horizontal="left" indent="1"/>
    </xf>
    <xf numFmtId="0" fontId="15" fillId="0" borderId="3" xfId="0" applyFont="1" applyBorder="1"/>
    <xf numFmtId="0" fontId="1" fillId="2" borderId="3" xfId="0" applyFont="1" applyFill="1" applyBorder="1" applyAlignment="1">
      <alignment horizontal="left" wrapText="1"/>
    </xf>
    <xf numFmtId="164" fontId="1" fillId="2" borderId="0" xfId="0" applyNumberFormat="1" applyFont="1" applyFill="1"/>
    <xf numFmtId="0" fontId="19" fillId="2" borderId="0" xfId="0" applyFont="1" applyFill="1"/>
    <xf numFmtId="1" fontId="1" fillId="2" borderId="0" xfId="0" applyNumberFormat="1" applyFont="1" applyFill="1" applyAlignment="1">
      <alignment horizontal="right"/>
    </xf>
    <xf numFmtId="0" fontId="7" fillId="2" borderId="0" xfId="0" applyFont="1" applyFill="1" applyAlignment="1">
      <alignment horizontal="left" vertical="top" wrapText="1"/>
    </xf>
    <xf numFmtId="0" fontId="3" fillId="0" borderId="0" xfId="0" applyFont="1" applyAlignment="1">
      <alignment horizontal="left" wrapText="1" indent="1"/>
    </xf>
    <xf numFmtId="0" fontId="3" fillId="0" borderId="0" xfId="0" applyFont="1" applyAlignment="1">
      <alignment horizontal="left" wrapText="1" indent="2"/>
    </xf>
    <xf numFmtId="0" fontId="1" fillId="2" borderId="0" xfId="0" applyFont="1" applyFill="1" applyAlignment="1">
      <alignment horizontal="left" wrapText="1" indent="3"/>
    </xf>
    <xf numFmtId="0" fontId="16" fillId="3" borderId="0" xfId="0" applyFont="1" applyFill="1" applyAlignment="1">
      <alignment horizontal="left" wrapText="1" indent="3"/>
    </xf>
    <xf numFmtId="0" fontId="1" fillId="3" borderId="0" xfId="0" applyFont="1" applyFill="1" applyAlignment="1">
      <alignment horizontal="left" wrapText="1" indent="3"/>
    </xf>
    <xf numFmtId="4" fontId="1" fillId="2" borderId="0" xfId="0" applyNumberFormat="1" applyFont="1" applyFill="1" applyAlignment="1">
      <alignment horizontal="right"/>
    </xf>
    <xf numFmtId="168" fontId="3" fillId="2" borderId="0" xfId="0" applyNumberFormat="1" applyFont="1" applyFill="1" applyAlignment="1">
      <alignment horizontal="right"/>
    </xf>
    <xf numFmtId="0" fontId="20" fillId="0" borderId="0" xfId="0" applyFont="1"/>
    <xf numFmtId="0" fontId="1" fillId="3" borderId="12" xfId="0" applyFont="1" applyFill="1" applyBorder="1" applyAlignment="1">
      <alignment horizontal="right" wrapText="1"/>
    </xf>
    <xf numFmtId="2" fontId="1" fillId="3" borderId="13" xfId="0" applyNumberFormat="1" applyFont="1" applyFill="1" applyBorder="1" applyAlignment="1">
      <alignment horizontal="right"/>
    </xf>
    <xf numFmtId="2" fontId="1" fillId="3" borderId="14" xfId="0" applyNumberFormat="1" applyFont="1" applyFill="1" applyBorder="1" applyAlignment="1">
      <alignment horizontal="right"/>
    </xf>
    <xf numFmtId="164" fontId="1" fillId="3" borderId="14" xfId="0" applyNumberFormat="1" applyFont="1" applyFill="1" applyBorder="1" applyAlignment="1">
      <alignment horizontal="right"/>
    </xf>
    <xf numFmtId="0" fontId="1" fillId="3" borderId="14" xfId="0" applyFont="1" applyFill="1" applyBorder="1" applyAlignment="1">
      <alignment horizontal="right"/>
    </xf>
    <xf numFmtId="166" fontId="1" fillId="3" borderId="14" xfId="0" applyNumberFormat="1" applyFont="1" applyFill="1" applyBorder="1" applyAlignment="1">
      <alignment horizontal="right"/>
    </xf>
    <xf numFmtId="164" fontId="3" fillId="3" borderId="14" xfId="0" applyNumberFormat="1" applyFont="1" applyFill="1" applyBorder="1" applyAlignment="1">
      <alignment horizontal="right"/>
    </xf>
    <xf numFmtId="3" fontId="1" fillId="3" borderId="14" xfId="0" applyNumberFormat="1" applyFont="1" applyFill="1" applyBorder="1" applyAlignment="1">
      <alignment horizontal="right"/>
    </xf>
    <xf numFmtId="0" fontId="1" fillId="3" borderId="15" xfId="0" applyFont="1" applyFill="1" applyBorder="1" applyAlignment="1">
      <alignment horizontal="right" wrapText="1"/>
    </xf>
    <xf numFmtId="2" fontId="1" fillId="3" borderId="16" xfId="0" applyNumberFormat="1" applyFont="1" applyFill="1" applyBorder="1" applyAlignment="1">
      <alignment horizontal="right"/>
    </xf>
    <xf numFmtId="0" fontId="15" fillId="0" borderId="14" xfId="0" applyFont="1" applyBorder="1"/>
    <xf numFmtId="164" fontId="1" fillId="2" borderId="13" xfId="0" applyNumberFormat="1" applyFont="1" applyFill="1" applyBorder="1" applyAlignment="1">
      <alignment horizontal="right"/>
    </xf>
    <xf numFmtId="3" fontId="3" fillId="2" borderId="14" xfId="0" applyNumberFormat="1" applyFont="1" applyFill="1" applyBorder="1" applyAlignment="1">
      <alignment horizontal="right"/>
    </xf>
    <xf numFmtId="164" fontId="1" fillId="2" borderId="14" xfId="0" applyNumberFormat="1" applyFont="1" applyFill="1" applyBorder="1" applyAlignment="1">
      <alignment horizontal="right"/>
    </xf>
    <xf numFmtId="0" fontId="1" fillId="2" borderId="14" xfId="0" applyFont="1" applyFill="1" applyBorder="1" applyAlignment="1">
      <alignment horizontal="right"/>
    </xf>
    <xf numFmtId="3" fontId="1" fillId="2" borderId="14" xfId="0" applyNumberFormat="1" applyFont="1" applyFill="1" applyBorder="1" applyAlignment="1">
      <alignment horizontal="right"/>
    </xf>
    <xf numFmtId="0" fontId="1" fillId="2" borderId="14" xfId="0" applyFont="1" applyFill="1" applyBorder="1" applyAlignment="1">
      <alignment horizontal="center"/>
    </xf>
    <xf numFmtId="164" fontId="1" fillId="2" borderId="16" xfId="0" applyNumberFormat="1" applyFont="1" applyFill="1" applyBorder="1" applyAlignment="1">
      <alignment horizontal="right"/>
    </xf>
    <xf numFmtId="3" fontId="1" fillId="2" borderId="13" xfId="0" applyNumberFormat="1" applyFont="1" applyFill="1" applyBorder="1" applyAlignment="1">
      <alignment horizontal="right"/>
    </xf>
    <xf numFmtId="2" fontId="1" fillId="2" borderId="14" xfId="0" applyNumberFormat="1" applyFont="1" applyFill="1" applyBorder="1" applyAlignment="1">
      <alignment horizontal="right"/>
    </xf>
    <xf numFmtId="3" fontId="1" fillId="2" borderId="16" xfId="0" applyNumberFormat="1" applyFont="1" applyFill="1" applyBorder="1" applyAlignment="1">
      <alignment horizontal="right"/>
    </xf>
    <xf numFmtId="164" fontId="3" fillId="3" borderId="14" xfId="0" applyNumberFormat="1" applyFont="1" applyFill="1" applyBorder="1"/>
    <xf numFmtId="2" fontId="1" fillId="3" borderId="14" xfId="0" applyNumberFormat="1" applyFont="1" applyFill="1" applyBorder="1"/>
    <xf numFmtId="164" fontId="3" fillId="2" borderId="14" xfId="0" applyNumberFormat="1" applyFont="1" applyFill="1" applyBorder="1" applyAlignment="1">
      <alignment horizontal="right"/>
    </xf>
    <xf numFmtId="3" fontId="1" fillId="3" borderId="13" xfId="0" applyNumberFormat="1" applyFont="1" applyFill="1" applyBorder="1" applyAlignment="1">
      <alignment horizontal="right"/>
    </xf>
    <xf numFmtId="3" fontId="1" fillId="3" borderId="16" xfId="0" applyNumberFormat="1" applyFont="1" applyFill="1" applyBorder="1" applyAlignment="1">
      <alignment horizontal="right"/>
    </xf>
    <xf numFmtId="3" fontId="13" fillId="2" borderId="13" xfId="0" applyNumberFormat="1" applyFont="1" applyFill="1" applyBorder="1" applyAlignment="1">
      <alignment horizontal="right"/>
    </xf>
    <xf numFmtId="3" fontId="13" fillId="2" borderId="14" xfId="0" applyNumberFormat="1" applyFont="1" applyFill="1" applyBorder="1" applyAlignment="1">
      <alignment horizontal="right"/>
    </xf>
    <xf numFmtId="3" fontId="13" fillId="3" borderId="14" xfId="0" applyNumberFormat="1" applyFont="1" applyFill="1" applyBorder="1" applyAlignment="1">
      <alignment horizontal="right"/>
    </xf>
    <xf numFmtId="0" fontId="13" fillId="3" borderId="14" xfId="0" applyFont="1" applyFill="1" applyBorder="1" applyAlignment="1">
      <alignment horizontal="right"/>
    </xf>
    <xf numFmtId="3" fontId="13" fillId="2" borderId="16" xfId="0" applyNumberFormat="1" applyFont="1" applyFill="1" applyBorder="1" applyAlignment="1">
      <alignment horizontal="right"/>
    </xf>
    <xf numFmtId="4" fontId="1" fillId="2" borderId="14" xfId="0" applyNumberFormat="1" applyFont="1" applyFill="1" applyBorder="1" applyAlignment="1">
      <alignment horizontal="right"/>
    </xf>
    <xf numFmtId="168" fontId="3" fillId="2" borderId="14" xfId="0" applyNumberFormat="1" applyFont="1" applyFill="1" applyBorder="1" applyAlignment="1">
      <alignment horizontal="right"/>
    </xf>
    <xf numFmtId="3" fontId="16" fillId="2" borderId="14" xfId="0" applyNumberFormat="1" applyFont="1" applyFill="1" applyBorder="1" applyAlignment="1">
      <alignment horizontal="right"/>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3" borderId="0" xfId="0" applyFont="1" applyFill="1" applyAlignment="1">
      <alignment wrapText="1"/>
    </xf>
    <xf numFmtId="0" fontId="9" fillId="3" borderId="0" xfId="0" applyFont="1" applyFill="1" applyAlignment="1">
      <alignment horizontal="left"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0" fillId="3" borderId="0" xfId="0" applyFont="1" applyFill="1" applyAlignment="1">
      <alignment horizontal="left" vertical="center" wrapText="1"/>
    </xf>
    <xf numFmtId="0" fontId="13" fillId="3" borderId="0" xfId="0" applyFont="1" applyFill="1" applyAlignment="1">
      <alignment wrapText="1"/>
    </xf>
    <xf numFmtId="0" fontId="1" fillId="3" borderId="0" xfId="0" applyFont="1" applyFill="1" applyAlignment="1">
      <alignment vertical="top" wrapText="1"/>
    </xf>
    <xf numFmtId="0" fontId="6" fillId="3" borderId="0" xfId="0" applyFont="1" applyFill="1" applyAlignment="1">
      <alignment horizontal="left" vertical="center" wrapText="1"/>
    </xf>
    <xf numFmtId="0" fontId="8" fillId="3" borderId="0" xfId="0" applyFont="1" applyFill="1" applyAlignment="1">
      <alignment horizontal="left"/>
    </xf>
    <xf numFmtId="0" fontId="5" fillId="3" borderId="0" xfId="0" applyFont="1" applyFill="1" applyAlignment="1">
      <alignment horizontal="left"/>
    </xf>
    <xf numFmtId="0" fontId="10" fillId="3" borderId="0" xfId="0" applyFont="1" applyFill="1" applyAlignment="1">
      <alignment horizontal="left" wrapText="1"/>
    </xf>
    <xf numFmtId="0" fontId="12" fillId="3" borderId="0" xfId="0" applyFont="1" applyFill="1" applyAlignment="1">
      <alignment horizontal="left" wrapText="1"/>
    </xf>
    <xf numFmtId="0" fontId="11" fillId="3" borderId="0" xfId="0" applyFont="1" applyFill="1" applyAlignment="1">
      <alignment horizontal="left"/>
    </xf>
    <xf numFmtId="0" fontId="21" fillId="4" borderId="0" xfId="0" applyFont="1" applyFill="1" applyAlignment="1">
      <alignment horizontal="center" wrapText="1"/>
    </xf>
    <xf numFmtId="0" fontId="15" fillId="0" borderId="0" xfId="0" applyFont="1" applyAlignment="1">
      <alignment horizontal="left" vertical="top" wrapText="1"/>
    </xf>
    <xf numFmtId="0" fontId="1" fillId="2" borderId="0" xfId="0" applyFont="1" applyFill="1" applyAlignment="1">
      <alignment horizontal="left" vertical="top" wrapText="1"/>
    </xf>
    <xf numFmtId="0" fontId="22" fillId="4" borderId="0" xfId="0" applyFont="1" applyFill="1" applyAlignment="1">
      <alignment horizontal="center" wrapText="1"/>
    </xf>
    <xf numFmtId="0" fontId="3" fillId="2" borderId="8" xfId="0" applyFont="1" applyFill="1" applyBorder="1" applyAlignment="1">
      <alignment horizontal="center" wrapText="1"/>
    </xf>
    <xf numFmtId="0" fontId="3" fillId="2" borderId="0" xfId="0" applyFont="1" applyFill="1" applyAlignment="1">
      <alignment horizontal="center" wrapText="1"/>
    </xf>
    <xf numFmtId="0" fontId="1" fillId="0" borderId="0" xfId="0" applyFont="1" applyAlignment="1">
      <alignment horizontal="left" vertical="top" wrapText="1"/>
    </xf>
    <xf numFmtId="0" fontId="24" fillId="3" borderId="0" xfId="1" applyFont="1" applyFill="1" applyAlignment="1">
      <alignment horizontal="left"/>
    </xf>
  </cellXfs>
  <cellStyles count="2">
    <cellStyle name="Hyperlink" xfId="1" builtinId="8"/>
    <cellStyle name="Normal" xfId="0" builtinId="0"/>
  </cellStyles>
  <dxfs count="2">
    <dxf>
      <font>
        <b/>
        <i/>
        <condense val="0"/>
        <extend val="0"/>
      </font>
    </dxf>
    <dxf>
      <font>
        <b/>
        <i/>
        <condense val="0"/>
        <extend val="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14</xdr:row>
      <xdr:rowOff>85725</xdr:rowOff>
    </xdr:from>
    <xdr:to>
      <xdr:col>1</xdr:col>
      <xdr:colOff>2381250</xdr:colOff>
      <xdr:row>23</xdr:row>
      <xdr:rowOff>17941</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71850"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1579245</xdr:colOff>
      <xdr:row>1</xdr:row>
      <xdr:rowOff>228600</xdr:rowOff>
    </xdr:from>
    <xdr:to>
      <xdr:col>0</xdr:col>
      <xdr:colOff>1579245</xdr:colOff>
      <xdr:row>1</xdr:row>
      <xdr:rowOff>228600</xdr:rowOff>
    </xdr:to>
    <xdr:sp macro="" textlink="">
      <xdr:nvSpPr>
        <xdr:cNvPr id="6" name="Text Box 5">
          <a:extLst>
            <a:ext uri="{FF2B5EF4-FFF2-40B4-BE49-F238E27FC236}">
              <a16:creationId xmlns:a16="http://schemas.microsoft.com/office/drawing/2014/main" id="{00000000-0008-0000-1A00-000006000000}"/>
            </a:ext>
          </a:extLst>
        </xdr:cNvPr>
        <xdr:cNvSpPr txBox="1">
          <a:spLocks noChangeArrowheads="1"/>
        </xdr:cNvSpPr>
      </xdr:nvSpPr>
      <xdr:spPr bwMode="auto">
        <a:xfrm>
          <a:off x="1579245" y="42672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a:extLst>
            <a:ext uri="{FF2B5EF4-FFF2-40B4-BE49-F238E27FC236}">
              <a16:creationId xmlns:a16="http://schemas.microsoft.com/office/drawing/2014/main" id="{00000000-0008-0000-1A00-00000A000000}"/>
            </a:ext>
          </a:extLst>
        </xdr:cNvPr>
        <xdr:cNvGrpSpPr>
          <a:grpSpLocks/>
        </xdr:cNvGrpSpPr>
      </xdr:nvGrpSpPr>
      <xdr:grpSpPr bwMode="auto">
        <a:xfrm>
          <a:off x="0" y="762000"/>
          <a:ext cx="2773680" cy="685800"/>
          <a:chOff x="0" y="46"/>
          <a:chExt cx="283" cy="119"/>
        </a:xfrm>
      </xdr:grpSpPr>
      <xdr:sp macro="" textlink="">
        <xdr:nvSpPr>
          <xdr:cNvPr id="11" name="Text Box 11">
            <a:extLst>
              <a:ext uri="{FF2B5EF4-FFF2-40B4-BE49-F238E27FC236}">
                <a16:creationId xmlns:a16="http://schemas.microsoft.com/office/drawing/2014/main" id="{00000000-0008-0000-1A00-00000B000000}"/>
              </a:ext>
            </a:extLst>
          </xdr:cNvPr>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a:extLst>
              <a:ext uri="{FF2B5EF4-FFF2-40B4-BE49-F238E27FC236}">
                <a16:creationId xmlns:a16="http://schemas.microsoft.com/office/drawing/2014/main" id="{00000000-0008-0000-1A00-00000C000000}"/>
              </a:ext>
            </a:extLst>
          </xdr:cNvPr>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a:extLst>
              <a:ext uri="{FF2B5EF4-FFF2-40B4-BE49-F238E27FC236}">
                <a16:creationId xmlns:a16="http://schemas.microsoft.com/office/drawing/2014/main" id="{00000000-0008-0000-1A00-00000D000000}"/>
              </a:ext>
            </a:extLst>
          </xdr:cNvPr>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tatistics.enquiries@justice.gsi.gov.uk"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proven-reoffending-statistics-january-2013-to-december-2013" TargetMode="External"/><Relationship Id="rId13" Type="http://schemas.openxmlformats.org/officeDocument/2006/relationships/hyperlink" Target="https://www.gov.uk/government/collections/proven-reoffending-statistics"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12" Type="http://schemas.openxmlformats.org/officeDocument/2006/relationships/hyperlink" Target="https://www.gov.uk/government/statistics/proven-reoffending-statistics-january-2013-to-december-2013" TargetMode="External"/><Relationship Id="rId2" Type="http://schemas.openxmlformats.org/officeDocument/2006/relationships/hyperlink" Target="https://www.gov.uk/government/statistics/proven-reoffending-statistics-january-2013-to-december-2013" TargetMode="External"/><Relationship Id="rId16" Type="http://schemas.openxmlformats.org/officeDocument/2006/relationships/printerSettings" Target="../printerSettings/printerSettings1.bin"/><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mailto:statistics.enquiries@justice.gsi.gov.uk" TargetMode="External"/><Relationship Id="rId11" Type="http://schemas.openxmlformats.org/officeDocument/2006/relationships/hyperlink" Target="https://www.gov.uk/government/collections/proven-reoffending-statistics" TargetMode="External"/><Relationship Id="rId5" Type="http://schemas.openxmlformats.org/officeDocument/2006/relationships/hyperlink" Target="http://www.gov.uk/government/collections/proven-reoffending-statistics" TargetMode="External"/><Relationship Id="rId15" Type="http://schemas.openxmlformats.org/officeDocument/2006/relationships/hyperlink" Target="mailto:statistics.enquiries@justice.gsi.gov.uk" TargetMode="External"/><Relationship Id="rId10" Type="http://schemas.openxmlformats.org/officeDocument/2006/relationships/hyperlink" Target="https://www.gov.uk/government/collections/proven-reoffending-statistics" TargetMode="External"/><Relationship Id="rId4" Type="http://schemas.openxmlformats.org/officeDocument/2006/relationships/hyperlink" Target="http://www.ons.gov.uk/ons/guide-method/method-quality/specific/crime-statistics-methodology/presentational-changes-on-police-recorded-crime-in-england-and-wales.pdf" TargetMode="External"/><Relationship Id="rId9" Type="http://schemas.openxmlformats.org/officeDocument/2006/relationships/hyperlink" Target="https://www.gov.uk/government/collections/proven-reoffending-statistics" TargetMode="External"/><Relationship Id="rId14" Type="http://schemas.openxmlformats.org/officeDocument/2006/relationships/hyperlink" Target="https://www.gov.uk/government/collections/proven-reoffendin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showGridLines="0" tabSelected="1" zoomScaleNormal="100" zoomScaleSheetLayoutView="80" workbookViewId="0"/>
  </sheetViews>
  <sheetFormatPr defaultRowHeight="13.2" x14ac:dyDescent="0.25"/>
  <cols>
    <col min="1" max="1" width="35.88671875" customWidth="1"/>
    <col min="2" max="2" width="52.88671875" customWidth="1"/>
    <col min="3" max="3" width="8.6640625" customWidth="1"/>
  </cols>
  <sheetData>
    <row r="1" spans="1:2" x14ac:dyDescent="0.25">
      <c r="A1" s="8"/>
    </row>
    <row r="2" spans="1:2" x14ac:dyDescent="0.25">
      <c r="B2" s="1"/>
    </row>
    <row r="3" spans="1:2" x14ac:dyDescent="0.25">
      <c r="B3" s="1"/>
    </row>
    <row r="4" spans="1:2" x14ac:dyDescent="0.25">
      <c r="B4" s="1"/>
    </row>
    <row r="5" spans="1:2" x14ac:dyDescent="0.25">
      <c r="B5" s="1"/>
    </row>
    <row r="6" spans="1:2" x14ac:dyDescent="0.25">
      <c r="B6" s="1"/>
    </row>
    <row r="7" spans="1:2" x14ac:dyDescent="0.25">
      <c r="B7" s="1"/>
    </row>
    <row r="8" spans="1:2" x14ac:dyDescent="0.25">
      <c r="B8" s="1"/>
    </row>
    <row r="9" spans="1:2" x14ac:dyDescent="0.25">
      <c r="B9" s="1"/>
    </row>
    <row r="10" spans="1:2" x14ac:dyDescent="0.25">
      <c r="B10" s="159" t="s">
        <v>130</v>
      </c>
    </row>
    <row r="11" spans="1:2" x14ac:dyDescent="0.25">
      <c r="A11" s="2" t="s">
        <v>50</v>
      </c>
      <c r="B11" s="160"/>
    </row>
    <row r="12" spans="1:2" x14ac:dyDescent="0.25">
      <c r="A12" s="3" t="s">
        <v>51</v>
      </c>
      <c r="B12" s="160"/>
    </row>
    <row r="13" spans="1:2" x14ac:dyDescent="0.25">
      <c r="B13" s="160"/>
    </row>
    <row r="14" spans="1:2" ht="33" customHeight="1" x14ac:dyDescent="0.6">
      <c r="B14" s="4" t="s">
        <v>66</v>
      </c>
    </row>
    <row r="15" spans="1:2" x14ac:dyDescent="0.25">
      <c r="A15" s="3" t="s">
        <v>52</v>
      </c>
      <c r="B15" s="1"/>
    </row>
    <row r="16" spans="1:2" x14ac:dyDescent="0.25">
      <c r="A16" s="5" t="s">
        <v>187</v>
      </c>
      <c r="B16" s="1"/>
    </row>
    <row r="17" spans="1:2" x14ac:dyDescent="0.25">
      <c r="B17" s="1"/>
    </row>
    <row r="18" spans="1:2" x14ac:dyDescent="0.25">
      <c r="A18" s="3" t="s">
        <v>53</v>
      </c>
      <c r="B18" s="1"/>
    </row>
    <row r="19" spans="1:2" x14ac:dyDescent="0.25">
      <c r="A19" s="5" t="s">
        <v>188</v>
      </c>
      <c r="B19" s="1"/>
    </row>
    <row r="20" spans="1:2" x14ac:dyDescent="0.25">
      <c r="A20" s="5"/>
      <c r="B20" s="1"/>
    </row>
    <row r="21" spans="1:2" x14ac:dyDescent="0.25">
      <c r="A21" s="3" t="s">
        <v>54</v>
      </c>
      <c r="B21" s="1"/>
    </row>
    <row r="22" spans="1:2" x14ac:dyDescent="0.25">
      <c r="A22" s="3" t="s">
        <v>55</v>
      </c>
      <c r="B22" s="1"/>
    </row>
    <row r="23" spans="1:2" x14ac:dyDescent="0.25">
      <c r="B23" s="1"/>
    </row>
    <row r="24" spans="1:2" x14ac:dyDescent="0.25">
      <c r="B24" s="1"/>
    </row>
    <row r="25" spans="1:2" x14ac:dyDescent="0.25">
      <c r="A25" s="3" t="s">
        <v>56</v>
      </c>
      <c r="B25" s="1"/>
    </row>
    <row r="26" spans="1:2" x14ac:dyDescent="0.25">
      <c r="A26" s="3" t="s">
        <v>57</v>
      </c>
      <c r="B26" s="1"/>
    </row>
    <row r="27" spans="1:2" x14ac:dyDescent="0.25">
      <c r="A27" s="6" t="s">
        <v>58</v>
      </c>
      <c r="B27" s="1"/>
    </row>
    <row r="28" spans="1:2" x14ac:dyDescent="0.25">
      <c r="B28" s="1"/>
    </row>
    <row r="29" spans="1:2" x14ac:dyDescent="0.25">
      <c r="B29" s="1"/>
    </row>
    <row r="30" spans="1:2" x14ac:dyDescent="0.25">
      <c r="A30" s="3" t="s">
        <v>59</v>
      </c>
      <c r="B30" s="1"/>
    </row>
    <row r="31" spans="1:2" x14ac:dyDescent="0.25">
      <c r="A31" s="3"/>
      <c r="B31" s="1"/>
    </row>
    <row r="32" spans="1:2" x14ac:dyDescent="0.25">
      <c r="A32" s="7" t="s">
        <v>60</v>
      </c>
      <c r="B32" s="1"/>
    </row>
    <row r="33" spans="1:2" x14ac:dyDescent="0.25">
      <c r="B33" s="1"/>
    </row>
    <row r="34" spans="1:2" x14ac:dyDescent="0.25">
      <c r="B34" s="1"/>
    </row>
    <row r="35" spans="1:2" x14ac:dyDescent="0.25">
      <c r="A35" s="3" t="s">
        <v>61</v>
      </c>
      <c r="B35" s="1"/>
    </row>
    <row r="36" spans="1:2" x14ac:dyDescent="0.25">
      <c r="A36" s="3" t="s">
        <v>62</v>
      </c>
      <c r="B36" s="1"/>
    </row>
    <row r="37" spans="1:2" x14ac:dyDescent="0.25">
      <c r="A37" s="3" t="s">
        <v>63</v>
      </c>
      <c r="B37" s="1"/>
    </row>
    <row r="38" spans="1:2" x14ac:dyDescent="0.25">
      <c r="A38" s="3" t="s">
        <v>64</v>
      </c>
      <c r="B38" s="1"/>
    </row>
    <row r="39" spans="1:2" x14ac:dyDescent="0.25">
      <c r="A39" s="3" t="s">
        <v>0</v>
      </c>
      <c r="B39" s="1"/>
    </row>
    <row r="40" spans="1:2" x14ac:dyDescent="0.25">
      <c r="A40" s="3" t="s">
        <v>65</v>
      </c>
      <c r="B40" s="1"/>
    </row>
  </sheetData>
  <mergeCells count="1">
    <mergeCell ref="B10:B13"/>
  </mergeCells>
  <hyperlinks>
    <hyperlink ref="A32" r:id="rId1" display="mailto:statistics.enquiries@justice.gsi.gov.uk"/>
  </hyperlinks>
  <pageMargins left="0.75" right="0.75" top="1" bottom="1" header="0.5" footer="0.5"/>
  <pageSetup paperSize="9" scale="87" orientation="landscape"/>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U1" s="10"/>
    </row>
    <row r="2" spans="1:47" ht="18" customHeight="1" x14ac:dyDescent="0.3">
      <c r="A2" s="45" t="s">
        <v>216</v>
      </c>
      <c r="AU2" s="10"/>
    </row>
    <row r="3" spans="1:47" ht="27" customHeight="1" x14ac:dyDescent="0.25">
      <c r="A3" s="55"/>
      <c r="B3" s="55"/>
      <c r="C3" s="55"/>
      <c r="L3" s="174" t="s">
        <v>203</v>
      </c>
      <c r="AS3" s="37"/>
      <c r="AT3" s="37"/>
      <c r="AU3" s="37"/>
    </row>
    <row r="4" spans="1:47" ht="30" customHeight="1" x14ac:dyDescent="0.25">
      <c r="A4" s="52"/>
      <c r="B4" s="125" t="s">
        <v>193</v>
      </c>
      <c r="C4" s="125" t="s">
        <v>194</v>
      </c>
      <c r="D4" s="125" t="s">
        <v>195</v>
      </c>
      <c r="E4" s="125" t="s">
        <v>196</v>
      </c>
      <c r="F4" s="125" t="s">
        <v>197</v>
      </c>
      <c r="G4" s="125" t="s">
        <v>198</v>
      </c>
      <c r="H4" s="125" t="s">
        <v>199</v>
      </c>
      <c r="I4" s="125" t="s">
        <v>200</v>
      </c>
      <c r="J4" s="125" t="s">
        <v>201</v>
      </c>
      <c r="K4" s="125" t="s">
        <v>202</v>
      </c>
      <c r="L4" s="133" t="s">
        <v>230</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7" ht="15" customHeight="1" x14ac:dyDescent="0.25">
      <c r="A5" s="43" t="s">
        <v>68</v>
      </c>
      <c r="B5" s="55"/>
      <c r="C5" s="55"/>
      <c r="L5" s="135"/>
    </row>
    <row r="6" spans="1:47" ht="15" customHeight="1" x14ac:dyDescent="0.25">
      <c r="A6" s="33" t="s">
        <v>152</v>
      </c>
      <c r="B6" s="23">
        <v>19.471611265867502</v>
      </c>
      <c r="C6" s="23">
        <v>19.747601378043399</v>
      </c>
      <c r="D6" s="23">
        <v>20.024054032866999</v>
      </c>
      <c r="E6" s="23">
        <v>20.3748929556916</v>
      </c>
      <c r="F6" s="23">
        <v>19.945563656635699</v>
      </c>
      <c r="G6" s="23">
        <v>20.1570096491287</v>
      </c>
      <c r="H6" s="23">
        <v>19.704628378458899</v>
      </c>
      <c r="I6" s="23">
        <v>18.9547934897574</v>
      </c>
      <c r="J6" s="23">
        <v>18.894030757724501</v>
      </c>
      <c r="K6" s="23">
        <v>17.9577807321898</v>
      </c>
      <c r="L6" s="131">
        <v>17.3573826299621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40"/>
    </row>
    <row r="7" spans="1:47" ht="15" customHeight="1" x14ac:dyDescent="0.35">
      <c r="A7" s="61" t="s">
        <v>169</v>
      </c>
      <c r="B7" s="24">
        <v>21.5366156798924</v>
      </c>
      <c r="C7" s="24">
        <v>21.680527451556699</v>
      </c>
      <c r="D7" s="24">
        <v>21.5282579285327</v>
      </c>
      <c r="E7" s="24">
        <v>21.220597150673999</v>
      </c>
      <c r="F7" s="24">
        <v>20.4456382442334</v>
      </c>
      <c r="G7" s="24">
        <v>20.344462275660501</v>
      </c>
      <c r="H7" s="24">
        <v>19.625428141147299</v>
      </c>
      <c r="I7" s="24">
        <v>19.213614965917301</v>
      </c>
      <c r="J7" s="24">
        <v>19.417410917590502</v>
      </c>
      <c r="K7" s="24">
        <v>18.862928145567601</v>
      </c>
      <c r="L7" s="128">
        <v>18.687732556984901</v>
      </c>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10"/>
    </row>
    <row r="8" spans="1:47" ht="15" customHeight="1" x14ac:dyDescent="0.25">
      <c r="A8" s="33" t="s">
        <v>171</v>
      </c>
      <c r="B8" s="50">
        <v>21.3988839859751</v>
      </c>
      <c r="C8" s="50">
        <v>21.530962326486701</v>
      </c>
      <c r="D8" s="50">
        <v>21.959684504334302</v>
      </c>
      <c r="E8" s="50">
        <v>22.618184205017599</v>
      </c>
      <c r="F8" s="50">
        <v>22.9638138124023</v>
      </c>
      <c r="G8" s="50">
        <v>23.276435773468201</v>
      </c>
      <c r="H8" s="50">
        <v>23.543088637311602</v>
      </c>
      <c r="I8" s="50">
        <v>23.20506692384</v>
      </c>
      <c r="J8" s="50">
        <v>22.940508240134001</v>
      </c>
      <c r="K8" s="50">
        <v>22.558740986622201</v>
      </c>
      <c r="L8" s="138">
        <v>22.1335384729772</v>
      </c>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10"/>
    </row>
    <row r="9" spans="1:47" ht="15" customHeight="1" x14ac:dyDescent="0.25">
      <c r="A9" s="33" t="s">
        <v>153</v>
      </c>
      <c r="B9" s="57">
        <v>2.5733401181953801</v>
      </c>
      <c r="C9" s="57">
        <v>2.5135369569224402</v>
      </c>
      <c r="D9" s="57">
        <v>2.4887961675166101</v>
      </c>
      <c r="E9" s="57">
        <v>2.43738065587381</v>
      </c>
      <c r="F9" s="57">
        <v>2.3888133809763898</v>
      </c>
      <c r="G9" s="57">
        <v>2.4249357039024901</v>
      </c>
      <c r="H9" s="57">
        <v>2.4117341138337198</v>
      </c>
      <c r="I9" s="57">
        <v>2.4535346945574199</v>
      </c>
      <c r="J9" s="57">
        <v>2.5359897546351502</v>
      </c>
      <c r="K9" s="57">
        <v>2.5995272333300501</v>
      </c>
      <c r="L9" s="144">
        <v>2.6547701505595902</v>
      </c>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row>
    <row r="10" spans="1:47" ht="15" customHeight="1" x14ac:dyDescent="0.25">
      <c r="A10" s="33" t="s">
        <v>154</v>
      </c>
      <c r="B10" s="59">
        <v>222509</v>
      </c>
      <c r="C10" s="59">
        <v>231821</v>
      </c>
      <c r="D10" s="59">
        <v>241575</v>
      </c>
      <c r="E10" s="59">
        <v>234866</v>
      </c>
      <c r="F10" s="59">
        <v>217941</v>
      </c>
      <c r="G10" s="59">
        <v>216862</v>
      </c>
      <c r="H10" s="59">
        <v>199407</v>
      </c>
      <c r="I10" s="59">
        <v>176760</v>
      </c>
      <c r="J10" s="59">
        <v>174258</v>
      </c>
      <c r="K10" s="59">
        <v>158358</v>
      </c>
      <c r="L10" s="140">
        <v>145646</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row>
    <row r="11" spans="1:47" ht="15" customHeight="1" x14ac:dyDescent="0.25">
      <c r="A11" s="33" t="s">
        <v>155</v>
      </c>
      <c r="B11" s="59">
        <v>86467</v>
      </c>
      <c r="C11" s="59">
        <v>92229</v>
      </c>
      <c r="D11" s="59">
        <v>97065</v>
      </c>
      <c r="E11" s="59">
        <v>96360</v>
      </c>
      <c r="F11" s="59">
        <v>91234</v>
      </c>
      <c r="G11" s="59">
        <v>89430</v>
      </c>
      <c r="H11" s="59">
        <v>82682</v>
      </c>
      <c r="I11" s="59">
        <v>72043</v>
      </c>
      <c r="J11" s="59">
        <v>68714</v>
      </c>
      <c r="K11" s="59">
        <v>60918</v>
      </c>
      <c r="L11" s="140">
        <v>54862</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row>
    <row r="12" spans="1:47" ht="15" customHeight="1" x14ac:dyDescent="0.25">
      <c r="A12" s="33" t="s">
        <v>1</v>
      </c>
      <c r="B12" s="59">
        <v>444067</v>
      </c>
      <c r="C12" s="59">
        <v>467039</v>
      </c>
      <c r="D12" s="59">
        <v>484742</v>
      </c>
      <c r="E12" s="59">
        <v>472935</v>
      </c>
      <c r="F12" s="59">
        <v>457415</v>
      </c>
      <c r="G12" s="59">
        <v>443667</v>
      </c>
      <c r="H12" s="59">
        <v>419607</v>
      </c>
      <c r="I12" s="59">
        <v>380078</v>
      </c>
      <c r="J12" s="59">
        <v>363681</v>
      </c>
      <c r="K12" s="59">
        <v>339229</v>
      </c>
      <c r="L12" s="140">
        <v>316073</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7" ht="15" customHeight="1" x14ac:dyDescent="0.25">
      <c r="A13" s="3"/>
      <c r="B13" s="58"/>
      <c r="C13" s="58"/>
      <c r="D13" s="58"/>
      <c r="E13" s="58"/>
      <c r="F13" s="58"/>
      <c r="G13" s="58"/>
      <c r="H13" s="58"/>
      <c r="I13" s="58"/>
      <c r="J13" s="58"/>
      <c r="K13" s="58"/>
      <c r="L13" s="139"/>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row>
    <row r="14" spans="1:47" ht="15" customHeight="1" x14ac:dyDescent="0.25">
      <c r="A14" s="63" t="s">
        <v>69</v>
      </c>
      <c r="B14" s="58"/>
      <c r="C14" s="58"/>
      <c r="D14" s="58"/>
      <c r="E14" s="58"/>
      <c r="F14" s="58"/>
      <c r="G14" s="58"/>
      <c r="H14" s="58"/>
      <c r="I14" s="58"/>
      <c r="J14" s="58"/>
      <c r="K14" s="58"/>
      <c r="L14" s="139"/>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row>
    <row r="15" spans="1:47" ht="15" customHeight="1" x14ac:dyDescent="0.25">
      <c r="A15" s="33" t="s">
        <v>152</v>
      </c>
      <c r="B15" s="23">
        <v>38.295295277974802</v>
      </c>
      <c r="C15" s="23">
        <v>37.906597328438899</v>
      </c>
      <c r="D15" s="23">
        <v>38.5240164721585</v>
      </c>
      <c r="E15" s="23">
        <v>39.171747308340898</v>
      </c>
      <c r="F15" s="23">
        <v>37.899535753648799</v>
      </c>
      <c r="G15" s="23">
        <v>38.393973176581902</v>
      </c>
      <c r="H15" s="23">
        <v>37.8574026288901</v>
      </c>
      <c r="I15" s="23">
        <v>36.2734559170203</v>
      </c>
      <c r="J15" s="23">
        <v>35.588084838468497</v>
      </c>
      <c r="K15" s="23">
        <v>33.9133583233941</v>
      </c>
      <c r="L15" s="131">
        <v>33.159050966608099</v>
      </c>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10"/>
    </row>
    <row r="16" spans="1:47" ht="15" customHeight="1" x14ac:dyDescent="0.35">
      <c r="A16" s="61" t="s">
        <v>169</v>
      </c>
      <c r="B16" s="24">
        <v>40.115207167759202</v>
      </c>
      <c r="C16" s="24">
        <v>39.866747363688198</v>
      </c>
      <c r="D16" s="24">
        <v>40.234217691094798</v>
      </c>
      <c r="E16" s="24">
        <v>40.094902281752503</v>
      </c>
      <c r="F16" s="24">
        <v>38.760152542849902</v>
      </c>
      <c r="G16" s="24">
        <v>38.717132789149403</v>
      </c>
      <c r="H16" s="24">
        <v>37.760014882882999</v>
      </c>
      <c r="I16" s="24">
        <v>36.610964068441703</v>
      </c>
      <c r="J16" s="24">
        <v>36.697368447428303</v>
      </c>
      <c r="K16" s="24">
        <v>35.816731523692901</v>
      </c>
      <c r="L16" s="128">
        <v>36.025935517905197</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41"/>
    </row>
    <row r="17" spans="1:47" ht="15" customHeight="1" x14ac:dyDescent="0.25">
      <c r="A17" s="33" t="s">
        <v>171</v>
      </c>
      <c r="B17" s="50">
        <v>40.576913780215598</v>
      </c>
      <c r="C17" s="50">
        <v>40.436675634750699</v>
      </c>
      <c r="D17" s="50">
        <v>40.6866244510637</v>
      </c>
      <c r="E17" s="50">
        <v>41.4736706965884</v>
      </c>
      <c r="F17" s="50">
        <v>41.536208880798902</v>
      </c>
      <c r="G17" s="50">
        <v>42.073666057432398</v>
      </c>
      <c r="H17" s="50">
        <v>42.494213416007099</v>
      </c>
      <c r="I17" s="50">
        <v>42.059317518578602</v>
      </c>
      <c r="J17" s="50">
        <v>41.287542061040199</v>
      </c>
      <c r="K17" s="50">
        <v>40.493452469701197</v>
      </c>
      <c r="L17" s="138">
        <v>39.529941118702901</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10"/>
    </row>
    <row r="18" spans="1:47" ht="15" customHeight="1" x14ac:dyDescent="0.25">
      <c r="A18" s="33" t="s">
        <v>153</v>
      </c>
      <c r="B18" s="57">
        <v>3.2742635098499902</v>
      </c>
      <c r="C18" s="57">
        <v>3.1839049540461799</v>
      </c>
      <c r="D18" s="57">
        <v>3.1814263985127602</v>
      </c>
      <c r="E18" s="57">
        <v>3.1039821177249798</v>
      </c>
      <c r="F18" s="57">
        <v>2.96012337519277</v>
      </c>
      <c r="G18" s="57">
        <v>3.0355477342718902</v>
      </c>
      <c r="H18" s="57">
        <v>3.0364135407136299</v>
      </c>
      <c r="I18" s="57">
        <v>2.9936570656129802</v>
      </c>
      <c r="J18" s="57">
        <v>3.0464949137549802</v>
      </c>
      <c r="K18" s="57">
        <v>3.1404257991584501</v>
      </c>
      <c r="L18" s="144">
        <v>3.21425732078972</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row>
    <row r="19" spans="1:47" ht="15" customHeight="1" x14ac:dyDescent="0.25">
      <c r="A19" s="33" t="s">
        <v>154</v>
      </c>
      <c r="B19" s="59">
        <v>72466</v>
      </c>
      <c r="C19" s="59">
        <v>71017</v>
      </c>
      <c r="D19" s="59">
        <v>75298</v>
      </c>
      <c r="E19" s="59">
        <v>74986</v>
      </c>
      <c r="F19" s="59">
        <v>67180</v>
      </c>
      <c r="G19" s="59">
        <v>68998</v>
      </c>
      <c r="H19" s="59">
        <v>66376</v>
      </c>
      <c r="I19" s="59">
        <v>57580</v>
      </c>
      <c r="J19" s="59">
        <v>55105</v>
      </c>
      <c r="K19" s="59">
        <v>50005</v>
      </c>
      <c r="L19" s="140">
        <v>48516</v>
      </c>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row>
    <row r="20" spans="1:47" ht="15" customHeight="1" x14ac:dyDescent="0.25">
      <c r="A20" s="33" t="s">
        <v>155</v>
      </c>
      <c r="B20" s="59">
        <v>22132</v>
      </c>
      <c r="C20" s="59">
        <v>22305</v>
      </c>
      <c r="D20" s="59">
        <v>23668</v>
      </c>
      <c r="E20" s="59">
        <v>24158</v>
      </c>
      <c r="F20" s="59">
        <v>22695</v>
      </c>
      <c r="G20" s="59">
        <v>22730</v>
      </c>
      <c r="H20" s="59">
        <v>21860</v>
      </c>
      <c r="I20" s="59">
        <v>19234</v>
      </c>
      <c r="J20" s="59">
        <v>18088</v>
      </c>
      <c r="K20" s="59">
        <v>15923</v>
      </c>
      <c r="L20" s="140">
        <v>15094</v>
      </c>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41"/>
    </row>
    <row r="21" spans="1:47" ht="15" customHeight="1" x14ac:dyDescent="0.25">
      <c r="A21" s="33" t="s">
        <v>1</v>
      </c>
      <c r="B21" s="59">
        <v>57793</v>
      </c>
      <c r="C21" s="59">
        <v>58842</v>
      </c>
      <c r="D21" s="59">
        <v>61437</v>
      </c>
      <c r="E21" s="59">
        <v>61672</v>
      </c>
      <c r="F21" s="59">
        <v>59882</v>
      </c>
      <c r="G21" s="59">
        <v>59202</v>
      </c>
      <c r="H21" s="59">
        <v>57743</v>
      </c>
      <c r="I21" s="59">
        <v>53025</v>
      </c>
      <c r="J21" s="59">
        <v>50826</v>
      </c>
      <c r="K21" s="59">
        <v>46952</v>
      </c>
      <c r="L21" s="140">
        <v>45520</v>
      </c>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row>
    <row r="22" spans="1:47" ht="15" customHeight="1" x14ac:dyDescent="0.25">
      <c r="A22" s="3"/>
      <c r="B22" s="58"/>
      <c r="C22" s="58"/>
      <c r="D22" s="58"/>
      <c r="E22" s="58"/>
      <c r="F22" s="58"/>
      <c r="G22" s="58"/>
      <c r="H22" s="58"/>
      <c r="I22" s="58"/>
      <c r="J22" s="58"/>
      <c r="K22" s="58"/>
      <c r="L22" s="139"/>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row>
    <row r="23" spans="1:47" ht="15" customHeight="1" x14ac:dyDescent="0.25">
      <c r="A23" s="63" t="s">
        <v>70</v>
      </c>
      <c r="B23" s="59"/>
      <c r="C23" s="59"/>
      <c r="D23" s="59"/>
      <c r="E23" s="59"/>
      <c r="F23" s="59"/>
      <c r="G23" s="59"/>
      <c r="H23" s="59"/>
      <c r="I23" s="59"/>
      <c r="J23" s="59"/>
      <c r="K23" s="59"/>
      <c r="L23" s="140"/>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row>
    <row r="24" spans="1:47" ht="15" customHeight="1" x14ac:dyDescent="0.25">
      <c r="A24" s="33" t="s">
        <v>152</v>
      </c>
      <c r="B24" s="23">
        <v>46.833471416735698</v>
      </c>
      <c r="C24" s="23">
        <v>46.4037045674118</v>
      </c>
      <c r="D24" s="23">
        <v>47.654401037445297</v>
      </c>
      <c r="E24" s="23">
        <v>47.784879189399803</v>
      </c>
      <c r="F24" s="23">
        <v>46.306494183583702</v>
      </c>
      <c r="G24" s="23">
        <v>46.333355494980403</v>
      </c>
      <c r="H24" s="23">
        <v>45.292148609684197</v>
      </c>
      <c r="I24" s="23">
        <v>44.414457128268701</v>
      </c>
      <c r="J24" s="23">
        <v>43.845926800472299</v>
      </c>
      <c r="K24" s="23">
        <v>41.511362742785202</v>
      </c>
      <c r="L24" s="131">
        <v>39.373151495235</v>
      </c>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40"/>
    </row>
    <row r="25" spans="1:47" ht="15" customHeight="1" x14ac:dyDescent="0.35">
      <c r="A25" s="61" t="s">
        <v>169</v>
      </c>
      <c r="B25" s="24">
        <v>48.492258796064597</v>
      </c>
      <c r="C25" s="24">
        <v>48.035248496863403</v>
      </c>
      <c r="D25" s="24">
        <v>48.877404627970499</v>
      </c>
      <c r="E25" s="24">
        <v>48.377626273304799</v>
      </c>
      <c r="F25" s="24">
        <v>46.7980035790006</v>
      </c>
      <c r="G25" s="24">
        <v>46.5573456074804</v>
      </c>
      <c r="H25" s="24">
        <v>45.272365464181902</v>
      </c>
      <c r="I25" s="24">
        <v>44.708936304180597</v>
      </c>
      <c r="J25" s="24">
        <v>44.631575312281797</v>
      </c>
      <c r="K25" s="24">
        <v>42.904239583128103</v>
      </c>
      <c r="L25" s="128">
        <v>42.105023690430698</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10"/>
    </row>
    <row r="26" spans="1:47" ht="15" customHeight="1" x14ac:dyDescent="0.25">
      <c r="A26" s="33" t="s">
        <v>171</v>
      </c>
      <c r="B26" s="50">
        <v>48.8243261706711</v>
      </c>
      <c r="C26" s="50">
        <v>48.851569620548403</v>
      </c>
      <c r="D26" s="50">
        <v>49.260109959474804</v>
      </c>
      <c r="E26" s="50">
        <v>49.890366466095102</v>
      </c>
      <c r="F26" s="50">
        <v>49.991604154583101</v>
      </c>
      <c r="G26" s="50">
        <v>50.259123437500001</v>
      </c>
      <c r="H26" s="50">
        <v>50.502896695502301</v>
      </c>
      <c r="I26" s="50">
        <v>50.188634374088103</v>
      </c>
      <c r="J26" s="50">
        <v>49.697465038190501</v>
      </c>
      <c r="K26" s="50">
        <v>49.090236709657098</v>
      </c>
      <c r="L26" s="138">
        <v>47.7512413548043</v>
      </c>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10"/>
    </row>
    <row r="27" spans="1:47" ht="15" customHeight="1" x14ac:dyDescent="0.25">
      <c r="A27" s="33" t="s">
        <v>153</v>
      </c>
      <c r="B27" s="57">
        <v>3.5970138692329501</v>
      </c>
      <c r="C27" s="57">
        <v>3.5503625529470901</v>
      </c>
      <c r="D27" s="57">
        <v>3.5403768963875102</v>
      </c>
      <c r="E27" s="57">
        <v>3.4249363867684499</v>
      </c>
      <c r="F27" s="57">
        <v>3.2624023643656299</v>
      </c>
      <c r="G27" s="57">
        <v>3.36260582579997</v>
      </c>
      <c r="H27" s="57">
        <v>3.2817942338650701</v>
      </c>
      <c r="I27" s="57">
        <v>3.3790441780259499</v>
      </c>
      <c r="J27" s="57">
        <v>3.4042409962975402</v>
      </c>
      <c r="K27" s="57">
        <v>3.4173138852055298</v>
      </c>
      <c r="L27" s="144">
        <v>3.50161711006781</v>
      </c>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row>
    <row r="28" spans="1:47" ht="15" customHeight="1" x14ac:dyDescent="0.25">
      <c r="A28" s="33" t="s">
        <v>154</v>
      </c>
      <c r="B28" s="59">
        <v>50833</v>
      </c>
      <c r="C28" s="59">
        <v>49453</v>
      </c>
      <c r="D28" s="59">
        <v>52040</v>
      </c>
      <c r="E28" s="59">
        <v>52494</v>
      </c>
      <c r="F28" s="59">
        <v>46362</v>
      </c>
      <c r="G28" s="59">
        <v>46868</v>
      </c>
      <c r="H28" s="59">
        <v>44849</v>
      </c>
      <c r="I28" s="59">
        <v>41150</v>
      </c>
      <c r="J28" s="59">
        <v>40456</v>
      </c>
      <c r="K28" s="59">
        <v>36080</v>
      </c>
      <c r="L28" s="140">
        <v>33563</v>
      </c>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row>
    <row r="29" spans="1:47" ht="15" customHeight="1" x14ac:dyDescent="0.25">
      <c r="A29" s="33" t="s">
        <v>155</v>
      </c>
      <c r="B29" s="59">
        <v>14132</v>
      </c>
      <c r="C29" s="59">
        <v>13929</v>
      </c>
      <c r="D29" s="59">
        <v>14699</v>
      </c>
      <c r="E29" s="59">
        <v>15327</v>
      </c>
      <c r="F29" s="59">
        <v>14211</v>
      </c>
      <c r="G29" s="59">
        <v>13938</v>
      </c>
      <c r="H29" s="59">
        <v>13666</v>
      </c>
      <c r="I29" s="59">
        <v>12178</v>
      </c>
      <c r="J29" s="59">
        <v>11884</v>
      </c>
      <c r="K29" s="59">
        <v>10558</v>
      </c>
      <c r="L29" s="140">
        <v>9585</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row>
    <row r="30" spans="1:47" ht="15" customHeight="1" x14ac:dyDescent="0.25">
      <c r="A30" s="33" t="s">
        <v>1</v>
      </c>
      <c r="B30" s="59">
        <v>30175</v>
      </c>
      <c r="C30" s="59">
        <v>30017</v>
      </c>
      <c r="D30" s="59">
        <v>30845</v>
      </c>
      <c r="E30" s="59">
        <v>32075</v>
      </c>
      <c r="F30" s="59">
        <v>30689</v>
      </c>
      <c r="G30" s="59">
        <v>30082</v>
      </c>
      <c r="H30" s="59">
        <v>30173</v>
      </c>
      <c r="I30" s="59">
        <v>27419</v>
      </c>
      <c r="J30" s="59">
        <v>27104</v>
      </c>
      <c r="K30" s="59">
        <v>25434</v>
      </c>
      <c r="L30" s="140">
        <v>24344</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row>
    <row r="31" spans="1:47" ht="15" customHeight="1" x14ac:dyDescent="0.25">
      <c r="A31" s="42"/>
      <c r="B31" s="58"/>
      <c r="C31" s="58"/>
      <c r="D31" s="58"/>
      <c r="E31" s="58"/>
      <c r="F31" s="58"/>
      <c r="G31" s="58"/>
      <c r="H31" s="58"/>
      <c r="I31" s="58"/>
      <c r="J31" s="58"/>
      <c r="K31" s="58"/>
      <c r="L31" s="139"/>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row>
    <row r="32" spans="1:47" ht="15" customHeight="1" x14ac:dyDescent="0.25">
      <c r="A32" s="63" t="s">
        <v>71</v>
      </c>
      <c r="B32" s="57"/>
      <c r="C32" s="57"/>
      <c r="D32" s="57"/>
      <c r="E32" s="57"/>
      <c r="F32" s="57"/>
      <c r="G32" s="57"/>
      <c r="H32" s="57"/>
      <c r="I32" s="57"/>
      <c r="J32" s="57"/>
      <c r="K32" s="57"/>
      <c r="L32" s="144"/>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row>
    <row r="33" spans="1:47" ht="15" customHeight="1" x14ac:dyDescent="0.25">
      <c r="A33" s="33" t="s">
        <v>152</v>
      </c>
      <c r="B33" s="23">
        <v>51.8271292145781</v>
      </c>
      <c r="C33" s="23">
        <v>50.176344940638799</v>
      </c>
      <c r="D33" s="23">
        <v>52.188278107642198</v>
      </c>
      <c r="E33" s="23">
        <v>52.429092951418099</v>
      </c>
      <c r="F33" s="23">
        <v>51.021492393141799</v>
      </c>
      <c r="G33" s="23">
        <v>51.626767954420501</v>
      </c>
      <c r="H33" s="23">
        <v>50.557416387541899</v>
      </c>
      <c r="I33" s="23">
        <v>49.823878870721799</v>
      </c>
      <c r="J33" s="23">
        <v>48.650269946010802</v>
      </c>
      <c r="K33" s="23">
        <v>46.667823672335999</v>
      </c>
      <c r="L33" s="131">
        <v>44.783132530120497</v>
      </c>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10"/>
    </row>
    <row r="34" spans="1:47" ht="15" customHeight="1" x14ac:dyDescent="0.35">
      <c r="A34" s="61" t="s">
        <v>169</v>
      </c>
      <c r="B34" s="24">
        <v>53.323458663057899</v>
      </c>
      <c r="C34" s="24">
        <v>51.8754704013785</v>
      </c>
      <c r="D34" s="24">
        <v>53.520192105659802</v>
      </c>
      <c r="E34" s="24">
        <v>53.198140844233798</v>
      </c>
      <c r="F34" s="24">
        <v>51.592006178857801</v>
      </c>
      <c r="G34" s="24">
        <v>51.859616909433299</v>
      </c>
      <c r="H34" s="24">
        <v>50.465220566394699</v>
      </c>
      <c r="I34" s="24">
        <v>50.0592278260116</v>
      </c>
      <c r="J34" s="24">
        <v>49.049184897930502</v>
      </c>
      <c r="K34" s="24">
        <v>47.930780447075598</v>
      </c>
      <c r="L34" s="128">
        <v>46.902120100115702</v>
      </c>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10"/>
    </row>
    <row r="35" spans="1:47" ht="15" customHeight="1" x14ac:dyDescent="0.25">
      <c r="A35" s="33" t="s">
        <v>171</v>
      </c>
      <c r="B35" s="50">
        <v>53.935286201520199</v>
      </c>
      <c r="C35" s="50">
        <v>53.732490189260297</v>
      </c>
      <c r="D35" s="50">
        <v>54.0997016519824</v>
      </c>
      <c r="E35" s="50">
        <v>54.662567757184299</v>
      </c>
      <c r="F35" s="50">
        <v>54.861101864284002</v>
      </c>
      <c r="G35" s="50">
        <v>55.198766694987299</v>
      </c>
      <c r="H35" s="50">
        <v>55.523811471147098</v>
      </c>
      <c r="I35" s="50">
        <v>55.196266694710303</v>
      </c>
      <c r="J35" s="50">
        <v>55.032700698080298</v>
      </c>
      <c r="K35" s="50">
        <v>54.168658875260398</v>
      </c>
      <c r="L35" s="138">
        <v>53.312628080004799</v>
      </c>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10"/>
    </row>
    <row r="36" spans="1:47" ht="15" customHeight="1" x14ac:dyDescent="0.25">
      <c r="A36" s="33" t="s">
        <v>153</v>
      </c>
      <c r="B36" s="57">
        <v>3.7985334210773698</v>
      </c>
      <c r="C36" s="57">
        <v>3.79269379269379</v>
      </c>
      <c r="D36" s="57">
        <v>3.77860354160932</v>
      </c>
      <c r="E36" s="57">
        <v>3.6541688984110001</v>
      </c>
      <c r="F36" s="57">
        <v>3.48305566073457</v>
      </c>
      <c r="G36" s="57">
        <v>3.5688286544046499</v>
      </c>
      <c r="H36" s="57">
        <v>3.4780974982695501</v>
      </c>
      <c r="I36" s="57">
        <v>3.5476416587527702</v>
      </c>
      <c r="J36" s="57">
        <v>3.5404102679071898</v>
      </c>
      <c r="K36" s="57">
        <v>3.6558819883475899</v>
      </c>
      <c r="L36" s="144">
        <v>3.7834274952919</v>
      </c>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row>
    <row r="37" spans="1:47" ht="15" customHeight="1" x14ac:dyDescent="0.25">
      <c r="A37" s="33" t="s">
        <v>154</v>
      </c>
      <c r="B37" s="59">
        <v>40405</v>
      </c>
      <c r="C37" s="59">
        <v>38310</v>
      </c>
      <c r="D37" s="59">
        <v>41183</v>
      </c>
      <c r="E37" s="59">
        <v>40934</v>
      </c>
      <c r="F37" s="59">
        <v>36795</v>
      </c>
      <c r="G37" s="59">
        <v>36866</v>
      </c>
      <c r="H37" s="59">
        <v>35174</v>
      </c>
      <c r="I37" s="59">
        <v>33621</v>
      </c>
      <c r="J37" s="59">
        <v>31584</v>
      </c>
      <c r="K37" s="59">
        <v>29492</v>
      </c>
      <c r="L37" s="140">
        <v>28126</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row>
    <row r="38" spans="1:47" ht="15" customHeight="1" x14ac:dyDescent="0.25">
      <c r="A38" s="33" t="s">
        <v>155</v>
      </c>
      <c r="B38" s="59">
        <v>10637</v>
      </c>
      <c r="C38" s="59">
        <v>10101</v>
      </c>
      <c r="D38" s="59">
        <v>10899</v>
      </c>
      <c r="E38" s="59">
        <v>11202</v>
      </c>
      <c r="F38" s="59">
        <v>10564</v>
      </c>
      <c r="G38" s="59">
        <v>10330</v>
      </c>
      <c r="H38" s="59">
        <v>10113</v>
      </c>
      <c r="I38" s="59">
        <v>9477</v>
      </c>
      <c r="J38" s="59">
        <v>8921</v>
      </c>
      <c r="K38" s="59">
        <v>8067</v>
      </c>
      <c r="L38" s="140">
        <v>7434</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7" ht="15" customHeight="1" x14ac:dyDescent="0.25">
      <c r="A39" s="33" t="s">
        <v>1</v>
      </c>
      <c r="B39" s="59">
        <v>20524</v>
      </c>
      <c r="C39" s="59">
        <v>20131</v>
      </c>
      <c r="D39" s="59">
        <v>20884</v>
      </c>
      <c r="E39" s="59">
        <v>21366</v>
      </c>
      <c r="F39" s="59">
        <v>20705</v>
      </c>
      <c r="G39" s="59">
        <v>20009</v>
      </c>
      <c r="H39" s="59">
        <v>20003</v>
      </c>
      <c r="I39" s="59">
        <v>19021</v>
      </c>
      <c r="J39" s="59">
        <v>18337</v>
      </c>
      <c r="K39" s="59">
        <v>17286</v>
      </c>
      <c r="L39" s="140">
        <v>16600</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47" ht="15" customHeight="1" x14ac:dyDescent="0.25">
      <c r="A40" s="3"/>
      <c r="B40" s="58"/>
      <c r="C40" s="58"/>
      <c r="D40" s="58"/>
      <c r="E40" s="58"/>
      <c r="F40" s="58"/>
      <c r="G40" s="58"/>
      <c r="H40" s="58"/>
      <c r="I40" s="58"/>
      <c r="J40" s="58"/>
      <c r="K40" s="58"/>
      <c r="L40" s="139"/>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row>
    <row r="41" spans="1:47" ht="15" customHeight="1" x14ac:dyDescent="0.25">
      <c r="A41" s="63" t="s">
        <v>72</v>
      </c>
      <c r="B41" s="58"/>
      <c r="C41" s="58"/>
      <c r="D41" s="58"/>
      <c r="E41" s="58"/>
      <c r="F41" s="58"/>
      <c r="G41" s="58"/>
      <c r="H41" s="58"/>
      <c r="I41" s="58"/>
      <c r="J41" s="58"/>
      <c r="K41" s="58"/>
      <c r="L41" s="139"/>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row>
    <row r="42" spans="1:47" ht="15" customHeight="1" x14ac:dyDescent="0.25">
      <c r="A42" s="33" t="s">
        <v>152</v>
      </c>
      <c r="B42" s="23">
        <v>55.294274834658303</v>
      </c>
      <c r="C42" s="23">
        <v>54.531397068710497</v>
      </c>
      <c r="D42" s="23">
        <v>55.495180800828003</v>
      </c>
      <c r="E42" s="23">
        <v>55.741641913670001</v>
      </c>
      <c r="F42" s="23">
        <v>54.059432210135299</v>
      </c>
      <c r="G42" s="23">
        <v>55.733063700707802</v>
      </c>
      <c r="H42" s="23">
        <v>54.168918918918898</v>
      </c>
      <c r="I42" s="23">
        <v>53.493651131446398</v>
      </c>
      <c r="J42" s="23">
        <v>52.942847000355002</v>
      </c>
      <c r="K42" s="23">
        <v>50.157923118403801</v>
      </c>
      <c r="L42" s="131">
        <v>48.7292998852271</v>
      </c>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10"/>
    </row>
    <row r="43" spans="1:47" ht="15" customHeight="1" x14ac:dyDescent="0.35">
      <c r="A43" s="61" t="s">
        <v>169</v>
      </c>
      <c r="B43" s="24">
        <v>56.824128342191202</v>
      </c>
      <c r="C43" s="24">
        <v>56.223803509342503</v>
      </c>
      <c r="D43" s="24">
        <v>56.634768971399197</v>
      </c>
      <c r="E43" s="24">
        <v>56.381090577097901</v>
      </c>
      <c r="F43" s="24">
        <v>54.6397476336588</v>
      </c>
      <c r="G43" s="24">
        <v>55.681624885466803</v>
      </c>
      <c r="H43" s="24">
        <v>54.156203989395998</v>
      </c>
      <c r="I43" s="24">
        <v>53.593376403975697</v>
      </c>
      <c r="J43" s="24">
        <v>53.437682433275498</v>
      </c>
      <c r="K43" s="24">
        <v>51.563324260869202</v>
      </c>
      <c r="L43" s="128">
        <v>50.416693939081803</v>
      </c>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10"/>
    </row>
    <row r="44" spans="1:47" ht="15" customHeight="1" x14ac:dyDescent="0.25">
      <c r="A44" s="33" t="s">
        <v>171</v>
      </c>
      <c r="B44" s="50">
        <v>57.158506032467102</v>
      </c>
      <c r="C44" s="50">
        <v>56.995953099368002</v>
      </c>
      <c r="D44" s="50">
        <v>57.548771369428799</v>
      </c>
      <c r="E44" s="50">
        <v>58.048910876572101</v>
      </c>
      <c r="F44" s="50">
        <v>58.108044116476499</v>
      </c>
      <c r="G44" s="50">
        <v>58.739798355241</v>
      </c>
      <c r="H44" s="50">
        <v>58.701074469522901</v>
      </c>
      <c r="I44" s="50">
        <v>58.588634267470702</v>
      </c>
      <c r="J44" s="50">
        <v>58.193524107079497</v>
      </c>
      <c r="K44" s="50">
        <v>57.282958397534699</v>
      </c>
      <c r="L44" s="138">
        <v>57.000965486145297</v>
      </c>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10"/>
    </row>
    <row r="45" spans="1:47" ht="15" customHeight="1" x14ac:dyDescent="0.25">
      <c r="A45" s="33" t="s">
        <v>153</v>
      </c>
      <c r="B45" s="57">
        <v>4.04953485562402</v>
      </c>
      <c r="C45" s="57">
        <v>3.9557391197139702</v>
      </c>
      <c r="D45" s="57">
        <v>3.96596339899755</v>
      </c>
      <c r="E45" s="57">
        <v>3.8565759637188202</v>
      </c>
      <c r="F45" s="57">
        <v>3.76355828220859</v>
      </c>
      <c r="G45" s="57">
        <v>3.7224238026124801</v>
      </c>
      <c r="H45" s="57">
        <v>3.7093675938630399</v>
      </c>
      <c r="I45" s="57">
        <v>3.7546744463599002</v>
      </c>
      <c r="J45" s="57">
        <v>3.8699208797103402</v>
      </c>
      <c r="K45" s="57">
        <v>3.9172170173552501</v>
      </c>
      <c r="L45" s="144">
        <v>4.0230484522207304</v>
      </c>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row>
    <row r="46" spans="1:47" ht="15" customHeight="1" x14ac:dyDescent="0.25">
      <c r="A46" s="33" t="s">
        <v>154</v>
      </c>
      <c r="B46" s="59">
        <v>33518</v>
      </c>
      <c r="C46" s="59">
        <v>32085</v>
      </c>
      <c r="D46" s="59">
        <v>34024</v>
      </c>
      <c r="E46" s="59">
        <v>34015</v>
      </c>
      <c r="F46" s="59">
        <v>30673</v>
      </c>
      <c r="G46" s="59">
        <v>30777</v>
      </c>
      <c r="H46" s="59">
        <v>29738</v>
      </c>
      <c r="I46" s="59">
        <v>28314</v>
      </c>
      <c r="J46" s="59">
        <v>28858</v>
      </c>
      <c r="K46" s="59">
        <v>25505</v>
      </c>
      <c r="L46" s="140">
        <v>23913</v>
      </c>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row>
    <row r="47" spans="1:47" ht="15" customHeight="1" x14ac:dyDescent="0.25">
      <c r="A47" s="33" t="s">
        <v>155</v>
      </c>
      <c r="B47" s="59">
        <v>8277</v>
      </c>
      <c r="C47" s="59">
        <v>8111</v>
      </c>
      <c r="D47" s="59">
        <v>8579</v>
      </c>
      <c r="E47" s="59">
        <v>8820</v>
      </c>
      <c r="F47" s="59">
        <v>8150</v>
      </c>
      <c r="G47" s="59">
        <v>8268</v>
      </c>
      <c r="H47" s="59">
        <v>8017</v>
      </c>
      <c r="I47" s="59">
        <v>7541</v>
      </c>
      <c r="J47" s="59">
        <v>7457</v>
      </c>
      <c r="K47" s="59">
        <v>6511</v>
      </c>
      <c r="L47" s="140">
        <v>5944</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7" ht="15" customHeight="1" x14ac:dyDescent="0.25">
      <c r="A48" s="33" t="s">
        <v>1</v>
      </c>
      <c r="B48" s="59">
        <v>14969</v>
      </c>
      <c r="C48" s="59">
        <v>14874</v>
      </c>
      <c r="D48" s="59">
        <v>15459</v>
      </c>
      <c r="E48" s="59">
        <v>15823</v>
      </c>
      <c r="F48" s="59">
        <v>15076</v>
      </c>
      <c r="G48" s="59">
        <v>14835</v>
      </c>
      <c r="H48" s="59">
        <v>14800</v>
      </c>
      <c r="I48" s="59">
        <v>14097</v>
      </c>
      <c r="J48" s="59">
        <v>14085</v>
      </c>
      <c r="K48" s="59">
        <v>12981</v>
      </c>
      <c r="L48" s="140">
        <v>12198</v>
      </c>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row>
    <row r="49" spans="1:47" ht="15" customHeight="1" x14ac:dyDescent="0.25">
      <c r="A49" s="42"/>
      <c r="B49" s="58"/>
      <c r="C49" s="58"/>
      <c r="D49" s="58"/>
      <c r="E49" s="58"/>
      <c r="F49" s="58"/>
      <c r="G49" s="58"/>
      <c r="H49" s="58"/>
      <c r="I49" s="58"/>
      <c r="J49" s="58"/>
      <c r="K49" s="58"/>
      <c r="L49" s="139"/>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row>
    <row r="50" spans="1:47" ht="15" customHeight="1" x14ac:dyDescent="0.25">
      <c r="A50" s="63" t="s">
        <v>73</v>
      </c>
      <c r="B50" s="58"/>
      <c r="C50" s="58"/>
      <c r="D50" s="58"/>
      <c r="E50" s="58"/>
      <c r="F50" s="58"/>
      <c r="G50" s="58"/>
      <c r="H50" s="58"/>
      <c r="I50" s="58"/>
      <c r="J50" s="58"/>
      <c r="K50" s="58"/>
      <c r="L50" s="139"/>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row>
    <row r="51" spans="1:47" ht="15" customHeight="1" x14ac:dyDescent="0.25">
      <c r="A51" s="33" t="s">
        <v>152</v>
      </c>
      <c r="B51" s="23">
        <v>58.188692215157197</v>
      </c>
      <c r="C51" s="23">
        <v>57.4331824780121</v>
      </c>
      <c r="D51" s="23">
        <v>58.143023837306202</v>
      </c>
      <c r="E51" s="23">
        <v>58.102862688015499</v>
      </c>
      <c r="F51" s="23">
        <v>57.474183172507203</v>
      </c>
      <c r="G51" s="23">
        <v>57.0387717928702</v>
      </c>
      <c r="H51" s="23">
        <v>57.015878494994801</v>
      </c>
      <c r="I51" s="23">
        <v>55.778527775244001</v>
      </c>
      <c r="J51" s="23">
        <v>55.2626795128159</v>
      </c>
      <c r="K51" s="23">
        <v>53.482056256062101</v>
      </c>
      <c r="L51" s="131">
        <v>51.686855541095198</v>
      </c>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10"/>
    </row>
    <row r="52" spans="1:47" ht="15" customHeight="1" x14ac:dyDescent="0.35">
      <c r="A52" s="61" t="s">
        <v>169</v>
      </c>
      <c r="B52" s="24">
        <v>59.524757671431502</v>
      </c>
      <c r="C52" s="24">
        <v>59.041590236712501</v>
      </c>
      <c r="D52" s="24">
        <v>59.229559252085402</v>
      </c>
      <c r="E52" s="24">
        <v>58.413310717033802</v>
      </c>
      <c r="F52" s="24">
        <v>57.893362252104303</v>
      </c>
      <c r="G52" s="24">
        <v>57.042630252013197</v>
      </c>
      <c r="H52" s="24">
        <v>56.989556595257199</v>
      </c>
      <c r="I52" s="24">
        <v>55.5840493706404</v>
      </c>
      <c r="J52" s="24">
        <v>54.844461899061997</v>
      </c>
      <c r="K52" s="24">
        <v>53.986512782677003</v>
      </c>
      <c r="L52" s="128">
        <v>53.063128430859898</v>
      </c>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10"/>
    </row>
    <row r="53" spans="1:47" ht="15" customHeight="1" x14ac:dyDescent="0.25">
      <c r="A53" s="33" t="s">
        <v>171</v>
      </c>
      <c r="B53" s="50">
        <v>59.546771283725697</v>
      </c>
      <c r="C53" s="50">
        <v>59.2744289812996</v>
      </c>
      <c r="D53" s="50">
        <v>59.796301325220902</v>
      </c>
      <c r="E53" s="50">
        <v>60.572388710981699</v>
      </c>
      <c r="F53" s="50">
        <v>60.463657660402902</v>
      </c>
      <c r="G53" s="50">
        <v>60.878978280856998</v>
      </c>
      <c r="H53" s="50">
        <v>60.909158639737598</v>
      </c>
      <c r="I53" s="50">
        <v>61.077315144603602</v>
      </c>
      <c r="J53" s="50">
        <v>61.301054353753898</v>
      </c>
      <c r="K53" s="50">
        <v>60.3783802133851</v>
      </c>
      <c r="L53" s="138">
        <v>59.506563850235302</v>
      </c>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10"/>
    </row>
    <row r="54" spans="1:47" ht="15" customHeight="1" x14ac:dyDescent="0.25">
      <c r="A54" s="33" t="s">
        <v>153</v>
      </c>
      <c r="B54" s="57">
        <v>4.1909332545776703</v>
      </c>
      <c r="C54" s="57">
        <v>4.05709188224799</v>
      </c>
      <c r="D54" s="57">
        <v>4.1404816513761498</v>
      </c>
      <c r="E54" s="57">
        <v>4.1006263048016702</v>
      </c>
      <c r="F54" s="57">
        <v>3.8902798232695099</v>
      </c>
      <c r="G54" s="57">
        <v>4.0465328467153299</v>
      </c>
      <c r="H54" s="57">
        <v>3.9094899349175098</v>
      </c>
      <c r="I54" s="57">
        <v>3.9408013082583802</v>
      </c>
      <c r="J54" s="57">
        <v>4.0483552631578901</v>
      </c>
      <c r="K54" s="57">
        <v>4.0602103735944901</v>
      </c>
      <c r="L54" s="144">
        <v>4.1518496997869496</v>
      </c>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row>
    <row r="55" spans="1:47" ht="15" customHeight="1" x14ac:dyDescent="0.25">
      <c r="A55" s="33" t="s">
        <v>154</v>
      </c>
      <c r="B55" s="59">
        <v>28381</v>
      </c>
      <c r="C55" s="59">
        <v>27288</v>
      </c>
      <c r="D55" s="59">
        <v>28884</v>
      </c>
      <c r="E55" s="59">
        <v>29463</v>
      </c>
      <c r="F55" s="59">
        <v>26415</v>
      </c>
      <c r="G55" s="59">
        <v>26610</v>
      </c>
      <c r="H55" s="59">
        <v>25830</v>
      </c>
      <c r="I55" s="59">
        <v>24098</v>
      </c>
      <c r="J55" s="59">
        <v>24614</v>
      </c>
      <c r="K55" s="59">
        <v>22388</v>
      </c>
      <c r="L55" s="140">
        <v>21436</v>
      </c>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row>
    <row r="56" spans="1:47" ht="15" customHeight="1" x14ac:dyDescent="0.25">
      <c r="A56" s="33" t="s">
        <v>155</v>
      </c>
      <c r="B56" s="59">
        <v>6772</v>
      </c>
      <c r="C56" s="59">
        <v>6726</v>
      </c>
      <c r="D56" s="59">
        <v>6976</v>
      </c>
      <c r="E56" s="59">
        <v>7185</v>
      </c>
      <c r="F56" s="59">
        <v>6790</v>
      </c>
      <c r="G56" s="59">
        <v>6576</v>
      </c>
      <c r="H56" s="59">
        <v>6607</v>
      </c>
      <c r="I56" s="59">
        <v>6115</v>
      </c>
      <c r="J56" s="59">
        <v>6080</v>
      </c>
      <c r="K56" s="59">
        <v>5514</v>
      </c>
      <c r="L56" s="140">
        <v>5163</v>
      </c>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row>
    <row r="57" spans="1:47" ht="15" customHeight="1" x14ac:dyDescent="0.25">
      <c r="A57" s="33" t="s">
        <v>1</v>
      </c>
      <c r="B57" s="59">
        <v>11638</v>
      </c>
      <c r="C57" s="59">
        <v>11711</v>
      </c>
      <c r="D57" s="59">
        <v>11998</v>
      </c>
      <c r="E57" s="59">
        <v>12366</v>
      </c>
      <c r="F57" s="59">
        <v>11814</v>
      </c>
      <c r="G57" s="59">
        <v>11529</v>
      </c>
      <c r="H57" s="59">
        <v>11588</v>
      </c>
      <c r="I57" s="59">
        <v>10963</v>
      </c>
      <c r="J57" s="59">
        <v>11002</v>
      </c>
      <c r="K57" s="59">
        <v>10310</v>
      </c>
      <c r="L57" s="140">
        <v>9989</v>
      </c>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row>
    <row r="58" spans="1:47" ht="15" customHeight="1" x14ac:dyDescent="0.25">
      <c r="A58" s="3"/>
      <c r="B58" s="59"/>
      <c r="C58" s="59"/>
      <c r="D58" s="59"/>
      <c r="E58" s="59"/>
      <c r="F58" s="59"/>
      <c r="G58" s="59"/>
      <c r="H58" s="59"/>
      <c r="I58" s="59"/>
      <c r="J58" s="59"/>
      <c r="K58" s="59"/>
      <c r="L58" s="140"/>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row>
    <row r="59" spans="1:47" ht="15" customHeight="1" x14ac:dyDescent="0.25">
      <c r="A59" s="63" t="s">
        <v>74</v>
      </c>
      <c r="B59" s="59"/>
      <c r="C59" s="59"/>
      <c r="D59" s="59"/>
      <c r="E59" s="59"/>
      <c r="F59" s="59"/>
      <c r="G59" s="59"/>
      <c r="H59" s="59"/>
      <c r="I59" s="59"/>
      <c r="J59" s="59"/>
      <c r="K59" s="59"/>
      <c r="L59" s="140"/>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row>
    <row r="60" spans="1:47" ht="15" customHeight="1" x14ac:dyDescent="0.25">
      <c r="A60" s="33" t="s">
        <v>152</v>
      </c>
      <c r="B60" s="23">
        <v>63.534522885958097</v>
      </c>
      <c r="C60" s="23">
        <v>62.983199874391602</v>
      </c>
      <c r="D60" s="23">
        <v>63.6900149031297</v>
      </c>
      <c r="E60" s="23">
        <v>63.152942518248203</v>
      </c>
      <c r="F60" s="23">
        <v>62.205458042798703</v>
      </c>
      <c r="G60" s="23">
        <v>63.525613693122999</v>
      </c>
      <c r="H60" s="23">
        <v>63.283129845824803</v>
      </c>
      <c r="I60" s="23">
        <v>62.895520536046703</v>
      </c>
      <c r="J60" s="23">
        <v>62.670652408394702</v>
      </c>
      <c r="K60" s="23">
        <v>59.873771878456601</v>
      </c>
      <c r="L60" s="131">
        <v>58.586912616130299</v>
      </c>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10"/>
    </row>
    <row r="61" spans="1:47" ht="15" customHeight="1" x14ac:dyDescent="0.35">
      <c r="A61" s="61" t="s">
        <v>169</v>
      </c>
      <c r="B61" s="24">
        <v>65.189973678836296</v>
      </c>
      <c r="C61" s="24">
        <v>64.702403274363306</v>
      </c>
      <c r="D61" s="24">
        <v>65.103768880447106</v>
      </c>
      <c r="E61" s="24">
        <v>63.956337494781003</v>
      </c>
      <c r="F61" s="24">
        <v>62.787256642010099</v>
      </c>
      <c r="G61" s="24">
        <v>63.8524278150716</v>
      </c>
      <c r="H61" s="24">
        <v>63.199803535258802</v>
      </c>
      <c r="I61" s="24">
        <v>62.701338919198797</v>
      </c>
      <c r="J61" s="24">
        <v>62.343692139635301</v>
      </c>
      <c r="K61" s="24">
        <v>60.0447647247546</v>
      </c>
      <c r="L61" s="128">
        <v>59.313867699052103</v>
      </c>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10"/>
    </row>
    <row r="62" spans="1:47" ht="15" customHeight="1" x14ac:dyDescent="0.25">
      <c r="A62" s="33" t="s">
        <v>171</v>
      </c>
      <c r="B62" s="50">
        <v>63.558581387121798</v>
      </c>
      <c r="C62" s="50">
        <v>63.4948287800283</v>
      </c>
      <c r="D62" s="50">
        <v>63.800278202682598</v>
      </c>
      <c r="E62" s="50">
        <v>64.410637203467104</v>
      </c>
      <c r="F62" s="50">
        <v>64.632233580788693</v>
      </c>
      <c r="G62" s="50">
        <v>64.887218058051303</v>
      </c>
      <c r="H62" s="50">
        <v>65.297358490565998</v>
      </c>
      <c r="I62" s="50">
        <v>65.408213796847903</v>
      </c>
      <c r="J62" s="50">
        <v>65.540992448759397</v>
      </c>
      <c r="K62" s="50">
        <v>65.043039333702097</v>
      </c>
      <c r="L62" s="138">
        <v>64.487077097078199</v>
      </c>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10"/>
    </row>
    <row r="63" spans="1:47" ht="15" customHeight="1" x14ac:dyDescent="0.25">
      <c r="A63" s="33" t="s">
        <v>153</v>
      </c>
      <c r="B63" s="57">
        <v>4.4569698153755999</v>
      </c>
      <c r="C63" s="57">
        <v>4.3664556015356197</v>
      </c>
      <c r="D63" s="57">
        <v>4.4777236989891396</v>
      </c>
      <c r="E63" s="57">
        <v>4.3202853401959498</v>
      </c>
      <c r="F63" s="57">
        <v>4.2875295936609197</v>
      </c>
      <c r="G63" s="57">
        <v>4.3941892798926103</v>
      </c>
      <c r="H63" s="57">
        <v>4.3866122142421302</v>
      </c>
      <c r="I63" s="57">
        <v>4.4591861898890297</v>
      </c>
      <c r="J63" s="57">
        <v>4.46843036978757</v>
      </c>
      <c r="K63" s="57">
        <v>4.4952727667898298</v>
      </c>
      <c r="L63" s="144">
        <v>4.6274059178396998</v>
      </c>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row>
    <row r="64" spans="1:47" ht="15" customHeight="1" x14ac:dyDescent="0.25">
      <c r="A64" s="33" t="s">
        <v>154</v>
      </c>
      <c r="B64" s="59">
        <v>91252</v>
      </c>
      <c r="C64" s="59">
        <v>87578</v>
      </c>
      <c r="D64" s="59">
        <v>95680</v>
      </c>
      <c r="E64" s="59">
        <v>95690</v>
      </c>
      <c r="F64" s="59">
        <v>88739</v>
      </c>
      <c r="G64" s="59">
        <v>91654</v>
      </c>
      <c r="H64" s="59">
        <v>93448</v>
      </c>
      <c r="I64" s="59">
        <v>90410</v>
      </c>
      <c r="J64" s="59">
        <v>90870</v>
      </c>
      <c r="K64" s="59">
        <v>82731</v>
      </c>
      <c r="L64" s="140">
        <v>80540</v>
      </c>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row>
    <row r="65" spans="1:47" ht="15" customHeight="1" x14ac:dyDescent="0.25">
      <c r="A65" s="33" t="s">
        <v>155</v>
      </c>
      <c r="B65" s="59">
        <v>20474</v>
      </c>
      <c r="C65" s="59">
        <v>20057</v>
      </c>
      <c r="D65" s="59">
        <v>21368</v>
      </c>
      <c r="E65" s="59">
        <v>22149</v>
      </c>
      <c r="F65" s="59">
        <v>20697</v>
      </c>
      <c r="G65" s="59">
        <v>20858</v>
      </c>
      <c r="H65" s="59">
        <v>21303</v>
      </c>
      <c r="I65" s="59">
        <v>20275</v>
      </c>
      <c r="J65" s="59">
        <v>20336</v>
      </c>
      <c r="K65" s="59">
        <v>18404</v>
      </c>
      <c r="L65" s="140">
        <v>17405</v>
      </c>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row>
    <row r="66" spans="1:47" ht="15" customHeight="1" x14ac:dyDescent="0.25">
      <c r="A66" s="33" t="s">
        <v>1</v>
      </c>
      <c r="B66" s="59">
        <v>32225</v>
      </c>
      <c r="C66" s="59">
        <v>31845</v>
      </c>
      <c r="D66" s="59">
        <v>33550</v>
      </c>
      <c r="E66" s="59">
        <v>35072</v>
      </c>
      <c r="F66" s="59">
        <v>33272</v>
      </c>
      <c r="G66" s="59">
        <v>32834</v>
      </c>
      <c r="H66" s="59">
        <v>33663</v>
      </c>
      <c r="I66" s="59">
        <v>32236</v>
      </c>
      <c r="J66" s="59">
        <v>32449</v>
      </c>
      <c r="K66" s="59">
        <v>30738</v>
      </c>
      <c r="L66" s="140">
        <v>29708</v>
      </c>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row>
    <row r="67" spans="1:47" ht="15" customHeight="1" x14ac:dyDescent="0.25">
      <c r="A67" s="42"/>
      <c r="B67" s="59"/>
      <c r="C67" s="59"/>
      <c r="D67" s="59"/>
      <c r="E67" s="59"/>
      <c r="F67" s="59"/>
      <c r="G67" s="59"/>
      <c r="H67" s="59"/>
      <c r="I67" s="59"/>
      <c r="J67" s="59"/>
      <c r="K67" s="59"/>
      <c r="L67" s="140"/>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row>
    <row r="68" spans="1:47" ht="15" customHeight="1" x14ac:dyDescent="0.25">
      <c r="A68" s="63" t="s">
        <v>75</v>
      </c>
      <c r="B68" s="59"/>
      <c r="C68" s="59"/>
      <c r="D68" s="59"/>
      <c r="E68" s="59"/>
      <c r="F68" s="59"/>
      <c r="G68" s="59"/>
      <c r="H68" s="59"/>
      <c r="I68" s="59"/>
      <c r="J68" s="59"/>
      <c r="K68" s="59"/>
      <c r="L68" s="140"/>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row>
    <row r="69" spans="1:47" ht="15" customHeight="1" x14ac:dyDescent="0.25">
      <c r="A69" s="33" t="s">
        <v>152</v>
      </c>
      <c r="B69" s="23">
        <v>74.788266307700894</v>
      </c>
      <c r="C69" s="23">
        <v>73.807900120652604</v>
      </c>
      <c r="D69" s="23">
        <v>75.507391035695605</v>
      </c>
      <c r="E69" s="23">
        <v>74.699504076658002</v>
      </c>
      <c r="F69" s="23">
        <v>74.307750663800704</v>
      </c>
      <c r="G69" s="23">
        <v>76.163820876288696</v>
      </c>
      <c r="H69" s="23">
        <v>75.448653104042606</v>
      </c>
      <c r="I69" s="23">
        <v>76.925581563619303</v>
      </c>
      <c r="J69" s="23">
        <v>76.813462712899494</v>
      </c>
      <c r="K69" s="23">
        <v>74.729448141426403</v>
      </c>
      <c r="L69" s="131">
        <v>74.171839268213006</v>
      </c>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10"/>
    </row>
    <row r="70" spans="1:47" ht="15" customHeight="1" x14ac:dyDescent="0.35">
      <c r="A70" s="61" t="s">
        <v>169</v>
      </c>
      <c r="B70" s="24">
        <v>77.065791084497206</v>
      </c>
      <c r="C70" s="24">
        <v>75.9166424218906</v>
      </c>
      <c r="D70" s="24">
        <v>77.123516295475099</v>
      </c>
      <c r="E70" s="24">
        <v>75.785456794275902</v>
      </c>
      <c r="F70" s="24">
        <v>75.034473398090796</v>
      </c>
      <c r="G70" s="24">
        <v>76.312003353092805</v>
      </c>
      <c r="H70" s="24">
        <v>75.370499112341903</v>
      </c>
      <c r="I70" s="24">
        <v>76.210616370974805</v>
      </c>
      <c r="J70" s="24">
        <v>75.799500937112299</v>
      </c>
      <c r="K70" s="24">
        <v>73.698980677656806</v>
      </c>
      <c r="L70" s="128">
        <v>73.279851451825095</v>
      </c>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10"/>
    </row>
    <row r="71" spans="1:47" ht="15" customHeight="1" x14ac:dyDescent="0.25">
      <c r="A71" s="33" t="s">
        <v>171</v>
      </c>
      <c r="B71" s="50">
        <v>69.765214723203798</v>
      </c>
      <c r="C71" s="50">
        <v>69.933997198762</v>
      </c>
      <c r="D71" s="50">
        <v>70.426614240220502</v>
      </c>
      <c r="E71" s="50">
        <v>70.956786782382096</v>
      </c>
      <c r="F71" s="50">
        <v>71.316016765709904</v>
      </c>
      <c r="G71" s="50">
        <v>71.894557023195901</v>
      </c>
      <c r="H71" s="50">
        <v>72.120893491700699</v>
      </c>
      <c r="I71" s="50">
        <v>72.757704692644495</v>
      </c>
      <c r="J71" s="50">
        <v>73.056701275787205</v>
      </c>
      <c r="K71" s="50">
        <v>73.073206963769593</v>
      </c>
      <c r="L71" s="138">
        <v>72.934727316387907</v>
      </c>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10"/>
    </row>
    <row r="72" spans="1:47" ht="15" customHeight="1" x14ac:dyDescent="0.25">
      <c r="A72" s="33" t="s">
        <v>153</v>
      </c>
      <c r="B72" s="57">
        <v>5.4715014249287499</v>
      </c>
      <c r="C72" s="57">
        <v>5.5378820184790296</v>
      </c>
      <c r="D72" s="57">
        <v>5.73643459650006</v>
      </c>
      <c r="E72" s="57">
        <v>5.5461348036457796</v>
      </c>
      <c r="F72" s="57">
        <v>5.4977596279280796</v>
      </c>
      <c r="G72" s="57">
        <v>5.7677787765029302</v>
      </c>
      <c r="H72" s="57">
        <v>5.8919952328930396</v>
      </c>
      <c r="I72" s="57">
        <v>6.1575977049334503</v>
      </c>
      <c r="J72" s="57">
        <v>6.2547261484098904</v>
      </c>
      <c r="K72" s="57">
        <v>6.3035754441196303</v>
      </c>
      <c r="L72" s="144">
        <v>6.22013742071882</v>
      </c>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row>
    <row r="73" spans="1:47" ht="15" customHeight="1" x14ac:dyDescent="0.25">
      <c r="A73" s="33" t="s">
        <v>154</v>
      </c>
      <c r="B73" s="59">
        <v>72957</v>
      </c>
      <c r="C73" s="59">
        <v>77918</v>
      </c>
      <c r="D73" s="59">
        <v>91129</v>
      </c>
      <c r="E73" s="59">
        <v>98577</v>
      </c>
      <c r="F73" s="59">
        <v>96931</v>
      </c>
      <c r="G73" s="59">
        <v>109086</v>
      </c>
      <c r="H73" s="59">
        <v>118653</v>
      </c>
      <c r="I73" s="59">
        <v>130929</v>
      </c>
      <c r="J73" s="59">
        <v>141607</v>
      </c>
      <c r="K73" s="59">
        <v>140160</v>
      </c>
      <c r="L73" s="140">
        <v>141222</v>
      </c>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row>
    <row r="74" spans="1:47" ht="15" customHeight="1" x14ac:dyDescent="0.25">
      <c r="A74" s="33" t="s">
        <v>155</v>
      </c>
      <c r="B74" s="59">
        <v>13334</v>
      </c>
      <c r="C74" s="59">
        <v>14070</v>
      </c>
      <c r="D74" s="59">
        <v>15886</v>
      </c>
      <c r="E74" s="59">
        <v>17774</v>
      </c>
      <c r="F74" s="59">
        <v>17631</v>
      </c>
      <c r="G74" s="59">
        <v>18913</v>
      </c>
      <c r="H74" s="59">
        <v>20138</v>
      </c>
      <c r="I74" s="59">
        <v>21263</v>
      </c>
      <c r="J74" s="59">
        <v>22640</v>
      </c>
      <c r="K74" s="59">
        <v>22235</v>
      </c>
      <c r="L74" s="140">
        <v>22704</v>
      </c>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row>
    <row r="75" spans="1:47" ht="15" customHeight="1" x14ac:dyDescent="0.25">
      <c r="A75" s="33" t="s">
        <v>1</v>
      </c>
      <c r="B75" s="59">
        <v>17829</v>
      </c>
      <c r="C75" s="59">
        <v>19063</v>
      </c>
      <c r="D75" s="59">
        <v>21039</v>
      </c>
      <c r="E75" s="59">
        <v>23794</v>
      </c>
      <c r="F75" s="59">
        <v>23727</v>
      </c>
      <c r="G75" s="59">
        <v>24832</v>
      </c>
      <c r="H75" s="59">
        <v>26691</v>
      </c>
      <c r="I75" s="59">
        <v>27641</v>
      </c>
      <c r="J75" s="59">
        <v>29474</v>
      </c>
      <c r="K75" s="59">
        <v>29754</v>
      </c>
      <c r="L75" s="140">
        <v>30610</v>
      </c>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row>
    <row r="76" spans="1:47" ht="15" customHeight="1" x14ac:dyDescent="0.25">
      <c r="A76" s="42"/>
      <c r="B76" s="59"/>
      <c r="C76" s="59"/>
      <c r="D76" s="59"/>
      <c r="E76" s="59"/>
      <c r="F76" s="59"/>
      <c r="G76" s="59"/>
      <c r="H76" s="59"/>
      <c r="I76" s="59"/>
      <c r="J76" s="59"/>
      <c r="K76" s="59"/>
      <c r="L76" s="140"/>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row>
    <row r="77" spans="1:47" ht="15" customHeight="1" x14ac:dyDescent="0.25">
      <c r="A77" s="63" t="s">
        <v>11</v>
      </c>
      <c r="B77" s="58"/>
      <c r="C77" s="58"/>
      <c r="D77" s="58"/>
      <c r="E77" s="58"/>
      <c r="F77" s="58"/>
      <c r="G77" s="58"/>
      <c r="H77" s="58"/>
      <c r="I77" s="58"/>
      <c r="J77" s="58"/>
      <c r="K77" s="58"/>
      <c r="L77" s="139"/>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row>
    <row r="78" spans="1:47" ht="15" customHeight="1" x14ac:dyDescent="0.25">
      <c r="A78" s="33" t="s">
        <v>152</v>
      </c>
      <c r="B78" s="23">
        <v>28.960458980960599</v>
      </c>
      <c r="C78" s="23">
        <v>28.694978898950598</v>
      </c>
      <c r="D78" s="23">
        <v>29.2872753156831</v>
      </c>
      <c r="E78" s="23">
        <v>30.065782554662</v>
      </c>
      <c r="F78" s="23">
        <v>29.417389438842701</v>
      </c>
      <c r="G78" s="23">
        <v>29.991522629868602</v>
      </c>
      <c r="H78" s="23">
        <v>30.017191193420501</v>
      </c>
      <c r="I78" s="23">
        <v>29.7842261904762</v>
      </c>
      <c r="J78" s="23">
        <v>30.005960238263299</v>
      </c>
      <c r="K78" s="23">
        <v>28.893041327601399</v>
      </c>
      <c r="L78" s="131">
        <v>28.490522470219101</v>
      </c>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10"/>
    </row>
    <row r="79" spans="1:47" ht="15" customHeight="1" x14ac:dyDescent="0.35">
      <c r="A79" s="61" t="s">
        <v>169</v>
      </c>
      <c r="B79" s="24">
        <v>31.745393789858198</v>
      </c>
      <c r="C79" s="24">
        <v>31.682448657739801</v>
      </c>
      <c r="D79" s="24">
        <v>31.776763129642902</v>
      </c>
      <c r="E79" s="24">
        <v>31.422470828033301</v>
      </c>
      <c r="F79" s="24">
        <v>30.5006959067385</v>
      </c>
      <c r="G79" s="24">
        <v>30.5522424639632</v>
      </c>
      <c r="H79" s="24">
        <v>29.784187967369299</v>
      </c>
      <c r="I79" s="24">
        <v>29.3712823843846</v>
      </c>
      <c r="J79" s="24">
        <v>29.459075135442198</v>
      </c>
      <c r="K79" s="24">
        <v>28.599055195385201</v>
      </c>
      <c r="L79" s="128">
        <v>28.3328341725291</v>
      </c>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row>
    <row r="80" spans="1:47" ht="15" customHeight="1" x14ac:dyDescent="0.25">
      <c r="A80" s="33" t="s">
        <v>171</v>
      </c>
      <c r="B80" s="24">
        <v>30.622790121102302</v>
      </c>
      <c r="C80" s="24">
        <v>30.420255171210801</v>
      </c>
      <c r="D80" s="24">
        <v>30.918237116040199</v>
      </c>
      <c r="E80" s="24">
        <v>32.051036656628703</v>
      </c>
      <c r="F80" s="24">
        <v>32.324418462104298</v>
      </c>
      <c r="G80" s="24">
        <v>32.847005095905402</v>
      </c>
      <c r="H80" s="24">
        <v>33.640728156051097</v>
      </c>
      <c r="I80" s="24">
        <v>33.820668736091598</v>
      </c>
      <c r="J80" s="24">
        <v>33.954610032821101</v>
      </c>
      <c r="K80" s="24">
        <v>33.701711062216198</v>
      </c>
      <c r="L80" s="128">
        <v>33.565413227689902</v>
      </c>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row>
    <row r="81" spans="1:46" ht="15" customHeight="1" x14ac:dyDescent="0.25">
      <c r="A81" s="33" t="s">
        <v>153</v>
      </c>
      <c r="B81" s="25">
        <v>3.36024694745507</v>
      </c>
      <c r="C81" s="25">
        <v>3.2820165521948699</v>
      </c>
      <c r="D81" s="25">
        <v>3.3133122426433701</v>
      </c>
      <c r="E81" s="25">
        <v>3.2566818573715999</v>
      </c>
      <c r="F81" s="25">
        <v>3.1829433459046101</v>
      </c>
      <c r="G81" s="25">
        <v>3.2857576566532098</v>
      </c>
      <c r="H81" s="25">
        <v>3.3271235343247301</v>
      </c>
      <c r="I81" s="25">
        <v>3.4668165542509799</v>
      </c>
      <c r="J81" s="25">
        <v>3.5787960029246899</v>
      </c>
      <c r="K81" s="25">
        <v>3.6773037197056602</v>
      </c>
      <c r="L81" s="127">
        <v>3.78434196148809</v>
      </c>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row>
    <row r="82" spans="1:46" ht="15" customHeight="1" x14ac:dyDescent="0.25">
      <c r="A82" s="33" t="s">
        <v>154</v>
      </c>
      <c r="B82" s="26">
        <v>612321</v>
      </c>
      <c r="C82" s="26">
        <v>615470</v>
      </c>
      <c r="D82" s="26">
        <v>659813</v>
      </c>
      <c r="E82" s="26">
        <v>661025</v>
      </c>
      <c r="F82" s="26">
        <v>611036</v>
      </c>
      <c r="G82" s="26">
        <v>627721</v>
      </c>
      <c r="H82" s="26">
        <v>613475</v>
      </c>
      <c r="I82" s="26">
        <v>582862</v>
      </c>
      <c r="J82" s="26">
        <v>587352</v>
      </c>
      <c r="K82" s="26">
        <v>544719</v>
      </c>
      <c r="L82" s="132">
        <v>522962</v>
      </c>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row>
    <row r="83" spans="1:46" ht="15" customHeight="1" x14ac:dyDescent="0.25">
      <c r="A83" s="33" t="s">
        <v>155</v>
      </c>
      <c r="B83" s="26">
        <v>182225</v>
      </c>
      <c r="C83" s="26">
        <v>187528</v>
      </c>
      <c r="D83" s="26">
        <v>199140</v>
      </c>
      <c r="E83" s="26">
        <v>202975</v>
      </c>
      <c r="F83" s="26">
        <v>191972</v>
      </c>
      <c r="G83" s="26">
        <v>191043</v>
      </c>
      <c r="H83" s="26">
        <v>184386</v>
      </c>
      <c r="I83" s="26">
        <v>168126</v>
      </c>
      <c r="J83" s="26">
        <v>164120</v>
      </c>
      <c r="K83" s="26">
        <v>148130</v>
      </c>
      <c r="L83" s="132">
        <v>138191</v>
      </c>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row>
    <row r="84" spans="1:46" ht="15" customHeight="1" x14ac:dyDescent="0.25">
      <c r="A84" s="64" t="s">
        <v>1</v>
      </c>
      <c r="B84" s="149">
        <v>629220</v>
      </c>
      <c r="C84" s="149">
        <v>653522</v>
      </c>
      <c r="D84" s="149">
        <v>679954</v>
      </c>
      <c r="E84" s="149">
        <v>675103</v>
      </c>
      <c r="F84" s="149">
        <v>652580</v>
      </c>
      <c r="G84" s="149">
        <v>636990</v>
      </c>
      <c r="H84" s="149">
        <v>614268</v>
      </c>
      <c r="I84" s="149">
        <v>564480</v>
      </c>
      <c r="J84" s="149">
        <v>546958</v>
      </c>
      <c r="K84" s="149">
        <v>512684</v>
      </c>
      <c r="L84" s="150">
        <v>485042</v>
      </c>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row>
    <row r="85" spans="1:46" ht="15" customHeight="1" x14ac:dyDescent="0.25">
      <c r="B85" s="22"/>
      <c r="C85" s="22"/>
    </row>
    <row r="86" spans="1:46" ht="37.5" customHeight="1" x14ac:dyDescent="0.25">
      <c r="A86" s="176" t="s">
        <v>240</v>
      </c>
      <c r="B86" s="176"/>
      <c r="C86" s="176"/>
      <c r="D86" s="176"/>
      <c r="E86" s="176"/>
      <c r="F86" s="176"/>
      <c r="G86" s="176"/>
      <c r="H86" s="176"/>
      <c r="I86" s="176"/>
      <c r="J86" s="176"/>
    </row>
    <row r="87" spans="1:46" ht="37.5" customHeight="1" x14ac:dyDescent="0.25">
      <c r="A87" s="175" t="s">
        <v>241</v>
      </c>
      <c r="B87" s="175"/>
      <c r="C87" s="175"/>
      <c r="D87" s="175"/>
      <c r="E87" s="175"/>
      <c r="F87" s="175"/>
      <c r="G87" s="175"/>
      <c r="H87" s="175"/>
      <c r="I87" s="175"/>
      <c r="J87" s="175"/>
    </row>
    <row r="88" spans="1:46" ht="37.5" customHeight="1" x14ac:dyDescent="0.25">
      <c r="A88" s="175"/>
      <c r="B88" s="175"/>
      <c r="C88" s="175"/>
      <c r="D88" s="175"/>
      <c r="E88" s="175"/>
      <c r="F88" s="175"/>
      <c r="G88" s="175"/>
      <c r="H88" s="175"/>
      <c r="I88" s="175"/>
      <c r="J88" s="175"/>
    </row>
    <row r="89" spans="1:46" ht="37.5" customHeight="1" x14ac:dyDescent="0.25">
      <c r="A89" s="175"/>
      <c r="B89" s="175"/>
      <c r="C89" s="175"/>
      <c r="D89" s="175"/>
      <c r="E89" s="175"/>
      <c r="F89" s="175"/>
      <c r="G89" s="175"/>
      <c r="H89" s="175"/>
      <c r="I89" s="175"/>
      <c r="J89" s="175"/>
    </row>
    <row r="90" spans="1:46" ht="37.5" customHeight="1" x14ac:dyDescent="0.25">
      <c r="A90" s="175"/>
      <c r="B90" s="175"/>
      <c r="C90" s="175"/>
      <c r="D90" s="175"/>
      <c r="E90" s="175"/>
      <c r="F90" s="175"/>
      <c r="G90" s="175"/>
      <c r="H90" s="175"/>
      <c r="I90" s="175"/>
      <c r="J90" s="175"/>
    </row>
    <row r="91" spans="1:46" ht="37.5" customHeight="1" x14ac:dyDescent="0.25">
      <c r="A91" s="175"/>
      <c r="B91" s="175"/>
      <c r="C91" s="175"/>
      <c r="D91" s="175"/>
      <c r="E91" s="175"/>
      <c r="F91" s="175"/>
      <c r="G91" s="175"/>
      <c r="H91" s="175"/>
      <c r="I91" s="175"/>
      <c r="J91" s="175"/>
    </row>
    <row r="92" spans="1:46" ht="37.5" customHeight="1" x14ac:dyDescent="0.25">
      <c r="A92" s="175"/>
      <c r="B92" s="175"/>
      <c r="C92" s="175"/>
      <c r="D92" s="175"/>
      <c r="E92" s="175"/>
      <c r="F92" s="175"/>
      <c r="G92" s="175"/>
      <c r="H92" s="175"/>
      <c r="I92" s="175"/>
      <c r="J92" s="175"/>
    </row>
    <row r="93" spans="1:46" ht="37.5" customHeight="1" x14ac:dyDescent="0.25">
      <c r="A93" s="175"/>
      <c r="B93" s="175"/>
      <c r="C93" s="175"/>
      <c r="D93" s="175"/>
      <c r="E93" s="175"/>
      <c r="F93" s="175"/>
      <c r="G93" s="175"/>
      <c r="H93" s="175"/>
      <c r="I93" s="175"/>
      <c r="J93" s="175"/>
    </row>
    <row r="94" spans="1:46" ht="37.5" customHeight="1" x14ac:dyDescent="0.25">
      <c r="A94" s="175"/>
      <c r="B94" s="175"/>
      <c r="C94" s="175"/>
      <c r="D94" s="175"/>
      <c r="E94" s="175"/>
      <c r="F94" s="175"/>
      <c r="G94" s="175"/>
      <c r="H94" s="175"/>
      <c r="I94" s="175"/>
      <c r="J94" s="175"/>
    </row>
    <row r="95" spans="1:46" ht="15" customHeight="1" x14ac:dyDescent="0.25">
      <c r="B95" s="22"/>
      <c r="C95" s="22"/>
    </row>
    <row r="96" spans="1:46" ht="15" customHeight="1" x14ac:dyDescent="0.25">
      <c r="B96" s="22"/>
      <c r="C96" s="22"/>
    </row>
    <row r="97" spans="2:3" ht="15" customHeight="1" x14ac:dyDescent="0.25">
      <c r="B97" s="22"/>
      <c r="C97" s="22"/>
    </row>
    <row r="98" spans="2:3" ht="15" customHeight="1" x14ac:dyDescent="0.25">
      <c r="B98" s="22"/>
      <c r="C98" s="22"/>
    </row>
    <row r="99" spans="2:3" ht="15" customHeight="1" x14ac:dyDescent="0.25">
      <c r="B99" s="22"/>
      <c r="C99" s="22"/>
    </row>
    <row r="100" spans="2:3" ht="15" customHeight="1" x14ac:dyDescent="0.25">
      <c r="B100" s="22"/>
      <c r="C100" s="22"/>
    </row>
    <row r="101" spans="2:3" ht="15" customHeight="1" x14ac:dyDescent="0.25">
      <c r="B101" s="22"/>
      <c r="C101" s="22"/>
    </row>
    <row r="102" spans="2:3" ht="15" customHeight="1" x14ac:dyDescent="0.25">
      <c r="B102" s="22"/>
      <c r="C102" s="22"/>
    </row>
    <row r="103" spans="2:3" ht="15" customHeight="1" x14ac:dyDescent="0.25">
      <c r="B103" s="22"/>
      <c r="C103" s="22"/>
    </row>
    <row r="104" spans="2:3" ht="15" customHeight="1" x14ac:dyDescent="0.25">
      <c r="B104" s="22"/>
      <c r="C104" s="22"/>
    </row>
    <row r="105" spans="2:3" ht="15" customHeight="1" x14ac:dyDescent="0.25">
      <c r="B105" s="22"/>
      <c r="C105" s="22"/>
    </row>
    <row r="106" spans="2:3" ht="15" customHeight="1" x14ac:dyDescent="0.25">
      <c r="B106" s="22"/>
      <c r="C106" s="22"/>
    </row>
    <row r="107" spans="2:3" ht="15" customHeight="1" x14ac:dyDescent="0.25">
      <c r="B107" s="22"/>
      <c r="C107" s="22"/>
    </row>
    <row r="108" spans="2:3" ht="15" customHeight="1" x14ac:dyDescent="0.25">
      <c r="B108" s="22"/>
      <c r="C108" s="22"/>
    </row>
    <row r="109" spans="2:3" ht="15" customHeight="1" x14ac:dyDescent="0.25">
      <c r="B109" s="22"/>
      <c r="C109" s="22"/>
    </row>
    <row r="110" spans="2:3" ht="15" customHeight="1" x14ac:dyDescent="0.25">
      <c r="B110" s="22"/>
      <c r="C110" s="22"/>
    </row>
    <row r="111" spans="2:3" ht="15" customHeight="1" x14ac:dyDescent="0.25">
      <c r="B111" s="22"/>
      <c r="C111" s="22"/>
    </row>
    <row r="112" spans="2:3"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92:J92"/>
    <mergeCell ref="A93:J93"/>
    <mergeCell ref="A94:J94"/>
    <mergeCell ref="A86:J86"/>
    <mergeCell ref="A87:J87"/>
    <mergeCell ref="A88:J88"/>
    <mergeCell ref="A89:J89"/>
    <mergeCell ref="A90:J90"/>
    <mergeCell ref="A91:J91"/>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8" ht="15" customHeight="1" x14ac:dyDescent="0.25">
      <c r="A1" s="47" t="s">
        <v>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T1" s="10"/>
      <c r="AU1" s="10"/>
      <c r="AV1" s="10"/>
    </row>
    <row r="2" spans="1:48" ht="18" customHeight="1" x14ac:dyDescent="0.3">
      <c r="A2" s="45" t="s">
        <v>217</v>
      </c>
      <c r="AT2" s="72"/>
      <c r="AU2" s="10"/>
      <c r="AV2" s="72"/>
    </row>
    <row r="3" spans="1:48" ht="27" customHeight="1" x14ac:dyDescent="0.25">
      <c r="A3" s="55"/>
      <c r="B3" s="55"/>
      <c r="C3" s="55"/>
      <c r="L3" s="174" t="s">
        <v>203</v>
      </c>
      <c r="AS3" s="37"/>
      <c r="AT3" s="37"/>
      <c r="AU3" s="37"/>
    </row>
    <row r="4" spans="1:48" ht="30" customHeight="1" x14ac:dyDescent="0.25">
      <c r="A4" s="52"/>
      <c r="B4" s="125" t="s">
        <v>193</v>
      </c>
      <c r="C4" s="125" t="s">
        <v>194</v>
      </c>
      <c r="D4" s="125" t="s">
        <v>195</v>
      </c>
      <c r="E4" s="125" t="s">
        <v>196</v>
      </c>
      <c r="F4" s="125" t="s">
        <v>197</v>
      </c>
      <c r="G4" s="125" t="s">
        <v>198</v>
      </c>
      <c r="H4" s="125" t="s">
        <v>199</v>
      </c>
      <c r="I4" s="125" t="s">
        <v>200</v>
      </c>
      <c r="J4" s="125" t="s">
        <v>201</v>
      </c>
      <c r="K4" s="125" t="s">
        <v>202</v>
      </c>
      <c r="L4" s="133" t="s">
        <v>231</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8" ht="15" customHeight="1" x14ac:dyDescent="0.25">
      <c r="A5" s="43" t="s">
        <v>68</v>
      </c>
      <c r="B5" s="55"/>
      <c r="C5" s="55"/>
      <c r="L5" s="135"/>
      <c r="AT5" s="55"/>
    </row>
    <row r="6" spans="1:48" ht="15" customHeight="1" x14ac:dyDescent="0.25">
      <c r="A6" s="33" t="s">
        <v>152</v>
      </c>
      <c r="B6" s="23">
        <v>36.627550458859901</v>
      </c>
      <c r="C6" s="23">
        <v>36.548913043478301</v>
      </c>
      <c r="D6" s="23">
        <v>35.3860405383356</v>
      </c>
      <c r="E6" s="23">
        <v>35.771936827923497</v>
      </c>
      <c r="F6" s="23">
        <v>36.2985418265541</v>
      </c>
      <c r="G6" s="23">
        <v>38.687612821388498</v>
      </c>
      <c r="H6" s="23">
        <v>38.197303921568597</v>
      </c>
      <c r="I6" s="23">
        <v>38.7153898349966</v>
      </c>
      <c r="J6" s="23">
        <v>40.776304837694603</v>
      </c>
      <c r="K6" s="23">
        <v>40.410181198845599</v>
      </c>
      <c r="L6" s="131">
        <v>40.1159565024412</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40"/>
      <c r="AV6" s="74"/>
    </row>
    <row r="7" spans="1:48" ht="15" customHeight="1" x14ac:dyDescent="0.25">
      <c r="A7" s="33" t="s">
        <v>153</v>
      </c>
      <c r="B7" s="57">
        <v>3.0466194462331</v>
      </c>
      <c r="C7" s="57">
        <v>2.9926336438085599</v>
      </c>
      <c r="D7" s="57">
        <v>2.8865999315791799</v>
      </c>
      <c r="E7" s="57">
        <v>2.86713396453418</v>
      </c>
      <c r="F7" s="57">
        <v>2.9291498403704299</v>
      </c>
      <c r="G7" s="57">
        <v>2.9957880400514498</v>
      </c>
      <c r="H7" s="57">
        <v>2.9790817799736899</v>
      </c>
      <c r="I7" s="57">
        <v>3.0754926687470601</v>
      </c>
      <c r="J7" s="57">
        <v>3.2522652593846502</v>
      </c>
      <c r="K7" s="57">
        <v>3.4195398934613399</v>
      </c>
      <c r="L7" s="144">
        <v>3.5821865707765701</v>
      </c>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48" ht="15" customHeight="1" x14ac:dyDescent="0.25">
      <c r="A8" s="33" t="s">
        <v>154</v>
      </c>
      <c r="B8" s="59">
        <v>212913</v>
      </c>
      <c r="C8" s="59">
        <v>218160</v>
      </c>
      <c r="D8" s="59">
        <v>194069</v>
      </c>
      <c r="E8" s="59">
        <v>164433</v>
      </c>
      <c r="F8" s="59">
        <v>138540</v>
      </c>
      <c r="G8" s="59">
        <v>118780</v>
      </c>
      <c r="H8" s="59">
        <v>92855</v>
      </c>
      <c r="I8" s="59">
        <v>71945</v>
      </c>
      <c r="J8" s="59">
        <v>65325</v>
      </c>
      <c r="K8" s="59">
        <v>58416</v>
      </c>
      <c r="L8" s="140">
        <v>51802</v>
      </c>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row>
    <row r="9" spans="1:48" ht="15" customHeight="1" x14ac:dyDescent="0.25">
      <c r="A9" s="33" t="s">
        <v>155</v>
      </c>
      <c r="B9" s="59">
        <v>69885</v>
      </c>
      <c r="C9" s="59">
        <v>72899</v>
      </c>
      <c r="D9" s="59">
        <v>67231</v>
      </c>
      <c r="E9" s="59">
        <v>57351</v>
      </c>
      <c r="F9" s="59">
        <v>47297</v>
      </c>
      <c r="G9" s="59">
        <v>39649</v>
      </c>
      <c r="H9" s="59">
        <v>31169</v>
      </c>
      <c r="I9" s="59">
        <v>23393</v>
      </c>
      <c r="J9" s="59">
        <v>20086</v>
      </c>
      <c r="K9" s="59">
        <v>17083</v>
      </c>
      <c r="L9" s="140">
        <v>14461</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row>
    <row r="10" spans="1:48" ht="15" customHeight="1" x14ac:dyDescent="0.25">
      <c r="A10" s="33" t="s">
        <v>1</v>
      </c>
      <c r="B10" s="59">
        <v>190799</v>
      </c>
      <c r="C10" s="59">
        <v>199456</v>
      </c>
      <c r="D10" s="59">
        <v>189993</v>
      </c>
      <c r="E10" s="59">
        <v>160324</v>
      </c>
      <c r="F10" s="59">
        <v>130300</v>
      </c>
      <c r="G10" s="59">
        <v>102485</v>
      </c>
      <c r="H10" s="59">
        <v>81600</v>
      </c>
      <c r="I10" s="59">
        <v>60423</v>
      </c>
      <c r="J10" s="59">
        <v>49259</v>
      </c>
      <c r="K10" s="59">
        <v>42274</v>
      </c>
      <c r="L10" s="140">
        <v>36048</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row>
    <row r="11" spans="1:48" ht="15" customHeight="1" x14ac:dyDescent="0.25">
      <c r="A11" s="3"/>
      <c r="B11" s="58"/>
      <c r="C11" s="58"/>
      <c r="D11" s="58"/>
      <c r="E11" s="58"/>
      <c r="F11" s="58"/>
      <c r="G11" s="58"/>
      <c r="H11" s="58"/>
      <c r="I11" s="58"/>
      <c r="J11" s="58"/>
      <c r="K11" s="58"/>
      <c r="L11" s="139"/>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row>
    <row r="12" spans="1:48" ht="15" customHeight="1" x14ac:dyDescent="0.25">
      <c r="A12" s="63" t="s">
        <v>69</v>
      </c>
      <c r="B12" s="58"/>
      <c r="C12" s="58"/>
      <c r="D12" s="58"/>
      <c r="E12" s="58"/>
      <c r="F12" s="58"/>
      <c r="G12" s="58"/>
      <c r="H12" s="58"/>
      <c r="I12" s="58"/>
      <c r="J12" s="58"/>
      <c r="K12" s="58"/>
      <c r="L12" s="139"/>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row>
    <row r="13" spans="1:48" ht="15" customHeight="1" x14ac:dyDescent="0.25">
      <c r="A13" s="33" t="s">
        <v>152</v>
      </c>
      <c r="B13" s="23">
        <v>76.868893433310603</v>
      </c>
      <c r="C13" s="23">
        <v>76.075268817204304</v>
      </c>
      <c r="D13" s="23">
        <v>74.789522918615503</v>
      </c>
      <c r="E13" s="23">
        <v>74.853353736291794</v>
      </c>
      <c r="F13" s="23">
        <v>72.818485861964106</v>
      </c>
      <c r="G13" s="23">
        <v>75.846579129232893</v>
      </c>
      <c r="H13" s="23">
        <v>70.924149956408002</v>
      </c>
      <c r="I13" s="23">
        <v>70.211360634081899</v>
      </c>
      <c r="J13" s="23">
        <v>71.166134185303505</v>
      </c>
      <c r="K13" s="23">
        <v>70.650263620386596</v>
      </c>
      <c r="L13" s="131">
        <v>69.655891553701807</v>
      </c>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10"/>
      <c r="AV13" s="74"/>
    </row>
    <row r="14" spans="1:48" ht="15" customHeight="1" x14ac:dyDescent="0.25">
      <c r="A14" s="33" t="s">
        <v>153</v>
      </c>
      <c r="B14" s="57">
        <v>4.9887673662429801</v>
      </c>
      <c r="C14" s="57">
        <v>4.7941696113074199</v>
      </c>
      <c r="D14" s="57">
        <v>4.5350218886804301</v>
      </c>
      <c r="E14" s="57">
        <v>4.4586030664395198</v>
      </c>
      <c r="F14" s="57">
        <v>4.3895615866388296</v>
      </c>
      <c r="G14" s="57">
        <v>4.3489749430523901</v>
      </c>
      <c r="H14" s="57">
        <v>3.9403810694529802</v>
      </c>
      <c r="I14" s="57">
        <v>4.2276575729068702</v>
      </c>
      <c r="J14" s="57">
        <v>4.30415263748597</v>
      </c>
      <c r="K14" s="57">
        <v>4.9776119402985097</v>
      </c>
      <c r="L14" s="144">
        <v>4.5868263473053901</v>
      </c>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row>
    <row r="15" spans="1:48" ht="15" customHeight="1" x14ac:dyDescent="0.25">
      <c r="A15" s="33" t="s">
        <v>154</v>
      </c>
      <c r="B15" s="59">
        <v>16877</v>
      </c>
      <c r="C15" s="59">
        <v>16281</v>
      </c>
      <c r="D15" s="59">
        <v>14503</v>
      </c>
      <c r="E15" s="59">
        <v>13086</v>
      </c>
      <c r="F15" s="59">
        <v>10513</v>
      </c>
      <c r="G15" s="59">
        <v>9546</v>
      </c>
      <c r="H15" s="59">
        <v>6411</v>
      </c>
      <c r="I15" s="59">
        <v>4494</v>
      </c>
      <c r="J15" s="59">
        <v>3835</v>
      </c>
      <c r="K15" s="59">
        <v>4002</v>
      </c>
      <c r="L15" s="140">
        <v>3064</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row>
    <row r="16" spans="1:48" ht="15" customHeight="1" x14ac:dyDescent="0.25">
      <c r="A16" s="33" t="s">
        <v>155</v>
      </c>
      <c r="B16" s="59">
        <v>3383</v>
      </c>
      <c r="C16" s="59">
        <v>3396</v>
      </c>
      <c r="D16" s="59">
        <v>3198</v>
      </c>
      <c r="E16" s="59">
        <v>2935</v>
      </c>
      <c r="F16" s="59">
        <v>2395</v>
      </c>
      <c r="G16" s="59">
        <v>2195</v>
      </c>
      <c r="H16" s="59">
        <v>1627</v>
      </c>
      <c r="I16" s="59">
        <v>1063</v>
      </c>
      <c r="J16" s="59">
        <v>891</v>
      </c>
      <c r="K16" s="59">
        <v>804</v>
      </c>
      <c r="L16" s="140">
        <v>668</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41"/>
    </row>
    <row r="17" spans="1:48" ht="15" customHeight="1" x14ac:dyDescent="0.25">
      <c r="A17" s="33" t="s">
        <v>1</v>
      </c>
      <c r="B17" s="59">
        <v>4401</v>
      </c>
      <c r="C17" s="59">
        <v>4464</v>
      </c>
      <c r="D17" s="59">
        <v>4276</v>
      </c>
      <c r="E17" s="59">
        <v>3921</v>
      </c>
      <c r="F17" s="59">
        <v>3289</v>
      </c>
      <c r="G17" s="59">
        <v>2894</v>
      </c>
      <c r="H17" s="59">
        <v>2294</v>
      </c>
      <c r="I17" s="59">
        <v>1514</v>
      </c>
      <c r="J17" s="59">
        <v>1252</v>
      </c>
      <c r="K17" s="59">
        <v>1138</v>
      </c>
      <c r="L17" s="140">
        <v>959</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row>
    <row r="18" spans="1:48" ht="15" customHeight="1" x14ac:dyDescent="0.25">
      <c r="A18" s="3"/>
      <c r="B18" s="58"/>
      <c r="C18" s="58"/>
      <c r="D18" s="58"/>
      <c r="E18" s="58"/>
      <c r="F18" s="58"/>
      <c r="G18" s="58"/>
      <c r="H18" s="58"/>
      <c r="I18" s="58"/>
      <c r="J18" s="58"/>
      <c r="K18" s="58"/>
      <c r="L18" s="139"/>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V18" s="73"/>
    </row>
    <row r="19" spans="1:48" ht="15" customHeight="1" x14ac:dyDescent="0.25">
      <c r="A19" s="63" t="s">
        <v>70</v>
      </c>
      <c r="B19" s="59"/>
      <c r="C19" s="59"/>
      <c r="D19" s="59"/>
      <c r="E19" s="59"/>
      <c r="F19" s="59"/>
      <c r="G19" s="59"/>
      <c r="H19" s="59"/>
      <c r="I19" s="59"/>
      <c r="J19" s="59"/>
      <c r="K19" s="59"/>
      <c r="L19" s="140"/>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V19" s="73"/>
    </row>
    <row r="20" spans="1:48" ht="15" customHeight="1" x14ac:dyDescent="0.25">
      <c r="A20" s="33" t="s">
        <v>152</v>
      </c>
      <c r="B20" s="23">
        <v>83.5301429459292</v>
      </c>
      <c r="C20" s="23">
        <v>82.886334610472503</v>
      </c>
      <c r="D20" s="23">
        <v>82.879146919431307</v>
      </c>
      <c r="E20" s="23">
        <v>80.266497461928907</v>
      </c>
      <c r="F20" s="23">
        <v>82.512144344205396</v>
      </c>
      <c r="G20" s="23">
        <v>82.994923857868002</v>
      </c>
      <c r="H20" s="23">
        <v>78.606001936108399</v>
      </c>
      <c r="I20" s="23">
        <v>76.325088339222603</v>
      </c>
      <c r="J20" s="23">
        <v>77.816901408450704</v>
      </c>
      <c r="K20" s="23">
        <v>75.044247787610601</v>
      </c>
      <c r="L20" s="131">
        <v>77.657266811279797</v>
      </c>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41"/>
      <c r="AV20" s="35"/>
    </row>
    <row r="21" spans="1:48" ht="15" customHeight="1" x14ac:dyDescent="0.25">
      <c r="A21" s="33" t="s">
        <v>153</v>
      </c>
      <c r="B21" s="57">
        <v>5.2566964285714297</v>
      </c>
      <c r="C21" s="57">
        <v>5.3859784283513097</v>
      </c>
      <c r="D21" s="57">
        <v>5.2022873481057896</v>
      </c>
      <c r="E21" s="57">
        <v>4.9509881422924904</v>
      </c>
      <c r="F21" s="57">
        <v>4.8124474348191804</v>
      </c>
      <c r="G21" s="57">
        <v>4.94189602446483</v>
      </c>
      <c r="H21" s="57">
        <v>4.5233990147783203</v>
      </c>
      <c r="I21" s="57">
        <v>4.5787037037036997</v>
      </c>
      <c r="J21" s="57">
        <v>4.8619909502262404</v>
      </c>
      <c r="K21" s="57">
        <v>4.8396226415094299</v>
      </c>
      <c r="L21" s="144">
        <v>5.55586592178771</v>
      </c>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V21" s="73"/>
    </row>
    <row r="22" spans="1:48" ht="15" customHeight="1" x14ac:dyDescent="0.25">
      <c r="A22" s="33" t="s">
        <v>154</v>
      </c>
      <c r="B22" s="59">
        <v>7065</v>
      </c>
      <c r="C22" s="59">
        <v>6991</v>
      </c>
      <c r="D22" s="59">
        <v>7278</v>
      </c>
      <c r="E22" s="59">
        <v>6263</v>
      </c>
      <c r="F22" s="59">
        <v>5722</v>
      </c>
      <c r="G22" s="59">
        <v>4848</v>
      </c>
      <c r="H22" s="59">
        <v>3673</v>
      </c>
      <c r="I22" s="59">
        <v>2967</v>
      </c>
      <c r="J22" s="59">
        <v>2149</v>
      </c>
      <c r="K22" s="59">
        <v>2052</v>
      </c>
      <c r="L22" s="140">
        <v>1989</v>
      </c>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V22" s="73"/>
    </row>
    <row r="23" spans="1:48" ht="15" customHeight="1" x14ac:dyDescent="0.25">
      <c r="A23" s="33" t="s">
        <v>155</v>
      </c>
      <c r="B23" s="59">
        <v>1344</v>
      </c>
      <c r="C23" s="59">
        <v>1298</v>
      </c>
      <c r="D23" s="59">
        <v>1399</v>
      </c>
      <c r="E23" s="59">
        <v>1265</v>
      </c>
      <c r="F23" s="59">
        <v>1189</v>
      </c>
      <c r="G23" s="59">
        <v>981</v>
      </c>
      <c r="H23" s="59">
        <v>812</v>
      </c>
      <c r="I23" s="59">
        <v>648</v>
      </c>
      <c r="J23" s="59">
        <v>442</v>
      </c>
      <c r="K23" s="59">
        <v>424</v>
      </c>
      <c r="L23" s="140">
        <v>358</v>
      </c>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row>
    <row r="24" spans="1:48" ht="15" customHeight="1" x14ac:dyDescent="0.25">
      <c r="A24" s="33" t="s">
        <v>1</v>
      </c>
      <c r="B24" s="59">
        <v>1609</v>
      </c>
      <c r="C24" s="59">
        <v>1566</v>
      </c>
      <c r="D24" s="59">
        <v>1688</v>
      </c>
      <c r="E24" s="59">
        <v>1576</v>
      </c>
      <c r="F24" s="59">
        <v>1441</v>
      </c>
      <c r="G24" s="59">
        <v>1182</v>
      </c>
      <c r="H24" s="59">
        <v>1033</v>
      </c>
      <c r="I24" s="59">
        <v>849</v>
      </c>
      <c r="J24" s="59">
        <v>568</v>
      </c>
      <c r="K24" s="59">
        <v>565</v>
      </c>
      <c r="L24" s="140">
        <v>461</v>
      </c>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40"/>
    </row>
    <row r="25" spans="1:48" ht="15" customHeight="1" x14ac:dyDescent="0.25">
      <c r="A25" s="42"/>
      <c r="B25" s="58"/>
      <c r="C25" s="58"/>
      <c r="D25" s="58"/>
      <c r="E25" s="58"/>
      <c r="F25" s="58"/>
      <c r="G25" s="58"/>
      <c r="H25" s="58"/>
      <c r="I25" s="58"/>
      <c r="J25" s="58"/>
      <c r="K25" s="58"/>
      <c r="L25" s="139"/>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row>
    <row r="26" spans="1:48" ht="15" customHeight="1" x14ac:dyDescent="0.25">
      <c r="A26" s="63" t="s">
        <v>71</v>
      </c>
      <c r="B26" s="57"/>
      <c r="C26" s="57"/>
      <c r="D26" s="57"/>
      <c r="E26" s="57"/>
      <c r="F26" s="57"/>
      <c r="G26" s="57"/>
      <c r="H26" s="57"/>
      <c r="I26" s="57"/>
      <c r="J26" s="57"/>
      <c r="K26" s="57"/>
      <c r="L26" s="144"/>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row>
    <row r="27" spans="1:48" ht="15" customHeight="1" x14ac:dyDescent="0.25">
      <c r="A27" s="33" t="s">
        <v>152</v>
      </c>
      <c r="B27" s="23">
        <v>87.771739130434796</v>
      </c>
      <c r="C27" s="23">
        <v>84.594222833562597</v>
      </c>
      <c r="D27" s="23">
        <v>84.510532837670397</v>
      </c>
      <c r="E27" s="23">
        <v>86.013071895424801</v>
      </c>
      <c r="F27" s="23">
        <v>84.375</v>
      </c>
      <c r="G27" s="23">
        <v>83.068017366136004</v>
      </c>
      <c r="H27" s="23">
        <v>80.744336569579303</v>
      </c>
      <c r="I27" s="23">
        <v>83.236994219653198</v>
      </c>
      <c r="J27" s="23">
        <v>78.859857482185305</v>
      </c>
      <c r="K27" s="23">
        <v>80.597014925373102</v>
      </c>
      <c r="L27" s="131">
        <v>79.078014184397205</v>
      </c>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10"/>
      <c r="AV27" s="74"/>
    </row>
    <row r="28" spans="1:48" ht="15" customHeight="1" x14ac:dyDescent="0.25">
      <c r="A28" s="33" t="s">
        <v>153</v>
      </c>
      <c r="B28" s="57">
        <v>5.7616099071207403</v>
      </c>
      <c r="C28" s="57">
        <v>5.8</v>
      </c>
      <c r="D28" s="57">
        <v>5.2727272727272698</v>
      </c>
      <c r="E28" s="57">
        <v>5.0623100303951398</v>
      </c>
      <c r="F28" s="57">
        <v>4.7188552188552197</v>
      </c>
      <c r="G28" s="57">
        <v>5.1097560975609797</v>
      </c>
      <c r="H28" s="57">
        <v>4.6292585170340699</v>
      </c>
      <c r="I28" s="57">
        <v>4.6875</v>
      </c>
      <c r="J28" s="57">
        <v>5.1777108433734904</v>
      </c>
      <c r="K28" s="57">
        <v>5.0814814814814797</v>
      </c>
      <c r="L28" s="144">
        <v>5.55605381165919</v>
      </c>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row>
    <row r="29" spans="1:48" ht="15" customHeight="1" x14ac:dyDescent="0.25">
      <c r="A29" s="33" t="s">
        <v>154</v>
      </c>
      <c r="B29" s="59">
        <v>3722</v>
      </c>
      <c r="C29" s="59">
        <v>3567</v>
      </c>
      <c r="D29" s="59">
        <v>3596</v>
      </c>
      <c r="E29" s="59">
        <v>3331</v>
      </c>
      <c r="F29" s="59">
        <v>2803</v>
      </c>
      <c r="G29" s="59">
        <v>2933</v>
      </c>
      <c r="H29" s="59">
        <v>2310</v>
      </c>
      <c r="I29" s="59">
        <v>2025</v>
      </c>
      <c r="J29" s="59">
        <v>1719</v>
      </c>
      <c r="K29" s="59">
        <v>1372</v>
      </c>
      <c r="L29" s="140">
        <v>1239</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row>
    <row r="30" spans="1:48" ht="15" customHeight="1" x14ac:dyDescent="0.25">
      <c r="A30" s="33" t="s">
        <v>155</v>
      </c>
      <c r="B30" s="59">
        <v>646</v>
      </c>
      <c r="C30" s="59">
        <v>615</v>
      </c>
      <c r="D30" s="59">
        <v>682</v>
      </c>
      <c r="E30" s="59">
        <v>658</v>
      </c>
      <c r="F30" s="59">
        <v>594</v>
      </c>
      <c r="G30" s="59">
        <v>574</v>
      </c>
      <c r="H30" s="59">
        <v>499</v>
      </c>
      <c r="I30" s="59">
        <v>432</v>
      </c>
      <c r="J30" s="59">
        <v>332</v>
      </c>
      <c r="K30" s="59">
        <v>270</v>
      </c>
      <c r="L30" s="140">
        <v>223</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row>
    <row r="31" spans="1:48" ht="15" customHeight="1" x14ac:dyDescent="0.25">
      <c r="A31" s="33" t="s">
        <v>1</v>
      </c>
      <c r="B31" s="59">
        <v>736</v>
      </c>
      <c r="C31" s="59">
        <v>727</v>
      </c>
      <c r="D31" s="59">
        <v>807</v>
      </c>
      <c r="E31" s="59">
        <v>765</v>
      </c>
      <c r="F31" s="59">
        <v>704</v>
      </c>
      <c r="G31" s="59">
        <v>691</v>
      </c>
      <c r="H31" s="59">
        <v>618</v>
      </c>
      <c r="I31" s="59">
        <v>519</v>
      </c>
      <c r="J31" s="59">
        <v>421</v>
      </c>
      <c r="K31" s="59">
        <v>335</v>
      </c>
      <c r="L31" s="140">
        <v>282</v>
      </c>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row>
    <row r="32" spans="1:48" ht="15" customHeight="1" x14ac:dyDescent="0.25">
      <c r="A32" s="3"/>
      <c r="B32" s="58"/>
      <c r="C32" s="58"/>
      <c r="D32" s="58"/>
      <c r="E32" s="58"/>
      <c r="F32" s="58"/>
      <c r="G32" s="58"/>
      <c r="H32" s="58"/>
      <c r="I32" s="58"/>
      <c r="J32" s="58"/>
      <c r="K32" s="58"/>
      <c r="L32" s="139"/>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row>
    <row r="33" spans="1:48" ht="15" customHeight="1" x14ac:dyDescent="0.25">
      <c r="A33" s="63" t="s">
        <v>72</v>
      </c>
      <c r="B33" s="58"/>
      <c r="C33" s="58"/>
      <c r="D33" s="58"/>
      <c r="E33" s="58"/>
      <c r="F33" s="58"/>
      <c r="G33" s="58"/>
      <c r="H33" s="58"/>
      <c r="I33" s="58"/>
      <c r="J33" s="58"/>
      <c r="K33" s="58"/>
      <c r="L33" s="139"/>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row>
    <row r="34" spans="1:48" ht="15" customHeight="1" x14ac:dyDescent="0.25">
      <c r="A34" s="33" t="s">
        <v>152</v>
      </c>
      <c r="B34" s="23">
        <v>86.821705426356601</v>
      </c>
      <c r="C34" s="23">
        <v>88.636363636363598</v>
      </c>
      <c r="D34" s="23">
        <v>87.022900763358805</v>
      </c>
      <c r="E34" s="23">
        <v>84.798099762470301</v>
      </c>
      <c r="F34" s="23">
        <v>85.863874345549704</v>
      </c>
      <c r="G34" s="23">
        <v>86.3888888888889</v>
      </c>
      <c r="H34" s="23">
        <v>87.022900763358805</v>
      </c>
      <c r="I34" s="23">
        <v>83.841463414634106</v>
      </c>
      <c r="J34" s="23">
        <v>80.321285140562296</v>
      </c>
      <c r="K34" s="23">
        <v>81.938325991189402</v>
      </c>
      <c r="L34" s="131">
        <v>79.005524861878499</v>
      </c>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10"/>
      <c r="AV34" s="74"/>
    </row>
    <row r="35" spans="1:48" ht="15" customHeight="1" x14ac:dyDescent="0.25">
      <c r="A35" s="33" t="s">
        <v>153</v>
      </c>
      <c r="B35" s="57">
        <v>5.9553571428571397</v>
      </c>
      <c r="C35" s="57">
        <v>5.68091168091168</v>
      </c>
      <c r="D35" s="57">
        <v>5.3830409356725104</v>
      </c>
      <c r="E35" s="57">
        <v>5.8543417366946802</v>
      </c>
      <c r="F35" s="57">
        <v>5.6036585365853702</v>
      </c>
      <c r="G35" s="57">
        <v>5.3697749196141498</v>
      </c>
      <c r="H35" s="57">
        <v>5.0467836257309902</v>
      </c>
      <c r="I35" s="57">
        <v>4.7854545454545496</v>
      </c>
      <c r="J35" s="57">
        <v>4.4749999999999996</v>
      </c>
      <c r="K35" s="57">
        <v>5.4838709677419404</v>
      </c>
      <c r="L35" s="144">
        <v>5.7832167832167798</v>
      </c>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row>
    <row r="36" spans="1:48" ht="15" customHeight="1" x14ac:dyDescent="0.25">
      <c r="A36" s="33" t="s">
        <v>154</v>
      </c>
      <c r="B36" s="59">
        <v>2001</v>
      </c>
      <c r="C36" s="59">
        <v>1994</v>
      </c>
      <c r="D36" s="59">
        <v>1841</v>
      </c>
      <c r="E36" s="59">
        <v>2090</v>
      </c>
      <c r="F36" s="59">
        <v>1838</v>
      </c>
      <c r="G36" s="59">
        <v>1670</v>
      </c>
      <c r="H36" s="59">
        <v>1726</v>
      </c>
      <c r="I36" s="59">
        <v>1316</v>
      </c>
      <c r="J36" s="59">
        <v>895</v>
      </c>
      <c r="K36" s="59">
        <v>1020</v>
      </c>
      <c r="L36" s="140">
        <v>827</v>
      </c>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row>
    <row r="37" spans="1:48" ht="15" customHeight="1" x14ac:dyDescent="0.25">
      <c r="A37" s="33" t="s">
        <v>155</v>
      </c>
      <c r="B37" s="59">
        <v>336</v>
      </c>
      <c r="C37" s="59">
        <v>351</v>
      </c>
      <c r="D37" s="59">
        <v>342</v>
      </c>
      <c r="E37" s="59">
        <v>357</v>
      </c>
      <c r="F37" s="59">
        <v>328</v>
      </c>
      <c r="G37" s="59">
        <v>311</v>
      </c>
      <c r="H37" s="59">
        <v>342</v>
      </c>
      <c r="I37" s="59">
        <v>275</v>
      </c>
      <c r="J37" s="59">
        <v>200</v>
      </c>
      <c r="K37" s="59">
        <v>186</v>
      </c>
      <c r="L37" s="140">
        <v>143</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row>
    <row r="38" spans="1:48" ht="15" customHeight="1" x14ac:dyDescent="0.25">
      <c r="A38" s="33" t="s">
        <v>1</v>
      </c>
      <c r="B38" s="59">
        <v>387</v>
      </c>
      <c r="C38" s="59">
        <v>396</v>
      </c>
      <c r="D38" s="59">
        <v>393</v>
      </c>
      <c r="E38" s="59">
        <v>421</v>
      </c>
      <c r="F38" s="59">
        <v>382</v>
      </c>
      <c r="G38" s="59">
        <v>360</v>
      </c>
      <c r="H38" s="59">
        <v>393</v>
      </c>
      <c r="I38" s="59">
        <v>328</v>
      </c>
      <c r="J38" s="59">
        <v>249</v>
      </c>
      <c r="K38" s="59">
        <v>227</v>
      </c>
      <c r="L38" s="140">
        <v>181</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8" ht="15" customHeight="1" x14ac:dyDescent="0.25">
      <c r="A39" s="42"/>
      <c r="B39" s="58"/>
      <c r="C39" s="58"/>
      <c r="D39" s="58"/>
      <c r="E39" s="58"/>
      <c r="F39" s="58"/>
      <c r="G39" s="58"/>
      <c r="H39" s="58"/>
      <c r="I39" s="58"/>
      <c r="J39" s="58"/>
      <c r="K39" s="58"/>
      <c r="L39" s="139"/>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row>
    <row r="40" spans="1:48" ht="15" customHeight="1" x14ac:dyDescent="0.25">
      <c r="A40" s="63" t="s">
        <v>73</v>
      </c>
      <c r="B40" s="58"/>
      <c r="C40" s="58"/>
      <c r="D40" s="58"/>
      <c r="E40" s="58"/>
      <c r="F40" s="58"/>
      <c r="G40" s="58"/>
      <c r="H40" s="58"/>
      <c r="I40" s="58"/>
      <c r="J40" s="58"/>
      <c r="K40" s="58"/>
      <c r="L40" s="139"/>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row>
    <row r="41" spans="1:48" ht="15" customHeight="1" x14ac:dyDescent="0.25">
      <c r="A41" s="33" t="s">
        <v>152</v>
      </c>
      <c r="B41" s="23">
        <v>89.080459770114899</v>
      </c>
      <c r="C41" s="23">
        <v>89.622641509434004</v>
      </c>
      <c r="D41" s="23">
        <v>86.511627906976699</v>
      </c>
      <c r="E41" s="23">
        <v>85.972850678732996</v>
      </c>
      <c r="F41" s="23">
        <v>89.112903225806406</v>
      </c>
      <c r="G41" s="23">
        <v>85.042735042735004</v>
      </c>
      <c r="H41" s="23">
        <v>88.842975206611598</v>
      </c>
      <c r="I41" s="23">
        <v>87.5576036866359</v>
      </c>
      <c r="J41" s="23">
        <v>81.578947368421098</v>
      </c>
      <c r="K41" s="23">
        <v>80.368098159509202</v>
      </c>
      <c r="L41" s="131">
        <v>84.057971014492793</v>
      </c>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10"/>
      <c r="AV41" s="74"/>
    </row>
    <row r="42" spans="1:48" ht="15" customHeight="1" x14ac:dyDescent="0.25">
      <c r="A42" s="33" t="s">
        <v>153</v>
      </c>
      <c r="B42" s="57">
        <v>6.9548387096774196</v>
      </c>
      <c r="C42" s="57">
        <v>6.6052631578947398</v>
      </c>
      <c r="D42" s="57">
        <v>5.7634408602150504</v>
      </c>
      <c r="E42" s="57">
        <v>5.7105263157894699</v>
      </c>
      <c r="F42" s="57">
        <v>4.6153846153846096</v>
      </c>
      <c r="G42" s="57">
        <v>4.7035175879397002</v>
      </c>
      <c r="H42" s="57">
        <v>4.7953488372092998</v>
      </c>
      <c r="I42" s="57">
        <v>4.6736842105263197</v>
      </c>
      <c r="J42" s="57">
        <v>4.9290322580645203</v>
      </c>
      <c r="K42" s="57">
        <v>5.4656488549618301</v>
      </c>
      <c r="L42" s="144">
        <v>6.6810344827586201</v>
      </c>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row>
    <row r="43" spans="1:48" ht="15" customHeight="1" x14ac:dyDescent="0.25">
      <c r="A43" s="33" t="s">
        <v>154</v>
      </c>
      <c r="B43" s="59">
        <v>1078</v>
      </c>
      <c r="C43" s="59">
        <v>1255</v>
      </c>
      <c r="D43" s="59">
        <v>1072</v>
      </c>
      <c r="E43" s="59">
        <v>1085</v>
      </c>
      <c r="F43" s="59">
        <v>1020</v>
      </c>
      <c r="G43" s="59">
        <v>936</v>
      </c>
      <c r="H43" s="59">
        <v>1031</v>
      </c>
      <c r="I43" s="59">
        <v>888</v>
      </c>
      <c r="J43" s="59">
        <v>764</v>
      </c>
      <c r="K43" s="59">
        <v>716</v>
      </c>
      <c r="L43" s="140">
        <v>775</v>
      </c>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row>
    <row r="44" spans="1:48" ht="15" customHeight="1" x14ac:dyDescent="0.25">
      <c r="A44" s="33" t="s">
        <v>155</v>
      </c>
      <c r="B44" s="59">
        <v>155</v>
      </c>
      <c r="C44" s="59">
        <v>190</v>
      </c>
      <c r="D44" s="59">
        <v>186</v>
      </c>
      <c r="E44" s="59">
        <v>190</v>
      </c>
      <c r="F44" s="59">
        <v>221</v>
      </c>
      <c r="G44" s="59">
        <v>199</v>
      </c>
      <c r="H44" s="59">
        <v>215</v>
      </c>
      <c r="I44" s="59">
        <v>190</v>
      </c>
      <c r="J44" s="59">
        <v>155</v>
      </c>
      <c r="K44" s="59">
        <v>131</v>
      </c>
      <c r="L44" s="140">
        <v>116</v>
      </c>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row>
    <row r="45" spans="1:48" ht="15" customHeight="1" x14ac:dyDescent="0.25">
      <c r="A45" s="33" t="s">
        <v>1</v>
      </c>
      <c r="B45" s="59">
        <v>174</v>
      </c>
      <c r="C45" s="59">
        <v>212</v>
      </c>
      <c r="D45" s="59">
        <v>215</v>
      </c>
      <c r="E45" s="59">
        <v>221</v>
      </c>
      <c r="F45" s="59">
        <v>248</v>
      </c>
      <c r="G45" s="59">
        <v>234</v>
      </c>
      <c r="H45" s="59">
        <v>242</v>
      </c>
      <c r="I45" s="59">
        <v>217</v>
      </c>
      <c r="J45" s="59">
        <v>190</v>
      </c>
      <c r="K45" s="59">
        <v>163</v>
      </c>
      <c r="L45" s="140">
        <v>138</v>
      </c>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row>
    <row r="46" spans="1:48" ht="15" customHeight="1" x14ac:dyDescent="0.25">
      <c r="A46" s="3"/>
      <c r="B46" s="59"/>
      <c r="C46" s="59"/>
      <c r="D46" s="59"/>
      <c r="E46" s="59"/>
      <c r="F46" s="59"/>
      <c r="G46" s="59"/>
      <c r="H46" s="59"/>
      <c r="I46" s="59"/>
      <c r="J46" s="59"/>
      <c r="K46" s="59"/>
      <c r="L46" s="140"/>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row>
    <row r="47" spans="1:48" ht="15" customHeight="1" x14ac:dyDescent="0.25">
      <c r="A47" s="63" t="s">
        <v>76</v>
      </c>
      <c r="B47" s="59"/>
      <c r="C47" s="59"/>
      <c r="D47" s="59"/>
      <c r="E47" s="59"/>
      <c r="F47" s="59"/>
      <c r="G47" s="59"/>
      <c r="H47" s="59"/>
      <c r="I47" s="59"/>
      <c r="J47" s="59"/>
      <c r="K47" s="59"/>
      <c r="L47" s="140"/>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8" ht="15" customHeight="1" x14ac:dyDescent="0.25">
      <c r="A48" s="33" t="s">
        <v>152</v>
      </c>
      <c r="B48" s="23">
        <v>89.937106918238996</v>
      </c>
      <c r="C48" s="23">
        <v>90.825688073394502</v>
      </c>
      <c r="D48" s="23">
        <v>88.510638297872305</v>
      </c>
      <c r="E48" s="23">
        <v>89.919354838709694</v>
      </c>
      <c r="F48" s="23">
        <v>89.084507042253506</v>
      </c>
      <c r="G48" s="23">
        <v>88.364779874213795</v>
      </c>
      <c r="H48" s="23">
        <v>87.921348314606703</v>
      </c>
      <c r="I48" s="23">
        <v>86.542923433874705</v>
      </c>
      <c r="J48" s="23">
        <v>89</v>
      </c>
      <c r="K48" s="23">
        <v>84.705882352941202</v>
      </c>
      <c r="L48" s="131">
        <v>84.313725490196106</v>
      </c>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10"/>
      <c r="AV48" s="74"/>
    </row>
    <row r="49" spans="1:48" ht="15" customHeight="1" x14ac:dyDescent="0.25">
      <c r="A49" s="33" t="s">
        <v>153</v>
      </c>
      <c r="B49" s="57">
        <v>6.41958041958042</v>
      </c>
      <c r="C49" s="57">
        <v>5.9747474747474696</v>
      </c>
      <c r="D49" s="57">
        <v>6.6298076923076898</v>
      </c>
      <c r="E49" s="57">
        <v>6.8654708520179399</v>
      </c>
      <c r="F49" s="57">
        <v>5.6442687747035603</v>
      </c>
      <c r="G49" s="57">
        <v>6.07473309608541</v>
      </c>
      <c r="H49" s="57">
        <v>5.6389776357827497</v>
      </c>
      <c r="I49" s="57">
        <v>5.3753351206434301</v>
      </c>
      <c r="J49" s="57">
        <v>5.4325842696629199</v>
      </c>
      <c r="K49" s="57">
        <v>6.0451388888888902</v>
      </c>
      <c r="L49" s="144">
        <v>7.3162790697674396</v>
      </c>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row>
    <row r="50" spans="1:48" ht="15" customHeight="1" x14ac:dyDescent="0.25">
      <c r="A50" s="33" t="s">
        <v>154</v>
      </c>
      <c r="B50" s="59">
        <v>918</v>
      </c>
      <c r="C50" s="59">
        <v>1183</v>
      </c>
      <c r="D50" s="59">
        <v>1379</v>
      </c>
      <c r="E50" s="59">
        <v>1531</v>
      </c>
      <c r="F50" s="59">
        <v>1428</v>
      </c>
      <c r="G50" s="59">
        <v>1707</v>
      </c>
      <c r="H50" s="59">
        <v>1765</v>
      </c>
      <c r="I50" s="59">
        <v>2005</v>
      </c>
      <c r="J50" s="59">
        <v>1934</v>
      </c>
      <c r="K50" s="59">
        <v>1741</v>
      </c>
      <c r="L50" s="140">
        <v>1573</v>
      </c>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row>
    <row r="51" spans="1:48" ht="15" customHeight="1" x14ac:dyDescent="0.25">
      <c r="A51" s="33" t="s">
        <v>155</v>
      </c>
      <c r="B51" s="59">
        <v>143</v>
      </c>
      <c r="C51" s="59">
        <v>198</v>
      </c>
      <c r="D51" s="59">
        <v>208</v>
      </c>
      <c r="E51" s="59">
        <v>223</v>
      </c>
      <c r="F51" s="59">
        <v>253</v>
      </c>
      <c r="G51" s="59">
        <v>281</v>
      </c>
      <c r="H51" s="59">
        <v>313</v>
      </c>
      <c r="I51" s="59">
        <v>373</v>
      </c>
      <c r="J51" s="59">
        <v>356</v>
      </c>
      <c r="K51" s="59">
        <v>288</v>
      </c>
      <c r="L51" s="140">
        <v>215</v>
      </c>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row>
    <row r="52" spans="1:48" ht="15" customHeight="1" x14ac:dyDescent="0.25">
      <c r="A52" s="33" t="s">
        <v>1</v>
      </c>
      <c r="B52" s="59">
        <v>159</v>
      </c>
      <c r="C52" s="59">
        <v>218</v>
      </c>
      <c r="D52" s="59">
        <v>235</v>
      </c>
      <c r="E52" s="59">
        <v>248</v>
      </c>
      <c r="F52" s="59">
        <v>284</v>
      </c>
      <c r="G52" s="59">
        <v>318</v>
      </c>
      <c r="H52" s="59">
        <v>356</v>
      </c>
      <c r="I52" s="59">
        <v>431</v>
      </c>
      <c r="J52" s="59">
        <v>400</v>
      </c>
      <c r="K52" s="59">
        <v>340</v>
      </c>
      <c r="L52" s="140">
        <v>255</v>
      </c>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row>
    <row r="53" spans="1:48" ht="15" customHeight="1" x14ac:dyDescent="0.25">
      <c r="A53" s="42"/>
      <c r="B53" s="59"/>
      <c r="C53" s="59"/>
      <c r="D53" s="59"/>
      <c r="E53" s="59"/>
      <c r="F53" s="59"/>
      <c r="G53" s="59"/>
      <c r="H53" s="59"/>
      <c r="I53" s="59"/>
      <c r="J53" s="59"/>
      <c r="K53" s="59"/>
      <c r="L53" s="140"/>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row>
    <row r="54" spans="1:48" ht="15" customHeight="1" x14ac:dyDescent="0.25">
      <c r="A54" s="63" t="s">
        <v>12</v>
      </c>
      <c r="B54" s="58"/>
      <c r="C54" s="58"/>
      <c r="D54" s="58"/>
      <c r="E54" s="58"/>
      <c r="F54" s="58"/>
      <c r="G54" s="58"/>
      <c r="H54" s="58"/>
      <c r="I54" s="58"/>
      <c r="J54" s="58"/>
      <c r="K54" s="58"/>
      <c r="L54" s="139"/>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row>
    <row r="55" spans="1:48" ht="15" customHeight="1" x14ac:dyDescent="0.25">
      <c r="A55" s="33" t="s">
        <v>152</v>
      </c>
      <c r="B55" s="23">
        <v>38.278062189493902</v>
      </c>
      <c r="C55" s="23">
        <v>38.131463154284901</v>
      </c>
      <c r="D55" s="23">
        <v>37.066500680643898</v>
      </c>
      <c r="E55" s="23">
        <v>37.604791134252103</v>
      </c>
      <c r="F55" s="23">
        <v>38.256688718459102</v>
      </c>
      <c r="G55" s="23">
        <v>40.854628157242701</v>
      </c>
      <c r="H55" s="23">
        <v>40.419016363132101</v>
      </c>
      <c r="I55" s="23">
        <v>41.029231032497897</v>
      </c>
      <c r="J55" s="23">
        <v>42.916372112573796</v>
      </c>
      <c r="K55" s="23">
        <v>42.595799476044597</v>
      </c>
      <c r="L55" s="131">
        <v>42.229412378666098</v>
      </c>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10"/>
      <c r="AV55" s="74"/>
    </row>
    <row r="56" spans="1:48" ht="15" customHeight="1" x14ac:dyDescent="0.25">
      <c r="A56" s="33" t="s">
        <v>153</v>
      </c>
      <c r="B56" s="25">
        <v>3.2226585147314601</v>
      </c>
      <c r="C56" s="25">
        <v>3.1594740775457</v>
      </c>
      <c r="D56" s="25">
        <v>3.0546104906752598</v>
      </c>
      <c r="E56" s="25">
        <v>3.04576128550787</v>
      </c>
      <c r="F56" s="25">
        <v>3.0962756087763301</v>
      </c>
      <c r="G56" s="25">
        <v>3.17764200045259</v>
      </c>
      <c r="H56" s="25">
        <v>3.1383766475112198</v>
      </c>
      <c r="I56" s="25">
        <v>3.2471373322211301</v>
      </c>
      <c r="J56" s="25">
        <v>3.4111388122161901</v>
      </c>
      <c r="K56" s="25">
        <v>3.61299906181591</v>
      </c>
      <c r="L56" s="127">
        <v>3.7857760751359399</v>
      </c>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row>
    <row r="57" spans="1:48" ht="15" customHeight="1" x14ac:dyDescent="0.25">
      <c r="A57" s="33" t="s">
        <v>154</v>
      </c>
      <c r="B57" s="26">
        <v>244574</v>
      </c>
      <c r="C57" s="26">
        <v>249431</v>
      </c>
      <c r="D57" s="26">
        <v>223738</v>
      </c>
      <c r="E57" s="26">
        <v>191819</v>
      </c>
      <c r="F57" s="26">
        <v>161864</v>
      </c>
      <c r="G57" s="26">
        <v>140420</v>
      </c>
      <c r="H57" s="26">
        <v>109771</v>
      </c>
      <c r="I57" s="26">
        <v>85640</v>
      </c>
      <c r="J57" s="26">
        <v>76621</v>
      </c>
      <c r="K57" s="26">
        <v>69319</v>
      </c>
      <c r="L57" s="132">
        <v>61269</v>
      </c>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59"/>
      <c r="AT57" s="29"/>
    </row>
    <row r="58" spans="1:48" ht="15" customHeight="1" x14ac:dyDescent="0.25">
      <c r="A58" s="33" t="s">
        <v>155</v>
      </c>
      <c r="B58" s="26">
        <v>75892</v>
      </c>
      <c r="C58" s="26">
        <v>78947</v>
      </c>
      <c r="D58" s="26">
        <v>73246</v>
      </c>
      <c r="E58" s="26">
        <v>62979</v>
      </c>
      <c r="F58" s="26">
        <v>52277</v>
      </c>
      <c r="G58" s="26">
        <v>44190</v>
      </c>
      <c r="H58" s="26">
        <v>34977</v>
      </c>
      <c r="I58" s="26">
        <v>26374</v>
      </c>
      <c r="J58" s="26">
        <v>22462</v>
      </c>
      <c r="K58" s="26">
        <v>19186</v>
      </c>
      <c r="L58" s="132">
        <v>16184</v>
      </c>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59"/>
      <c r="AT58" s="29"/>
    </row>
    <row r="59" spans="1:48" ht="15" customHeight="1" x14ac:dyDescent="0.25">
      <c r="A59" s="64" t="s">
        <v>1</v>
      </c>
      <c r="B59" s="149">
        <v>198265</v>
      </c>
      <c r="C59" s="149">
        <v>207039</v>
      </c>
      <c r="D59" s="149">
        <v>197607</v>
      </c>
      <c r="E59" s="149">
        <v>167476</v>
      </c>
      <c r="F59" s="149">
        <v>136648</v>
      </c>
      <c r="G59" s="149">
        <v>108164</v>
      </c>
      <c r="H59" s="149">
        <v>86536</v>
      </c>
      <c r="I59" s="149">
        <v>64281</v>
      </c>
      <c r="J59" s="149">
        <v>52339</v>
      </c>
      <c r="K59" s="149">
        <v>45042</v>
      </c>
      <c r="L59" s="150">
        <v>38324</v>
      </c>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59"/>
      <c r="AT59" s="29"/>
    </row>
    <row r="60" spans="1:48" ht="15" customHeight="1" x14ac:dyDescent="0.25">
      <c r="A60" s="42"/>
      <c r="B60" s="22"/>
      <c r="C60" s="22"/>
    </row>
    <row r="61" spans="1:48" ht="37.5" customHeight="1" x14ac:dyDescent="0.25">
      <c r="A61" s="176" t="s">
        <v>240</v>
      </c>
      <c r="B61" s="176"/>
      <c r="C61" s="176"/>
      <c r="D61" s="176"/>
      <c r="E61" s="176"/>
      <c r="F61" s="176"/>
      <c r="G61" s="176"/>
      <c r="H61" s="176"/>
      <c r="I61" s="176"/>
      <c r="J61" s="176"/>
    </row>
    <row r="62" spans="1:48" ht="37.5" customHeight="1" x14ac:dyDescent="0.25">
      <c r="A62" s="175" t="s">
        <v>241</v>
      </c>
      <c r="B62" s="175"/>
      <c r="C62" s="175"/>
      <c r="D62" s="175"/>
      <c r="E62" s="175"/>
      <c r="F62" s="175"/>
      <c r="G62" s="175"/>
      <c r="H62" s="175"/>
      <c r="I62" s="175"/>
      <c r="J62" s="175"/>
    </row>
    <row r="63" spans="1:48" ht="37.5" customHeight="1" x14ac:dyDescent="0.25">
      <c r="A63" s="175"/>
      <c r="B63" s="175"/>
      <c r="C63" s="175"/>
      <c r="D63" s="175"/>
      <c r="E63" s="175"/>
      <c r="F63" s="175"/>
      <c r="G63" s="175"/>
      <c r="H63" s="175"/>
      <c r="I63" s="175"/>
      <c r="J63" s="175"/>
    </row>
    <row r="64" spans="1:48" ht="37.5" customHeight="1" x14ac:dyDescent="0.25">
      <c r="A64" s="175"/>
      <c r="B64" s="175"/>
      <c r="C64" s="175"/>
      <c r="D64" s="175"/>
      <c r="E64" s="175"/>
      <c r="F64" s="175"/>
      <c r="G64" s="175"/>
      <c r="H64" s="175"/>
      <c r="I64" s="175"/>
      <c r="J64" s="175"/>
    </row>
    <row r="65" spans="1:10" ht="37.5" customHeight="1" x14ac:dyDescent="0.25">
      <c r="A65" s="175"/>
      <c r="B65" s="175"/>
      <c r="C65" s="175"/>
      <c r="D65" s="175"/>
      <c r="E65" s="175"/>
      <c r="F65" s="175"/>
      <c r="G65" s="175"/>
      <c r="H65" s="175"/>
      <c r="I65" s="175"/>
      <c r="J65" s="175"/>
    </row>
    <row r="66" spans="1:10" ht="37.5" customHeight="1" x14ac:dyDescent="0.25">
      <c r="A66" s="175"/>
      <c r="B66" s="175"/>
      <c r="C66" s="175"/>
      <c r="D66" s="175"/>
      <c r="E66" s="175"/>
      <c r="F66" s="175"/>
      <c r="G66" s="175"/>
      <c r="H66" s="175"/>
      <c r="I66" s="175"/>
      <c r="J66" s="175"/>
    </row>
    <row r="67" spans="1:10" ht="37.5" customHeight="1" x14ac:dyDescent="0.25">
      <c r="A67" s="175"/>
      <c r="B67" s="175"/>
      <c r="C67" s="175"/>
      <c r="D67" s="175"/>
      <c r="E67" s="175"/>
      <c r="F67" s="175"/>
      <c r="G67" s="175"/>
      <c r="H67" s="175"/>
      <c r="I67" s="175"/>
      <c r="J67" s="175"/>
    </row>
    <row r="68" spans="1:10" ht="37.5" customHeight="1" x14ac:dyDescent="0.25">
      <c r="A68" s="175"/>
      <c r="B68" s="175"/>
      <c r="C68" s="175"/>
      <c r="D68" s="175"/>
      <c r="E68" s="175"/>
      <c r="F68" s="175"/>
      <c r="G68" s="175"/>
      <c r="H68" s="175"/>
      <c r="I68" s="175"/>
      <c r="J68" s="175"/>
    </row>
    <row r="69" spans="1:10" ht="37.5" customHeight="1" x14ac:dyDescent="0.25">
      <c r="A69" s="175"/>
      <c r="B69" s="175"/>
      <c r="C69" s="175"/>
      <c r="D69" s="175"/>
      <c r="E69" s="175"/>
      <c r="F69" s="175"/>
      <c r="G69" s="175"/>
      <c r="H69" s="175"/>
      <c r="I69" s="175"/>
      <c r="J69" s="175"/>
    </row>
    <row r="70" spans="1:10" ht="15" customHeight="1" x14ac:dyDescent="0.25">
      <c r="B70" s="22"/>
      <c r="C70" s="22"/>
    </row>
    <row r="71" spans="1:10" ht="15" customHeight="1" x14ac:dyDescent="0.25">
      <c r="B71" s="22"/>
      <c r="C71" s="22"/>
    </row>
    <row r="72" spans="1:10" ht="15" customHeight="1" x14ac:dyDescent="0.25">
      <c r="B72" s="22"/>
      <c r="C72" s="22"/>
    </row>
    <row r="73" spans="1:10" ht="15" customHeight="1" x14ac:dyDescent="0.25">
      <c r="B73" s="22"/>
      <c r="C73" s="22"/>
    </row>
    <row r="74" spans="1:10" ht="15" customHeight="1" x14ac:dyDescent="0.25">
      <c r="B74" s="22"/>
      <c r="C74" s="22"/>
    </row>
    <row r="75" spans="1:10" ht="15" customHeight="1" x14ac:dyDescent="0.25">
      <c r="B75" s="22"/>
      <c r="C75" s="22"/>
    </row>
    <row r="76" spans="1:10" ht="15" customHeight="1" x14ac:dyDescent="0.25">
      <c r="B76" s="22"/>
      <c r="C76" s="22"/>
    </row>
    <row r="77" spans="1:10" ht="15" customHeight="1" x14ac:dyDescent="0.25">
      <c r="B77" s="22"/>
      <c r="C77" s="22"/>
    </row>
    <row r="78" spans="1:10" ht="15" customHeight="1" x14ac:dyDescent="0.25">
      <c r="B78" s="22"/>
      <c r="C78" s="22"/>
    </row>
    <row r="79" spans="1:10" ht="15" customHeight="1" x14ac:dyDescent="0.25">
      <c r="B79" s="22"/>
      <c r="C79" s="22"/>
    </row>
    <row r="80" spans="1:10" ht="15" customHeight="1" x14ac:dyDescent="0.25">
      <c r="B80" s="22"/>
      <c r="C80" s="22"/>
    </row>
    <row r="81" spans="2:3" ht="15" customHeight="1" x14ac:dyDescent="0.25">
      <c r="B81" s="22"/>
      <c r="C81" s="22"/>
    </row>
    <row r="82" spans="2:3" ht="15" customHeight="1" x14ac:dyDescent="0.25">
      <c r="B82" s="22"/>
      <c r="C82" s="22"/>
    </row>
    <row r="83" spans="2:3" ht="15" customHeight="1" x14ac:dyDescent="0.25">
      <c r="B83" s="22"/>
      <c r="C83" s="22"/>
    </row>
    <row r="84" spans="2:3" ht="15" customHeight="1" x14ac:dyDescent="0.25">
      <c r="B84" s="22"/>
      <c r="C84" s="22"/>
    </row>
    <row r="85" spans="2:3" ht="15" customHeight="1" x14ac:dyDescent="0.25">
      <c r="B85" s="22"/>
      <c r="C85" s="22"/>
    </row>
    <row r="86" spans="2:3" ht="15" customHeight="1" x14ac:dyDescent="0.25">
      <c r="B86" s="22"/>
      <c r="C86" s="22"/>
    </row>
    <row r="87" spans="2:3" ht="15" customHeight="1" x14ac:dyDescent="0.25">
      <c r="B87" s="22"/>
      <c r="C87" s="22"/>
    </row>
    <row r="88" spans="2:3" ht="15" customHeight="1" x14ac:dyDescent="0.25">
      <c r="B88" s="22"/>
      <c r="C88" s="22"/>
    </row>
    <row r="89" spans="2:3" ht="15" customHeight="1" x14ac:dyDescent="0.25">
      <c r="B89" s="22"/>
      <c r="C89" s="22"/>
    </row>
    <row r="90" spans="2:3" ht="15" customHeight="1" x14ac:dyDescent="0.25">
      <c r="B90" s="22"/>
      <c r="C90" s="22"/>
    </row>
    <row r="91" spans="2:3" ht="15" customHeight="1" x14ac:dyDescent="0.25">
      <c r="B91" s="22"/>
      <c r="C91" s="22"/>
    </row>
    <row r="92" spans="2:3" ht="15" customHeight="1" x14ac:dyDescent="0.25">
      <c r="B92" s="22"/>
      <c r="C92" s="22"/>
    </row>
    <row r="93" spans="2:3" ht="15" customHeight="1" x14ac:dyDescent="0.25">
      <c r="B93" s="22"/>
      <c r="C93" s="22"/>
    </row>
    <row r="94" spans="2:3" ht="15" customHeight="1" x14ac:dyDescent="0.25">
      <c r="B94" s="22"/>
      <c r="C94" s="22"/>
    </row>
    <row r="95" spans="2:3" ht="15" customHeight="1" x14ac:dyDescent="0.25">
      <c r="B95" s="22"/>
      <c r="C95" s="22"/>
    </row>
    <row r="96" spans="2:3" ht="15" customHeight="1" x14ac:dyDescent="0.25">
      <c r="B96" s="22"/>
      <c r="C96" s="22"/>
    </row>
    <row r="97" spans="2:3" ht="15" customHeight="1" x14ac:dyDescent="0.25">
      <c r="B97" s="22"/>
      <c r="C97" s="22"/>
    </row>
    <row r="98" spans="2:3" ht="15" customHeight="1" x14ac:dyDescent="0.25">
      <c r="B98" s="22"/>
      <c r="C98" s="22"/>
    </row>
    <row r="99" spans="2:3" ht="15" customHeight="1" x14ac:dyDescent="0.25">
      <c r="B99" s="22"/>
      <c r="C99" s="22"/>
    </row>
    <row r="100" spans="2:3" ht="15" customHeight="1" x14ac:dyDescent="0.25">
      <c r="B100" s="22"/>
      <c r="C100" s="22"/>
    </row>
    <row r="101" spans="2:3" ht="15" customHeight="1" x14ac:dyDescent="0.25">
      <c r="B101" s="22"/>
      <c r="C101" s="22"/>
    </row>
    <row r="102" spans="2:3" ht="15" customHeight="1" x14ac:dyDescent="0.25">
      <c r="B102" s="22"/>
      <c r="C102" s="22"/>
    </row>
    <row r="103" spans="2:3" ht="15" customHeight="1" x14ac:dyDescent="0.25"/>
    <row r="104" spans="2:3" ht="15" customHeight="1" x14ac:dyDescent="0.25"/>
    <row r="105" spans="2:3" ht="15" customHeight="1" x14ac:dyDescent="0.25"/>
    <row r="106" spans="2:3" ht="15" customHeight="1" x14ac:dyDescent="0.25"/>
    <row r="107" spans="2:3" ht="15" customHeight="1" x14ac:dyDescent="0.25"/>
    <row r="108" spans="2:3" ht="15" customHeight="1" x14ac:dyDescent="0.25"/>
    <row r="109" spans="2:3" ht="15" customHeight="1" x14ac:dyDescent="0.25"/>
    <row r="110" spans="2:3" ht="15" customHeight="1" x14ac:dyDescent="0.25"/>
    <row r="111" spans="2:3" ht="15" customHeight="1" x14ac:dyDescent="0.25"/>
    <row r="112" spans="2:3"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67:J67"/>
    <mergeCell ref="A68:J68"/>
    <mergeCell ref="A69:J69"/>
    <mergeCell ref="A61:J61"/>
    <mergeCell ref="A62:J62"/>
    <mergeCell ref="A63:J63"/>
    <mergeCell ref="A64:J64"/>
    <mergeCell ref="A65:J65"/>
    <mergeCell ref="A66:J66"/>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61" ht="15" customHeight="1" x14ac:dyDescent="0.25">
      <c r="A1" s="78" t="s">
        <v>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U1" s="10"/>
    </row>
    <row r="2" spans="1:61" ht="18" customHeight="1" x14ac:dyDescent="0.3">
      <c r="A2" s="45" t="s">
        <v>211</v>
      </c>
      <c r="AU2" s="10"/>
    </row>
    <row r="3" spans="1:61" ht="27" customHeight="1" x14ac:dyDescent="0.3">
      <c r="A3" s="45"/>
      <c r="B3" s="22"/>
      <c r="C3" s="22"/>
      <c r="L3" s="174" t="s">
        <v>203</v>
      </c>
      <c r="AS3" s="37"/>
      <c r="AT3" s="37"/>
      <c r="AU3" s="37"/>
    </row>
    <row r="4" spans="1:61" ht="30" customHeight="1" x14ac:dyDescent="0.25">
      <c r="A4" s="79"/>
      <c r="B4" s="125" t="s">
        <v>193</v>
      </c>
      <c r="C4" s="125" t="s">
        <v>194</v>
      </c>
      <c r="D4" s="125" t="s">
        <v>195</v>
      </c>
      <c r="E4" s="125" t="s">
        <v>196</v>
      </c>
      <c r="F4" s="125" t="s">
        <v>197</v>
      </c>
      <c r="G4" s="125" t="s">
        <v>198</v>
      </c>
      <c r="H4" s="125" t="s">
        <v>199</v>
      </c>
      <c r="I4" s="125" t="s">
        <v>200</v>
      </c>
      <c r="J4" s="125" t="s">
        <v>201</v>
      </c>
      <c r="K4" s="125" t="s">
        <v>202</v>
      </c>
      <c r="L4" s="133" t="s">
        <v>232</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61" ht="15" customHeight="1" x14ac:dyDescent="0.25">
      <c r="A5" s="43" t="s">
        <v>5</v>
      </c>
      <c r="B5" s="22"/>
      <c r="C5" s="22"/>
      <c r="L5" s="135"/>
    </row>
    <row r="6" spans="1:61" ht="15" customHeight="1" x14ac:dyDescent="0.25">
      <c r="A6" s="80" t="s">
        <v>161</v>
      </c>
      <c r="B6" s="23">
        <v>0.96881853723657896</v>
      </c>
      <c r="C6" s="23">
        <v>0.96263017924415695</v>
      </c>
      <c r="D6" s="23">
        <v>0.99124352529729998</v>
      </c>
      <c r="E6" s="23">
        <v>1.0457663497273699</v>
      </c>
      <c r="F6" s="23">
        <v>0.98133562168623001</v>
      </c>
      <c r="G6" s="23">
        <v>1.0840044584687401</v>
      </c>
      <c r="H6" s="23">
        <v>1.09219428653291</v>
      </c>
      <c r="I6" s="23">
        <v>1.0558390022675701</v>
      </c>
      <c r="J6" s="23">
        <v>1.0081212817071901</v>
      </c>
      <c r="K6" s="23">
        <v>0.88709614499379696</v>
      </c>
      <c r="L6" s="131">
        <v>0.88033613583978299</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40"/>
    </row>
    <row r="7" spans="1:61" ht="15" customHeight="1" x14ac:dyDescent="0.25">
      <c r="A7" s="80" t="s">
        <v>157</v>
      </c>
      <c r="B7" s="57">
        <v>4.2859102757579898E-2</v>
      </c>
      <c r="C7" s="57">
        <v>4.3214879911266602E-2</v>
      </c>
      <c r="D7" s="57">
        <v>4.4144822737772399E-2</v>
      </c>
      <c r="E7" s="57">
        <v>4.4852814386008098E-2</v>
      </c>
      <c r="F7" s="57">
        <v>4.2646844331464998E-2</v>
      </c>
      <c r="G7" s="57">
        <v>4.5539485874907699E-2</v>
      </c>
      <c r="H7" s="57">
        <v>4.65599340513922E-2</v>
      </c>
      <c r="I7" s="57">
        <v>4.45082854525772E-2</v>
      </c>
      <c r="J7" s="57">
        <v>4.2907628564464999E-2</v>
      </c>
      <c r="K7" s="57">
        <v>3.88915142104908E-2</v>
      </c>
      <c r="L7" s="144">
        <v>3.9119769015348298E-2</v>
      </c>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61" ht="15" customHeight="1" x14ac:dyDescent="0.25">
      <c r="A8" s="80" t="s">
        <v>158</v>
      </c>
      <c r="B8" s="75">
        <v>7810</v>
      </c>
      <c r="C8" s="75">
        <v>8104</v>
      </c>
      <c r="D8" s="75">
        <v>8791</v>
      </c>
      <c r="E8" s="75">
        <v>9104</v>
      </c>
      <c r="F8" s="75">
        <v>8187</v>
      </c>
      <c r="G8" s="75">
        <v>8700</v>
      </c>
      <c r="H8" s="75">
        <v>8585</v>
      </c>
      <c r="I8" s="75">
        <v>7483</v>
      </c>
      <c r="J8" s="75">
        <v>7042</v>
      </c>
      <c r="K8" s="75">
        <v>5761</v>
      </c>
      <c r="L8" s="153">
        <v>5406</v>
      </c>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V8" s="82"/>
      <c r="AW8" s="82"/>
      <c r="AX8" s="82"/>
      <c r="AY8" s="82"/>
      <c r="AZ8" s="82"/>
      <c r="BA8" s="82"/>
      <c r="BB8" s="82"/>
      <c r="BC8" s="82"/>
      <c r="BD8" s="82"/>
      <c r="BE8" s="82"/>
      <c r="BF8" s="82"/>
      <c r="BG8" s="82"/>
      <c r="BH8" s="82"/>
      <c r="BI8" s="82"/>
    </row>
    <row r="9" spans="1:61" ht="15" customHeight="1" x14ac:dyDescent="0.25">
      <c r="A9" s="80" t="s">
        <v>159</v>
      </c>
      <c r="B9" s="75">
        <v>6096</v>
      </c>
      <c r="C9" s="75">
        <v>6291</v>
      </c>
      <c r="D9" s="75">
        <v>6740</v>
      </c>
      <c r="E9" s="75">
        <v>7060</v>
      </c>
      <c r="F9" s="75">
        <v>6404</v>
      </c>
      <c r="G9" s="75">
        <v>6905</v>
      </c>
      <c r="H9" s="75">
        <v>6709</v>
      </c>
      <c r="I9" s="75">
        <v>5960</v>
      </c>
      <c r="J9" s="75">
        <v>5514</v>
      </c>
      <c r="K9" s="75">
        <v>4548</v>
      </c>
      <c r="L9" s="153">
        <v>4270</v>
      </c>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V9" s="82"/>
      <c r="AW9" s="82"/>
      <c r="AX9" s="82"/>
      <c r="AY9" s="82"/>
      <c r="AZ9" s="82"/>
      <c r="BA9" s="82"/>
      <c r="BB9" s="82"/>
      <c r="BC9" s="82"/>
      <c r="BD9" s="82"/>
      <c r="BE9" s="82"/>
      <c r="BF9" s="82"/>
      <c r="BG9" s="82"/>
      <c r="BH9" s="82"/>
      <c r="BI9" s="82"/>
    </row>
    <row r="10" spans="1:61" ht="15" customHeight="1" x14ac:dyDescent="0.25">
      <c r="A10" s="80" t="s">
        <v>155</v>
      </c>
      <c r="B10" s="76">
        <v>182225</v>
      </c>
      <c r="C10" s="76">
        <v>187528</v>
      </c>
      <c r="D10" s="76">
        <v>199140</v>
      </c>
      <c r="E10" s="76">
        <v>202975</v>
      </c>
      <c r="F10" s="76">
        <v>191972</v>
      </c>
      <c r="G10" s="76">
        <v>191043</v>
      </c>
      <c r="H10" s="76">
        <v>184386</v>
      </c>
      <c r="I10" s="76">
        <v>168126</v>
      </c>
      <c r="J10" s="76">
        <v>164120</v>
      </c>
      <c r="K10" s="76">
        <v>148130</v>
      </c>
      <c r="L10" s="152">
        <v>138191</v>
      </c>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row>
    <row r="11" spans="1:61" ht="15" customHeight="1" x14ac:dyDescent="0.25">
      <c r="A11" s="80" t="s">
        <v>1</v>
      </c>
      <c r="B11" s="76">
        <v>629220</v>
      </c>
      <c r="C11" s="76">
        <v>653522</v>
      </c>
      <c r="D11" s="76">
        <v>679954</v>
      </c>
      <c r="E11" s="76">
        <v>675103</v>
      </c>
      <c r="F11" s="76">
        <v>652580</v>
      </c>
      <c r="G11" s="76">
        <v>636990</v>
      </c>
      <c r="H11" s="76">
        <v>614268</v>
      </c>
      <c r="I11" s="76">
        <v>564480</v>
      </c>
      <c r="J11" s="76">
        <v>546958</v>
      </c>
      <c r="K11" s="76">
        <v>512684</v>
      </c>
      <c r="L11" s="152">
        <v>485042</v>
      </c>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row>
    <row r="12" spans="1:61" ht="15" customHeight="1" x14ac:dyDescent="0.25">
      <c r="B12" s="77"/>
      <c r="C12" s="77"/>
      <c r="D12" s="77"/>
      <c r="E12" s="77"/>
      <c r="F12" s="77"/>
      <c r="G12" s="77"/>
      <c r="H12" s="77"/>
      <c r="I12" s="77"/>
      <c r="J12" s="77"/>
      <c r="K12" s="77"/>
      <c r="L12" s="154"/>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row>
    <row r="13" spans="1:61" ht="15" customHeight="1" x14ac:dyDescent="0.25">
      <c r="A13" s="34" t="s">
        <v>4</v>
      </c>
      <c r="B13" s="77"/>
      <c r="C13" s="77"/>
      <c r="D13" s="77"/>
      <c r="E13" s="77"/>
      <c r="F13" s="77"/>
      <c r="G13" s="77"/>
      <c r="H13" s="77"/>
      <c r="I13" s="77"/>
      <c r="J13" s="77"/>
      <c r="K13" s="77"/>
      <c r="L13" s="154"/>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row>
    <row r="14" spans="1:61" ht="15" customHeight="1" x14ac:dyDescent="0.25">
      <c r="A14" s="80" t="s">
        <v>161</v>
      </c>
      <c r="B14" s="23">
        <v>2.70647870274632</v>
      </c>
      <c r="C14" s="23">
        <v>2.5647341805167101</v>
      </c>
      <c r="D14" s="23">
        <v>2.4660057589052999</v>
      </c>
      <c r="E14" s="23">
        <v>2.6756072511882301</v>
      </c>
      <c r="F14" s="23">
        <v>2.8855160704876801</v>
      </c>
      <c r="G14" s="23">
        <v>3.6204282386006401</v>
      </c>
      <c r="H14" s="23">
        <v>3.7325506147730398</v>
      </c>
      <c r="I14" s="23">
        <v>3.8300586487453501</v>
      </c>
      <c r="J14" s="23">
        <v>3.7658342727220599</v>
      </c>
      <c r="K14" s="23">
        <v>3.3124639225611698</v>
      </c>
      <c r="L14" s="131">
        <v>3.2825383571652198</v>
      </c>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10"/>
    </row>
    <row r="15" spans="1:61" ht="15" customHeight="1" x14ac:dyDescent="0.25">
      <c r="A15" s="80" t="s">
        <v>157</v>
      </c>
      <c r="B15" s="57">
        <v>0.102500922363358</v>
      </c>
      <c r="C15" s="57">
        <v>9.7065119637225E-2</v>
      </c>
      <c r="D15" s="57">
        <v>9.3807170357425695E-2</v>
      </c>
      <c r="E15" s="57">
        <v>0.101779958398831</v>
      </c>
      <c r="F15" s="57">
        <v>0.10637565277273001</v>
      </c>
      <c r="G15" s="57">
        <v>0.132315003394433</v>
      </c>
      <c r="H15" s="57">
        <v>0.13731880950338801</v>
      </c>
      <c r="I15" s="57">
        <v>0.13839387275346901</v>
      </c>
      <c r="J15" s="57">
        <v>0.12928501469147899</v>
      </c>
      <c r="K15" s="57">
        <v>0.108203898676118</v>
      </c>
      <c r="L15" s="144">
        <v>0.110788433020267</v>
      </c>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row>
    <row r="16" spans="1:61" ht="15" customHeight="1" x14ac:dyDescent="0.25">
      <c r="A16" s="80" t="s">
        <v>158</v>
      </c>
      <c r="B16" s="75">
        <v>7779</v>
      </c>
      <c r="C16" s="75">
        <v>7663</v>
      </c>
      <c r="D16" s="75">
        <v>6871</v>
      </c>
      <c r="E16" s="75">
        <v>6410</v>
      </c>
      <c r="F16" s="75">
        <v>5561</v>
      </c>
      <c r="G16" s="75">
        <v>5847</v>
      </c>
      <c r="H16" s="75">
        <v>4803</v>
      </c>
      <c r="I16" s="75">
        <v>3650</v>
      </c>
      <c r="J16" s="75">
        <v>2904</v>
      </c>
      <c r="K16" s="75">
        <v>2076</v>
      </c>
      <c r="L16" s="153">
        <v>1793</v>
      </c>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41"/>
    </row>
    <row r="17" spans="1:57" ht="15" customHeight="1" x14ac:dyDescent="0.25">
      <c r="A17" s="80" t="s">
        <v>159</v>
      </c>
      <c r="B17" s="75">
        <v>5366</v>
      </c>
      <c r="C17" s="75">
        <v>5310</v>
      </c>
      <c r="D17" s="75">
        <v>4873</v>
      </c>
      <c r="E17" s="75">
        <v>4481</v>
      </c>
      <c r="F17" s="75">
        <v>3943</v>
      </c>
      <c r="G17" s="75">
        <v>3916</v>
      </c>
      <c r="H17" s="75">
        <v>3230</v>
      </c>
      <c r="I17" s="75">
        <v>2462</v>
      </c>
      <c r="J17" s="75">
        <v>1971</v>
      </c>
      <c r="K17" s="75">
        <v>1492</v>
      </c>
      <c r="L17" s="153">
        <v>1258</v>
      </c>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row>
    <row r="18" spans="1:57" ht="15" customHeight="1" x14ac:dyDescent="0.25">
      <c r="A18" s="80" t="s">
        <v>155</v>
      </c>
      <c r="B18" s="76">
        <v>75892</v>
      </c>
      <c r="C18" s="76">
        <v>78947</v>
      </c>
      <c r="D18" s="76">
        <v>73246</v>
      </c>
      <c r="E18" s="76">
        <v>62979</v>
      </c>
      <c r="F18" s="76">
        <v>52277</v>
      </c>
      <c r="G18" s="76">
        <v>44190</v>
      </c>
      <c r="H18" s="76">
        <v>34977</v>
      </c>
      <c r="I18" s="76">
        <v>26374</v>
      </c>
      <c r="J18" s="76">
        <v>22462</v>
      </c>
      <c r="K18" s="76">
        <v>19186</v>
      </c>
      <c r="L18" s="152">
        <v>16184</v>
      </c>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row>
    <row r="19" spans="1:57" ht="15" customHeight="1" x14ac:dyDescent="0.25">
      <c r="A19" s="80" t="s">
        <v>1</v>
      </c>
      <c r="B19" s="76">
        <v>198265</v>
      </c>
      <c r="C19" s="76">
        <v>207039</v>
      </c>
      <c r="D19" s="76">
        <v>197607</v>
      </c>
      <c r="E19" s="76">
        <v>167476</v>
      </c>
      <c r="F19" s="76">
        <v>136648</v>
      </c>
      <c r="G19" s="76">
        <v>108164</v>
      </c>
      <c r="H19" s="76">
        <v>86536</v>
      </c>
      <c r="I19" s="76">
        <v>64281</v>
      </c>
      <c r="J19" s="76">
        <v>52339</v>
      </c>
      <c r="K19" s="76">
        <v>45042</v>
      </c>
      <c r="L19" s="152">
        <v>38324</v>
      </c>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row>
    <row r="20" spans="1:57" ht="15" customHeight="1" x14ac:dyDescent="0.25">
      <c r="B20" s="77"/>
      <c r="C20" s="77"/>
      <c r="D20" s="77"/>
      <c r="E20" s="77"/>
      <c r="F20" s="77"/>
      <c r="G20" s="77"/>
      <c r="H20" s="77"/>
      <c r="I20" s="77"/>
      <c r="J20" s="77"/>
      <c r="K20" s="77"/>
      <c r="L20" s="154"/>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41"/>
    </row>
    <row r="21" spans="1:57" ht="15" customHeight="1" x14ac:dyDescent="0.25">
      <c r="A21" s="44" t="s">
        <v>3</v>
      </c>
      <c r="B21" s="77"/>
      <c r="C21" s="77"/>
      <c r="D21" s="77"/>
      <c r="E21" s="77"/>
      <c r="F21" s="77"/>
      <c r="G21" s="77"/>
      <c r="H21" s="77"/>
      <c r="I21" s="77"/>
      <c r="J21" s="77"/>
      <c r="K21" s="77"/>
      <c r="L21" s="154"/>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row>
    <row r="22" spans="1:57" ht="15" customHeight="1" x14ac:dyDescent="0.25">
      <c r="A22" s="80" t="s">
        <v>161</v>
      </c>
      <c r="B22" s="23">
        <v>1.38516106032134</v>
      </c>
      <c r="C22" s="23">
        <v>1.3480741051476901</v>
      </c>
      <c r="D22" s="23">
        <v>1.32332681146952</v>
      </c>
      <c r="E22" s="23">
        <v>1.3697231950950599</v>
      </c>
      <c r="F22" s="23">
        <v>1.3110279919110801</v>
      </c>
      <c r="G22" s="23">
        <v>1.4521830386738801</v>
      </c>
      <c r="H22" s="23">
        <v>1.41822820646001</v>
      </c>
      <c r="I22" s="23">
        <v>1.33945966750482</v>
      </c>
      <c r="J22" s="23">
        <v>1.2489633687470501</v>
      </c>
      <c r="K22" s="23">
        <v>1.0829690564901</v>
      </c>
      <c r="L22" s="131">
        <v>1.056239801592</v>
      </c>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10"/>
    </row>
    <row r="23" spans="1:57" ht="15" customHeight="1" x14ac:dyDescent="0.25">
      <c r="A23" s="80" t="s">
        <v>157</v>
      </c>
      <c r="B23" s="57">
        <v>6.0395092148134398E-2</v>
      </c>
      <c r="C23" s="57">
        <v>5.91687775588704E-2</v>
      </c>
      <c r="D23" s="57">
        <v>5.7499284104175701E-2</v>
      </c>
      <c r="E23" s="57">
        <v>5.83333960008122E-2</v>
      </c>
      <c r="F23" s="57">
        <v>5.6286822054542697E-2</v>
      </c>
      <c r="G23" s="57">
        <v>6.1840813151215999E-2</v>
      </c>
      <c r="H23" s="57">
        <v>6.1031258689933997E-2</v>
      </c>
      <c r="I23" s="57">
        <v>5.7239074550128499E-2</v>
      </c>
      <c r="J23" s="57">
        <v>5.3306321081347599E-2</v>
      </c>
      <c r="K23" s="57">
        <v>4.6839513256353299E-2</v>
      </c>
      <c r="L23" s="144">
        <v>4.6633198380566801E-2</v>
      </c>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row>
    <row r="24" spans="1:57" ht="15" customHeight="1" x14ac:dyDescent="0.25">
      <c r="A24" s="80" t="s">
        <v>158</v>
      </c>
      <c r="B24" s="75">
        <v>15589</v>
      </c>
      <c r="C24" s="75">
        <v>15767</v>
      </c>
      <c r="D24" s="75">
        <v>15662</v>
      </c>
      <c r="E24" s="75">
        <v>15514</v>
      </c>
      <c r="F24" s="75">
        <v>13748</v>
      </c>
      <c r="G24" s="75">
        <v>14547</v>
      </c>
      <c r="H24" s="75">
        <v>13388</v>
      </c>
      <c r="I24" s="75">
        <v>11133</v>
      </c>
      <c r="J24" s="75">
        <v>9946</v>
      </c>
      <c r="K24" s="75">
        <v>7837</v>
      </c>
      <c r="L24" s="153">
        <v>7199</v>
      </c>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40"/>
      <c r="AV24" s="82"/>
      <c r="AW24" s="82"/>
      <c r="AX24" s="82"/>
      <c r="AY24" s="82"/>
      <c r="AZ24" s="82"/>
      <c r="BA24" s="82"/>
      <c r="BB24" s="82"/>
      <c r="BC24" s="82"/>
      <c r="BD24" s="82"/>
      <c r="BE24" s="82"/>
    </row>
    <row r="25" spans="1:57" ht="15" customHeight="1" x14ac:dyDescent="0.25">
      <c r="A25" s="80" t="s">
        <v>159</v>
      </c>
      <c r="B25" s="75">
        <v>11462</v>
      </c>
      <c r="C25" s="75">
        <v>11601</v>
      </c>
      <c r="D25" s="75">
        <v>11613</v>
      </c>
      <c r="E25" s="75">
        <v>11541</v>
      </c>
      <c r="F25" s="75">
        <v>10347</v>
      </c>
      <c r="G25" s="75">
        <v>10821</v>
      </c>
      <c r="H25" s="75">
        <v>9939</v>
      </c>
      <c r="I25" s="75">
        <v>8422</v>
      </c>
      <c r="J25" s="75">
        <v>7485</v>
      </c>
      <c r="K25" s="75">
        <v>6040</v>
      </c>
      <c r="L25" s="153">
        <v>5528</v>
      </c>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V25" s="82"/>
      <c r="AW25" s="82"/>
      <c r="AX25" s="82"/>
      <c r="AY25" s="82"/>
      <c r="AZ25" s="82"/>
      <c r="BA25" s="82"/>
      <c r="BB25" s="82"/>
      <c r="BC25" s="82"/>
      <c r="BD25" s="82"/>
      <c r="BE25" s="82"/>
    </row>
    <row r="26" spans="1:57" ht="15" customHeight="1" x14ac:dyDescent="0.25">
      <c r="A26" s="80" t="s">
        <v>155</v>
      </c>
      <c r="B26" s="76">
        <v>258117</v>
      </c>
      <c r="C26" s="76">
        <v>266475</v>
      </c>
      <c r="D26" s="76">
        <v>272386</v>
      </c>
      <c r="E26" s="76">
        <v>265954</v>
      </c>
      <c r="F26" s="76">
        <v>244249</v>
      </c>
      <c r="G26" s="76">
        <v>235233</v>
      </c>
      <c r="H26" s="76">
        <v>219363</v>
      </c>
      <c r="I26" s="76">
        <v>194500</v>
      </c>
      <c r="J26" s="76">
        <v>186582</v>
      </c>
      <c r="K26" s="76">
        <v>167316</v>
      </c>
      <c r="L26" s="152">
        <v>154375</v>
      </c>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row>
    <row r="27" spans="1:57" ht="15" customHeight="1" x14ac:dyDescent="0.25">
      <c r="A27" s="81" t="s">
        <v>1</v>
      </c>
      <c r="B27" s="151">
        <v>827485</v>
      </c>
      <c r="C27" s="151">
        <v>860561</v>
      </c>
      <c r="D27" s="151">
        <v>877561</v>
      </c>
      <c r="E27" s="151">
        <v>842579</v>
      </c>
      <c r="F27" s="151">
        <v>789228</v>
      </c>
      <c r="G27" s="151">
        <v>745154</v>
      </c>
      <c r="H27" s="151">
        <v>700804</v>
      </c>
      <c r="I27" s="151">
        <v>628761</v>
      </c>
      <c r="J27" s="151">
        <v>599297</v>
      </c>
      <c r="K27" s="151">
        <v>557726</v>
      </c>
      <c r="L27" s="155">
        <v>523366</v>
      </c>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row>
    <row r="28" spans="1:57" ht="15" customHeight="1" x14ac:dyDescent="0.25">
      <c r="A28" s="80"/>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row>
    <row r="29" spans="1:57" ht="37.5" customHeight="1" x14ac:dyDescent="0.25">
      <c r="A29" s="176" t="s">
        <v>239</v>
      </c>
      <c r="B29" s="176"/>
      <c r="C29" s="176"/>
      <c r="D29" s="176"/>
      <c r="E29" s="176"/>
      <c r="F29" s="176"/>
      <c r="G29" s="176"/>
      <c r="H29" s="176"/>
      <c r="I29" s="176"/>
      <c r="J29" s="176"/>
    </row>
    <row r="30" spans="1:57" ht="37.5" customHeight="1" x14ac:dyDescent="0.25">
      <c r="A30" s="175"/>
      <c r="B30" s="175"/>
      <c r="C30" s="175"/>
      <c r="D30" s="175"/>
      <c r="E30" s="175"/>
      <c r="F30" s="175"/>
      <c r="G30" s="175"/>
      <c r="H30" s="175"/>
      <c r="I30" s="175"/>
      <c r="J30" s="175"/>
    </row>
    <row r="31" spans="1:57" ht="37.5" customHeight="1" x14ac:dyDescent="0.25">
      <c r="A31" s="175"/>
      <c r="B31" s="175"/>
      <c r="C31" s="175"/>
      <c r="D31" s="175"/>
      <c r="E31" s="175"/>
      <c r="F31" s="175"/>
      <c r="G31" s="175"/>
      <c r="H31" s="175"/>
      <c r="I31" s="175"/>
      <c r="J31" s="175"/>
    </row>
    <row r="32" spans="1:57" ht="37.5" customHeight="1" x14ac:dyDescent="0.25">
      <c r="A32" s="175"/>
      <c r="B32" s="175"/>
      <c r="C32" s="175"/>
      <c r="D32" s="175"/>
      <c r="E32" s="175"/>
      <c r="F32" s="175"/>
      <c r="G32" s="175"/>
      <c r="H32" s="175"/>
      <c r="I32" s="175"/>
      <c r="J32" s="175"/>
    </row>
    <row r="33" spans="1:10" ht="37.5" customHeight="1" x14ac:dyDescent="0.25">
      <c r="A33" s="175"/>
      <c r="B33" s="175"/>
      <c r="C33" s="175"/>
      <c r="D33" s="175"/>
      <c r="E33" s="175"/>
      <c r="F33" s="175"/>
      <c r="G33" s="175"/>
      <c r="H33" s="175"/>
      <c r="I33" s="175"/>
      <c r="J33" s="175"/>
    </row>
    <row r="34" spans="1:10" ht="37.5" customHeight="1" x14ac:dyDescent="0.25">
      <c r="A34" s="175"/>
      <c r="B34" s="175"/>
      <c r="C34" s="175"/>
      <c r="D34" s="175"/>
      <c r="E34" s="175"/>
      <c r="F34" s="175"/>
      <c r="G34" s="175"/>
      <c r="H34" s="175"/>
      <c r="I34" s="175"/>
      <c r="J34" s="175"/>
    </row>
    <row r="35" spans="1:10" ht="37.5" customHeight="1" x14ac:dyDescent="0.25">
      <c r="A35" s="175"/>
      <c r="B35" s="175"/>
      <c r="C35" s="175"/>
      <c r="D35" s="175"/>
      <c r="E35" s="175"/>
      <c r="F35" s="175"/>
      <c r="G35" s="175"/>
      <c r="H35" s="175"/>
      <c r="I35" s="175"/>
      <c r="J35" s="175"/>
    </row>
    <row r="36" spans="1:10" ht="37.5" customHeight="1" x14ac:dyDescent="0.25">
      <c r="A36" s="175"/>
      <c r="B36" s="175"/>
      <c r="C36" s="175"/>
      <c r="D36" s="175"/>
      <c r="E36" s="175"/>
      <c r="F36" s="175"/>
      <c r="G36" s="175"/>
      <c r="H36" s="175"/>
      <c r="I36" s="175"/>
      <c r="J36" s="175"/>
    </row>
    <row r="37" spans="1:10" ht="37.5" customHeight="1" x14ac:dyDescent="0.25">
      <c r="A37" s="175"/>
      <c r="B37" s="175"/>
      <c r="C37" s="175"/>
      <c r="D37" s="175"/>
      <c r="E37" s="175"/>
      <c r="F37" s="175"/>
      <c r="G37" s="175"/>
      <c r="H37" s="175"/>
      <c r="I37" s="175"/>
      <c r="J37" s="175"/>
    </row>
    <row r="38" spans="1:10" ht="15" customHeight="1" x14ac:dyDescent="0.25"/>
    <row r="39" spans="1:10" ht="15" customHeight="1" x14ac:dyDescent="0.25"/>
    <row r="40" spans="1:10" ht="15" customHeight="1" x14ac:dyDescent="0.25"/>
    <row r="41" spans="1:10" ht="15" customHeight="1" x14ac:dyDescent="0.25"/>
    <row r="42" spans="1:10" ht="15" customHeight="1" x14ac:dyDescent="0.25"/>
    <row r="43" spans="1:10" ht="15" customHeight="1" x14ac:dyDescent="0.25"/>
    <row r="44" spans="1:10" ht="15"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35:J35"/>
    <mergeCell ref="A36:J36"/>
    <mergeCell ref="A37:J37"/>
    <mergeCell ref="A29:J29"/>
    <mergeCell ref="A30:J30"/>
    <mergeCell ref="A31:J31"/>
    <mergeCell ref="A32:J32"/>
    <mergeCell ref="A33:J33"/>
    <mergeCell ref="A34:J34"/>
  </mergeCells>
  <hyperlinks>
    <hyperlink ref="A1" location="Contents!A1" display="Return to contents page"/>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AU1" s="10"/>
    </row>
    <row r="2" spans="1:47" ht="18" customHeight="1" x14ac:dyDescent="0.3">
      <c r="A2" s="45" t="s">
        <v>212</v>
      </c>
      <c r="AL2" s="55"/>
      <c r="AM2" s="55"/>
      <c r="AU2" s="10"/>
    </row>
    <row r="3" spans="1:47" ht="27" customHeight="1" x14ac:dyDescent="0.25">
      <c r="A3" s="3"/>
      <c r="B3" s="22"/>
      <c r="C3" s="22"/>
      <c r="L3" s="174" t="s">
        <v>203</v>
      </c>
      <c r="AL3" s="55"/>
      <c r="AM3" s="55"/>
      <c r="AS3" s="37"/>
      <c r="AT3" s="37"/>
      <c r="AU3" s="37"/>
    </row>
    <row r="4" spans="1:47" ht="30" customHeight="1" x14ac:dyDescent="0.25">
      <c r="A4" s="84"/>
      <c r="B4" s="125" t="s">
        <v>193</v>
      </c>
      <c r="C4" s="125" t="s">
        <v>194</v>
      </c>
      <c r="D4" s="125" t="s">
        <v>195</v>
      </c>
      <c r="E4" s="125" t="s">
        <v>196</v>
      </c>
      <c r="F4" s="125" t="s">
        <v>197</v>
      </c>
      <c r="G4" s="125" t="s">
        <v>198</v>
      </c>
      <c r="H4" s="125" t="s">
        <v>199</v>
      </c>
      <c r="I4" s="125" t="s">
        <v>200</v>
      </c>
      <c r="J4" s="125" t="s">
        <v>201</v>
      </c>
      <c r="K4" s="125" t="s">
        <v>202</v>
      </c>
      <c r="L4" s="133" t="s">
        <v>233</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7" ht="15" customHeight="1" x14ac:dyDescent="0.25">
      <c r="A5" s="68" t="s">
        <v>5</v>
      </c>
      <c r="B5" s="55"/>
      <c r="C5" s="55"/>
      <c r="L5" s="135"/>
    </row>
    <row r="6" spans="1:47" ht="15" customHeight="1" x14ac:dyDescent="0.25">
      <c r="A6" s="87" t="s">
        <v>87</v>
      </c>
      <c r="B6" s="46">
        <v>612321</v>
      </c>
      <c r="C6" s="46">
        <v>615470</v>
      </c>
      <c r="D6" s="46">
        <v>659813</v>
      </c>
      <c r="E6" s="46">
        <v>661025</v>
      </c>
      <c r="F6" s="46">
        <v>611036</v>
      </c>
      <c r="G6" s="46">
        <v>627721</v>
      </c>
      <c r="H6" s="46">
        <v>613475</v>
      </c>
      <c r="I6" s="46">
        <v>582862</v>
      </c>
      <c r="J6" s="46">
        <v>587352</v>
      </c>
      <c r="K6" s="46">
        <v>544719</v>
      </c>
      <c r="L6" s="137">
        <v>522962</v>
      </c>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0"/>
    </row>
    <row r="7" spans="1:47" ht="15" customHeight="1" x14ac:dyDescent="0.25">
      <c r="A7" s="48" t="s">
        <v>131</v>
      </c>
      <c r="B7" s="59">
        <v>66681</v>
      </c>
      <c r="C7" s="59">
        <v>65471</v>
      </c>
      <c r="D7" s="59">
        <v>69536</v>
      </c>
      <c r="E7" s="59">
        <v>75121</v>
      </c>
      <c r="F7" s="59">
        <v>66501</v>
      </c>
      <c r="G7" s="59">
        <v>70022</v>
      </c>
      <c r="H7" s="59">
        <v>71056</v>
      </c>
      <c r="I7" s="59">
        <v>65507</v>
      </c>
      <c r="J7" s="59">
        <v>69152</v>
      </c>
      <c r="K7" s="59">
        <v>64822</v>
      </c>
      <c r="L7" s="140">
        <v>62201</v>
      </c>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row>
    <row r="8" spans="1:47" ht="15" customHeight="1" x14ac:dyDescent="0.25">
      <c r="A8" s="48" t="s">
        <v>132</v>
      </c>
      <c r="B8" s="59">
        <v>62345</v>
      </c>
      <c r="C8" s="59">
        <v>61518</v>
      </c>
      <c r="D8" s="59">
        <v>64920</v>
      </c>
      <c r="E8" s="59">
        <v>68804</v>
      </c>
      <c r="F8" s="59">
        <v>60610</v>
      </c>
      <c r="G8" s="59">
        <v>62762</v>
      </c>
      <c r="H8" s="59">
        <v>62259</v>
      </c>
      <c r="I8" s="59">
        <v>57417</v>
      </c>
      <c r="J8" s="59">
        <v>60024</v>
      </c>
      <c r="K8" s="59">
        <v>55457</v>
      </c>
      <c r="L8" s="140">
        <v>52923</v>
      </c>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row>
    <row r="9" spans="1:47" ht="15" customHeight="1" x14ac:dyDescent="0.25">
      <c r="A9" s="48" t="s">
        <v>133</v>
      </c>
      <c r="B9" s="59">
        <v>60946</v>
      </c>
      <c r="C9" s="59">
        <v>60018</v>
      </c>
      <c r="D9" s="59">
        <v>64100</v>
      </c>
      <c r="E9" s="59">
        <v>65763</v>
      </c>
      <c r="F9" s="59">
        <v>58199</v>
      </c>
      <c r="G9" s="59">
        <v>60352</v>
      </c>
      <c r="H9" s="59">
        <v>59175</v>
      </c>
      <c r="I9" s="59">
        <v>56311</v>
      </c>
      <c r="J9" s="59">
        <v>57372</v>
      </c>
      <c r="K9" s="59">
        <v>52904</v>
      </c>
      <c r="L9" s="140">
        <v>51151</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row>
    <row r="10" spans="1:47" ht="15" customHeight="1" x14ac:dyDescent="0.25">
      <c r="A10" s="48" t="s">
        <v>134</v>
      </c>
      <c r="B10" s="59">
        <v>55580</v>
      </c>
      <c r="C10" s="59">
        <v>54768</v>
      </c>
      <c r="D10" s="59">
        <v>58471</v>
      </c>
      <c r="E10" s="59">
        <v>60061</v>
      </c>
      <c r="F10" s="59">
        <v>53975</v>
      </c>
      <c r="G10" s="59">
        <v>54747</v>
      </c>
      <c r="H10" s="59">
        <v>54771</v>
      </c>
      <c r="I10" s="59">
        <v>50986</v>
      </c>
      <c r="J10" s="59">
        <v>51652</v>
      </c>
      <c r="K10" s="59">
        <v>48059</v>
      </c>
      <c r="L10" s="140">
        <v>46078</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row>
    <row r="11" spans="1:47" ht="15" customHeight="1" x14ac:dyDescent="0.25">
      <c r="A11" s="48" t="s">
        <v>135</v>
      </c>
      <c r="B11" s="59">
        <v>54909</v>
      </c>
      <c r="C11" s="59">
        <v>54855</v>
      </c>
      <c r="D11" s="59">
        <v>57352</v>
      </c>
      <c r="E11" s="59">
        <v>57925</v>
      </c>
      <c r="F11" s="59">
        <v>52657</v>
      </c>
      <c r="G11" s="59">
        <v>54103</v>
      </c>
      <c r="H11" s="59">
        <v>53165</v>
      </c>
      <c r="I11" s="59">
        <v>49472</v>
      </c>
      <c r="J11" s="59">
        <v>50999</v>
      </c>
      <c r="K11" s="59">
        <v>47395</v>
      </c>
      <c r="L11" s="140">
        <v>45503</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row>
    <row r="12" spans="1:47" ht="15" customHeight="1" x14ac:dyDescent="0.25">
      <c r="A12" s="48" t="s">
        <v>136</v>
      </c>
      <c r="B12" s="59">
        <v>51178</v>
      </c>
      <c r="C12" s="59">
        <v>50509</v>
      </c>
      <c r="D12" s="59">
        <v>54550</v>
      </c>
      <c r="E12" s="59">
        <v>53730</v>
      </c>
      <c r="F12" s="59">
        <v>50102</v>
      </c>
      <c r="G12" s="59">
        <v>51004</v>
      </c>
      <c r="H12" s="59">
        <v>49416</v>
      </c>
      <c r="I12" s="59">
        <v>46753</v>
      </c>
      <c r="J12" s="59">
        <v>47394</v>
      </c>
      <c r="K12" s="59">
        <v>43591</v>
      </c>
      <c r="L12" s="140">
        <v>41739</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7" ht="15" customHeight="1" x14ac:dyDescent="0.25">
      <c r="A13" s="48" t="s">
        <v>137</v>
      </c>
      <c r="B13" s="59">
        <v>49510</v>
      </c>
      <c r="C13" s="59">
        <v>50501</v>
      </c>
      <c r="D13" s="59">
        <v>54381</v>
      </c>
      <c r="E13" s="59">
        <v>53398</v>
      </c>
      <c r="F13" s="59">
        <v>49684</v>
      </c>
      <c r="G13" s="59">
        <v>50536</v>
      </c>
      <c r="H13" s="59">
        <v>48989</v>
      </c>
      <c r="I13" s="59">
        <v>47440</v>
      </c>
      <c r="J13" s="59">
        <v>46417</v>
      </c>
      <c r="K13" s="59">
        <v>43854</v>
      </c>
      <c r="L13" s="140">
        <v>41594</v>
      </c>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row>
    <row r="14" spans="1:47" ht="15" customHeight="1" x14ac:dyDescent="0.25">
      <c r="A14" s="48" t="s">
        <v>138</v>
      </c>
      <c r="B14" s="59">
        <v>45917</v>
      </c>
      <c r="C14" s="59">
        <v>46439</v>
      </c>
      <c r="D14" s="59">
        <v>50134</v>
      </c>
      <c r="E14" s="59">
        <v>48632</v>
      </c>
      <c r="F14" s="59">
        <v>46355</v>
      </c>
      <c r="G14" s="59">
        <v>46983</v>
      </c>
      <c r="H14" s="59">
        <v>45523</v>
      </c>
      <c r="I14" s="59">
        <v>43770</v>
      </c>
      <c r="J14" s="59">
        <v>43651</v>
      </c>
      <c r="K14" s="59">
        <v>40657</v>
      </c>
      <c r="L14" s="140">
        <v>38835</v>
      </c>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row>
    <row r="15" spans="1:47" ht="15" customHeight="1" x14ac:dyDescent="0.25">
      <c r="A15" s="48" t="s">
        <v>139</v>
      </c>
      <c r="B15" s="59">
        <v>45734</v>
      </c>
      <c r="C15" s="59">
        <v>47339</v>
      </c>
      <c r="D15" s="59">
        <v>50803</v>
      </c>
      <c r="E15" s="59">
        <v>48975</v>
      </c>
      <c r="F15" s="59">
        <v>46582</v>
      </c>
      <c r="G15" s="59">
        <v>48060</v>
      </c>
      <c r="H15" s="59">
        <v>45861</v>
      </c>
      <c r="I15" s="59">
        <v>44508</v>
      </c>
      <c r="J15" s="59">
        <v>43797</v>
      </c>
      <c r="K15" s="59">
        <v>40191</v>
      </c>
      <c r="L15" s="140">
        <v>38354</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row>
    <row r="16" spans="1:47" ht="15" customHeight="1" x14ac:dyDescent="0.25">
      <c r="A16" s="48" t="s">
        <v>140</v>
      </c>
      <c r="B16" s="59">
        <v>42250</v>
      </c>
      <c r="C16" s="59">
        <v>43254</v>
      </c>
      <c r="D16" s="59">
        <v>46594</v>
      </c>
      <c r="E16" s="59">
        <v>44883</v>
      </c>
      <c r="F16" s="59">
        <v>43423</v>
      </c>
      <c r="G16" s="59">
        <v>44917</v>
      </c>
      <c r="H16" s="59">
        <v>42387</v>
      </c>
      <c r="I16" s="59">
        <v>41595</v>
      </c>
      <c r="J16" s="59">
        <v>41038</v>
      </c>
      <c r="K16" s="59">
        <v>37332</v>
      </c>
      <c r="L16" s="140">
        <v>36195</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41"/>
    </row>
    <row r="17" spans="1:47" ht="15" customHeight="1" x14ac:dyDescent="0.25">
      <c r="A17" s="48" t="s">
        <v>141</v>
      </c>
      <c r="B17" s="59">
        <v>41191</v>
      </c>
      <c r="C17" s="59">
        <v>42467</v>
      </c>
      <c r="D17" s="59">
        <v>46316</v>
      </c>
      <c r="E17" s="59">
        <v>44405</v>
      </c>
      <c r="F17" s="59">
        <v>43796</v>
      </c>
      <c r="G17" s="59">
        <v>43901</v>
      </c>
      <c r="H17" s="59">
        <v>41967</v>
      </c>
      <c r="I17" s="59">
        <v>41715</v>
      </c>
      <c r="J17" s="59">
        <v>40056</v>
      </c>
      <c r="K17" s="59">
        <v>37280</v>
      </c>
      <c r="L17" s="140">
        <v>35905</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row>
    <row r="18" spans="1:47" ht="15" customHeight="1" x14ac:dyDescent="0.25">
      <c r="A18" s="48" t="s">
        <v>142</v>
      </c>
      <c r="B18" s="59">
        <v>36080</v>
      </c>
      <c r="C18" s="59">
        <v>38331</v>
      </c>
      <c r="D18" s="59">
        <v>42656</v>
      </c>
      <c r="E18" s="59">
        <v>39328</v>
      </c>
      <c r="F18" s="59">
        <v>39152</v>
      </c>
      <c r="G18" s="59">
        <v>40334</v>
      </c>
      <c r="H18" s="59">
        <v>38906</v>
      </c>
      <c r="I18" s="59">
        <v>37388</v>
      </c>
      <c r="J18" s="59">
        <v>35800</v>
      </c>
      <c r="K18" s="59">
        <v>33177</v>
      </c>
      <c r="L18" s="140">
        <v>32484</v>
      </c>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row>
    <row r="19" spans="1:47" ht="15" customHeight="1" x14ac:dyDescent="0.25">
      <c r="A19" s="3"/>
      <c r="B19" s="83"/>
      <c r="C19" s="83"/>
      <c r="D19" s="83"/>
      <c r="E19" s="83"/>
      <c r="F19" s="83"/>
      <c r="G19" s="83"/>
      <c r="H19" s="83"/>
      <c r="I19" s="83"/>
      <c r="J19" s="83"/>
      <c r="K19" s="83"/>
      <c r="L19" s="141"/>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row>
    <row r="20" spans="1:47" ht="15" customHeight="1" x14ac:dyDescent="0.25">
      <c r="A20" s="87" t="s">
        <v>156</v>
      </c>
      <c r="B20" s="83"/>
      <c r="C20" s="83"/>
      <c r="D20" s="83"/>
      <c r="E20" s="83"/>
      <c r="F20" s="83"/>
      <c r="G20" s="83"/>
      <c r="H20" s="83"/>
      <c r="I20" s="83"/>
      <c r="J20" s="83"/>
      <c r="K20" s="83"/>
      <c r="L20" s="141"/>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41"/>
    </row>
    <row r="21" spans="1:47" ht="15" customHeight="1" x14ac:dyDescent="0.25">
      <c r="A21" s="48" t="s">
        <v>131</v>
      </c>
      <c r="B21" s="50">
        <v>10.8898763883649</v>
      </c>
      <c r="C21" s="50">
        <v>10.6375615383366</v>
      </c>
      <c r="D21" s="50">
        <v>10.5387435530976</v>
      </c>
      <c r="E21" s="50">
        <v>11.3643205627624</v>
      </c>
      <c r="F21" s="50">
        <v>10.8833194770848</v>
      </c>
      <c r="G21" s="50">
        <v>11.1549557844966</v>
      </c>
      <c r="H21" s="50">
        <v>11.5825420758792</v>
      </c>
      <c r="I21" s="50">
        <v>11.2388524213279</v>
      </c>
      <c r="J21" s="50">
        <v>11.773519116305</v>
      </c>
      <c r="K21" s="50">
        <v>11.900080592011699</v>
      </c>
      <c r="L21" s="138">
        <v>11.893980824610599</v>
      </c>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row>
    <row r="22" spans="1:47" ht="15" customHeight="1" x14ac:dyDescent="0.25">
      <c r="A22" s="48" t="s">
        <v>132</v>
      </c>
      <c r="B22" s="50">
        <v>10.181751075008</v>
      </c>
      <c r="C22" s="50">
        <v>9.9952881537686604</v>
      </c>
      <c r="D22" s="50">
        <v>9.8391513959258194</v>
      </c>
      <c r="E22" s="50">
        <v>10.4086834839832</v>
      </c>
      <c r="F22" s="50">
        <v>9.9192191622097496</v>
      </c>
      <c r="G22" s="50">
        <v>9.9983910049209808</v>
      </c>
      <c r="H22" s="50">
        <v>10.1485798117283</v>
      </c>
      <c r="I22" s="50">
        <v>9.8508737917380103</v>
      </c>
      <c r="J22" s="50">
        <v>10.2194254893148</v>
      </c>
      <c r="K22" s="50">
        <v>10.1808455368731</v>
      </c>
      <c r="L22" s="138">
        <v>10.119855744776901</v>
      </c>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row>
    <row r="23" spans="1:47" ht="15" customHeight="1" x14ac:dyDescent="0.25">
      <c r="A23" s="48" t="s">
        <v>133</v>
      </c>
      <c r="B23" s="50">
        <v>9.9532761411089901</v>
      </c>
      <c r="C23" s="50">
        <v>9.75157196938925</v>
      </c>
      <c r="D23" s="50">
        <v>9.7148737596864603</v>
      </c>
      <c r="E23" s="50">
        <v>9.9486403691237104</v>
      </c>
      <c r="F23" s="50">
        <v>9.5246433925333402</v>
      </c>
      <c r="G23" s="50">
        <v>9.6144624761637694</v>
      </c>
      <c r="H23" s="50">
        <v>9.6458698398467693</v>
      </c>
      <c r="I23" s="50">
        <v>9.6611204710549003</v>
      </c>
      <c r="J23" s="50">
        <v>9.7679074898868095</v>
      </c>
      <c r="K23" s="50">
        <v>9.7121635191722699</v>
      </c>
      <c r="L23" s="138">
        <v>9.7810165939398992</v>
      </c>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row>
    <row r="24" spans="1:47" ht="15" customHeight="1" x14ac:dyDescent="0.25">
      <c r="A24" s="48" t="s">
        <v>134</v>
      </c>
      <c r="B24" s="50">
        <v>9.0769384032231493</v>
      </c>
      <c r="C24" s="50">
        <v>8.8985653240612894</v>
      </c>
      <c r="D24" s="50">
        <v>8.8617532543311501</v>
      </c>
      <c r="E24" s="50">
        <v>9.0860406187360496</v>
      </c>
      <c r="F24" s="50">
        <v>8.8333584273267007</v>
      </c>
      <c r="G24" s="50">
        <v>8.7215498605272099</v>
      </c>
      <c r="H24" s="50">
        <v>8.9279921757202807</v>
      </c>
      <c r="I24" s="50">
        <v>8.7475251431728296</v>
      </c>
      <c r="J24" s="50">
        <v>8.7940451381794897</v>
      </c>
      <c r="K24" s="50">
        <v>8.8227140966259707</v>
      </c>
      <c r="L24" s="138">
        <v>8.8109652326555299</v>
      </c>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40"/>
    </row>
    <row r="25" spans="1:47" ht="15" customHeight="1" x14ac:dyDescent="0.25">
      <c r="A25" s="48" t="s">
        <v>135</v>
      </c>
      <c r="B25" s="50">
        <v>8.9673553577290299</v>
      </c>
      <c r="C25" s="50">
        <v>8.9127008627552904</v>
      </c>
      <c r="D25" s="50">
        <v>8.6921597482923207</v>
      </c>
      <c r="E25" s="50">
        <v>8.7629060928104092</v>
      </c>
      <c r="F25" s="50">
        <v>8.6176591886566403</v>
      </c>
      <c r="G25" s="50">
        <v>8.6189565109339998</v>
      </c>
      <c r="H25" s="50">
        <v>8.6662048168221997</v>
      </c>
      <c r="I25" s="50">
        <v>8.4877724058181894</v>
      </c>
      <c r="J25" s="50">
        <v>8.6828681948814292</v>
      </c>
      <c r="K25" s="50">
        <v>8.7008163842274602</v>
      </c>
      <c r="L25" s="138">
        <v>8.7010146052676909</v>
      </c>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row>
    <row r="26" spans="1:47" ht="15" customHeight="1" x14ac:dyDescent="0.25">
      <c r="A26" s="48" t="s">
        <v>136</v>
      </c>
      <c r="B26" s="50">
        <v>8.3580344296537294</v>
      </c>
      <c r="C26" s="50">
        <v>8.20657383787999</v>
      </c>
      <c r="D26" s="50">
        <v>8.2674939717768492</v>
      </c>
      <c r="E26" s="50">
        <v>8.12828561703415</v>
      </c>
      <c r="F26" s="50">
        <v>8.1995168860754504</v>
      </c>
      <c r="G26" s="50">
        <v>8.1252658426275399</v>
      </c>
      <c r="H26" s="50">
        <v>8.0550959696809201</v>
      </c>
      <c r="I26" s="50">
        <v>8.0212811952057308</v>
      </c>
      <c r="J26" s="50">
        <v>8.0690965553875706</v>
      </c>
      <c r="K26" s="50">
        <v>8.0024746704264</v>
      </c>
      <c r="L26" s="138">
        <v>7.9812682374627597</v>
      </c>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row>
    <row r="27" spans="1:47" ht="15" customHeight="1" x14ac:dyDescent="0.25">
      <c r="A27" s="48" t="s">
        <v>137</v>
      </c>
      <c r="B27" s="50">
        <v>8.0856282897369205</v>
      </c>
      <c r="C27" s="50">
        <v>8.2052740182299697</v>
      </c>
      <c r="D27" s="50">
        <v>8.2418806540641096</v>
      </c>
      <c r="E27" s="50">
        <v>8.0780605877236091</v>
      </c>
      <c r="F27" s="50">
        <v>8.1311084780602094</v>
      </c>
      <c r="G27" s="50">
        <v>8.0507104270846401</v>
      </c>
      <c r="H27" s="50">
        <v>7.9854924813562098</v>
      </c>
      <c r="I27" s="50">
        <v>8.1391478600423408</v>
      </c>
      <c r="J27" s="50">
        <v>7.90275677958022</v>
      </c>
      <c r="K27" s="50">
        <v>8.0507564450661704</v>
      </c>
      <c r="L27" s="138">
        <v>7.9535415575127804</v>
      </c>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row>
    <row r="28" spans="1:47" ht="15" customHeight="1" x14ac:dyDescent="0.25">
      <c r="A28" s="48" t="s">
        <v>138</v>
      </c>
      <c r="B28" s="50">
        <v>7.4988445602878198</v>
      </c>
      <c r="C28" s="50">
        <v>7.5452905909305104</v>
      </c>
      <c r="D28" s="50">
        <v>7.5982134332000104</v>
      </c>
      <c r="E28" s="50">
        <v>7.3570591127415801</v>
      </c>
      <c r="F28" s="50">
        <v>7.5862960611158696</v>
      </c>
      <c r="G28" s="50">
        <v>7.4846946334438398</v>
      </c>
      <c r="H28" s="50">
        <v>7.4205142833856303</v>
      </c>
      <c r="I28" s="50">
        <v>7.5094962443940396</v>
      </c>
      <c r="J28" s="50">
        <v>7.43182963538049</v>
      </c>
      <c r="K28" s="50">
        <v>7.4638483328101302</v>
      </c>
      <c r="L28" s="138">
        <v>7.4259697645335603</v>
      </c>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row>
    <row r="29" spans="1:47" ht="15" customHeight="1" x14ac:dyDescent="0.25">
      <c r="A29" s="48" t="s">
        <v>139</v>
      </c>
      <c r="B29" s="50">
        <v>7.4689582751530699</v>
      </c>
      <c r="C29" s="50">
        <v>7.6915203015581604</v>
      </c>
      <c r="D29" s="50">
        <v>7.6996057974001699</v>
      </c>
      <c r="E29" s="50">
        <v>7.40894822434855</v>
      </c>
      <c r="F29" s="50">
        <v>7.6234460817365903</v>
      </c>
      <c r="G29" s="50">
        <v>7.6562676730585704</v>
      </c>
      <c r="H29" s="50">
        <v>7.4756102530665496</v>
      </c>
      <c r="I29" s="50">
        <v>7.6361128363145996</v>
      </c>
      <c r="J29" s="50">
        <v>7.4566869611408499</v>
      </c>
      <c r="K29" s="50">
        <v>7.3782996370605796</v>
      </c>
      <c r="L29" s="138">
        <v>7.3339936744926</v>
      </c>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row>
    <row r="30" spans="1:47" ht="15" customHeight="1" x14ac:dyDescent="0.25">
      <c r="A30" s="48" t="s">
        <v>140</v>
      </c>
      <c r="B30" s="50">
        <v>6.8999756663580003</v>
      </c>
      <c r="C30" s="50">
        <v>7.0277998927648797</v>
      </c>
      <c r="D30" s="50">
        <v>7.0616977840691204</v>
      </c>
      <c r="E30" s="50">
        <v>6.7899096100752603</v>
      </c>
      <c r="F30" s="50">
        <v>7.1064552661381697</v>
      </c>
      <c r="G30" s="50">
        <v>7.1555675212395302</v>
      </c>
      <c r="H30" s="50">
        <v>6.9093280084763</v>
      </c>
      <c r="I30" s="50">
        <v>7.1363375893436203</v>
      </c>
      <c r="J30" s="50">
        <v>6.9869516065323696</v>
      </c>
      <c r="K30" s="50">
        <v>6.8534418663567802</v>
      </c>
      <c r="L30" s="138">
        <v>6.9211529709615602</v>
      </c>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row>
    <row r="31" spans="1:47" ht="15" customHeight="1" x14ac:dyDescent="0.25">
      <c r="A31" s="48" t="s">
        <v>141</v>
      </c>
      <c r="B31" s="50">
        <v>6.7270271638568699</v>
      </c>
      <c r="C31" s="50">
        <v>6.8999301346938102</v>
      </c>
      <c r="D31" s="50">
        <v>7.0195646342221201</v>
      </c>
      <c r="E31" s="50">
        <v>6.7175976702847802</v>
      </c>
      <c r="F31" s="50">
        <v>7.1674991326206596</v>
      </c>
      <c r="G31" s="50">
        <v>6.9937121746763298</v>
      </c>
      <c r="H31" s="50">
        <v>6.8408655609437998</v>
      </c>
      <c r="I31" s="50">
        <v>7.1569256530705401</v>
      </c>
      <c r="J31" s="50">
        <v>6.8197605524455502</v>
      </c>
      <c r="K31" s="50">
        <v>6.8438956599641303</v>
      </c>
      <c r="L31" s="138">
        <v>6.8656996110616104</v>
      </c>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row>
    <row r="32" spans="1:47" ht="15" customHeight="1" x14ac:dyDescent="0.25">
      <c r="A32" s="48" t="s">
        <v>142</v>
      </c>
      <c r="B32" s="50">
        <v>5.8923342495194504</v>
      </c>
      <c r="C32" s="50">
        <v>6.2279233756316303</v>
      </c>
      <c r="D32" s="50">
        <v>6.4648620139342503</v>
      </c>
      <c r="E32" s="50">
        <v>5.9495480503763103</v>
      </c>
      <c r="F32" s="50">
        <v>6.4074784464417798</v>
      </c>
      <c r="G32" s="50">
        <v>6.4254660908269798</v>
      </c>
      <c r="H32" s="50">
        <v>6.3419047230938501</v>
      </c>
      <c r="I32" s="50">
        <v>6.4145543885173497</v>
      </c>
      <c r="J32" s="50">
        <v>6.0951524809654201</v>
      </c>
      <c r="K32" s="50">
        <v>6.0906632594053098</v>
      </c>
      <c r="L32" s="138">
        <v>6.2115411827245604</v>
      </c>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row>
    <row r="33" spans="1:46" ht="15" customHeight="1" x14ac:dyDescent="0.25">
      <c r="B33" s="50"/>
      <c r="C33" s="50"/>
      <c r="D33" s="50"/>
      <c r="E33" s="50"/>
      <c r="F33" s="50"/>
      <c r="G33" s="50"/>
      <c r="H33" s="50"/>
      <c r="I33" s="50"/>
      <c r="J33" s="50"/>
      <c r="K33" s="50"/>
      <c r="L33" s="138"/>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row>
    <row r="34" spans="1:46" ht="15" customHeight="1" x14ac:dyDescent="0.25">
      <c r="A34" s="34" t="s">
        <v>4</v>
      </c>
      <c r="B34" s="22"/>
      <c r="C34" s="22"/>
      <c r="L34" s="135"/>
    </row>
    <row r="35" spans="1:46" ht="15" customHeight="1" x14ac:dyDescent="0.25">
      <c r="A35" s="87" t="s">
        <v>87</v>
      </c>
      <c r="B35" s="46">
        <v>244574</v>
      </c>
      <c r="C35" s="46">
        <v>249431</v>
      </c>
      <c r="D35" s="46">
        <v>223738</v>
      </c>
      <c r="E35" s="46">
        <v>191819</v>
      </c>
      <c r="F35" s="46">
        <v>161864</v>
      </c>
      <c r="G35" s="46">
        <v>140420</v>
      </c>
      <c r="H35" s="46">
        <v>109771</v>
      </c>
      <c r="I35" s="46">
        <v>85640</v>
      </c>
      <c r="J35" s="46">
        <v>76621</v>
      </c>
      <c r="K35" s="46">
        <v>69319</v>
      </c>
      <c r="L35" s="137">
        <v>61269</v>
      </c>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row>
    <row r="36" spans="1:46" ht="15" customHeight="1" x14ac:dyDescent="0.25">
      <c r="A36" s="48" t="s">
        <v>131</v>
      </c>
      <c r="B36" s="59">
        <v>25508</v>
      </c>
      <c r="C36" s="59">
        <v>25957</v>
      </c>
      <c r="D36" s="59">
        <v>23446</v>
      </c>
      <c r="E36" s="59">
        <v>20245</v>
      </c>
      <c r="F36" s="59">
        <v>16619</v>
      </c>
      <c r="G36" s="59">
        <v>14398</v>
      </c>
      <c r="H36" s="59">
        <v>12241</v>
      </c>
      <c r="I36" s="59">
        <v>9186</v>
      </c>
      <c r="J36" s="59">
        <v>8134</v>
      </c>
      <c r="K36" s="59">
        <v>7395</v>
      </c>
      <c r="L36" s="140">
        <v>6481</v>
      </c>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row>
    <row r="37" spans="1:46" ht="15" customHeight="1" x14ac:dyDescent="0.25">
      <c r="A37" s="48" t="s">
        <v>132</v>
      </c>
      <c r="B37" s="59">
        <v>23164</v>
      </c>
      <c r="C37" s="59">
        <v>24186</v>
      </c>
      <c r="D37" s="59">
        <v>21590</v>
      </c>
      <c r="E37" s="59">
        <v>18800</v>
      </c>
      <c r="F37" s="59">
        <v>15307</v>
      </c>
      <c r="G37" s="59">
        <v>13329</v>
      </c>
      <c r="H37" s="59">
        <v>10845</v>
      </c>
      <c r="I37" s="59">
        <v>8321</v>
      </c>
      <c r="J37" s="59">
        <v>7407</v>
      </c>
      <c r="K37" s="59">
        <v>6661</v>
      </c>
      <c r="L37" s="140">
        <v>5745</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row>
    <row r="38" spans="1:46" ht="15" customHeight="1" x14ac:dyDescent="0.25">
      <c r="A38" s="48" t="s">
        <v>133</v>
      </c>
      <c r="B38" s="59">
        <v>22645</v>
      </c>
      <c r="C38" s="59">
        <v>23636</v>
      </c>
      <c r="D38" s="59">
        <v>20945</v>
      </c>
      <c r="E38" s="59">
        <v>18216</v>
      </c>
      <c r="F38" s="59">
        <v>15159</v>
      </c>
      <c r="G38" s="59">
        <v>13144</v>
      </c>
      <c r="H38" s="59">
        <v>10567</v>
      </c>
      <c r="I38" s="59">
        <v>8245</v>
      </c>
      <c r="J38" s="59">
        <v>7408</v>
      </c>
      <c r="K38" s="59">
        <v>6866</v>
      </c>
      <c r="L38" s="140">
        <v>5843</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6" ht="15" customHeight="1" x14ac:dyDescent="0.25">
      <c r="A39" s="48" t="s">
        <v>134</v>
      </c>
      <c r="B39" s="59">
        <v>21206</v>
      </c>
      <c r="C39" s="59">
        <v>22098</v>
      </c>
      <c r="D39" s="59">
        <v>19706</v>
      </c>
      <c r="E39" s="59">
        <v>16936</v>
      </c>
      <c r="F39" s="59">
        <v>14103</v>
      </c>
      <c r="G39" s="59">
        <v>12054</v>
      </c>
      <c r="H39" s="59">
        <v>9711</v>
      </c>
      <c r="I39" s="59">
        <v>7558</v>
      </c>
      <c r="J39" s="59">
        <v>6873</v>
      </c>
      <c r="K39" s="59">
        <v>6141</v>
      </c>
      <c r="L39" s="140">
        <v>5580</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46" ht="15" customHeight="1" x14ac:dyDescent="0.25">
      <c r="A40" s="48" t="s">
        <v>135</v>
      </c>
      <c r="B40" s="59">
        <v>20654</v>
      </c>
      <c r="C40" s="59">
        <v>21550</v>
      </c>
      <c r="D40" s="59">
        <v>19562</v>
      </c>
      <c r="E40" s="59">
        <v>16485</v>
      </c>
      <c r="F40" s="59">
        <v>13732</v>
      </c>
      <c r="G40" s="59">
        <v>12133</v>
      </c>
      <c r="H40" s="59">
        <v>9594</v>
      </c>
      <c r="I40" s="59">
        <v>7668</v>
      </c>
      <c r="J40" s="59">
        <v>6724</v>
      </c>
      <c r="K40" s="59">
        <v>6079</v>
      </c>
      <c r="L40" s="140">
        <v>5245</v>
      </c>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row>
    <row r="41" spans="1:46" ht="15" customHeight="1" x14ac:dyDescent="0.25">
      <c r="A41" s="48" t="s">
        <v>136</v>
      </c>
      <c r="B41" s="59">
        <v>19887</v>
      </c>
      <c r="C41" s="59">
        <v>20659</v>
      </c>
      <c r="D41" s="59">
        <v>18165</v>
      </c>
      <c r="E41" s="59">
        <v>15890</v>
      </c>
      <c r="F41" s="59">
        <v>13154</v>
      </c>
      <c r="G41" s="59">
        <v>11707</v>
      </c>
      <c r="H41" s="59">
        <v>8802</v>
      </c>
      <c r="I41" s="59">
        <v>6811</v>
      </c>
      <c r="J41" s="59">
        <v>6215</v>
      </c>
      <c r="K41" s="59">
        <v>5802</v>
      </c>
      <c r="L41" s="140">
        <v>5042</v>
      </c>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row>
    <row r="42" spans="1:46" ht="15" customHeight="1" x14ac:dyDescent="0.25">
      <c r="A42" s="48" t="s">
        <v>137</v>
      </c>
      <c r="B42" s="59">
        <v>19788</v>
      </c>
      <c r="C42" s="59">
        <v>20514</v>
      </c>
      <c r="D42" s="59">
        <v>18299</v>
      </c>
      <c r="E42" s="59">
        <v>15913</v>
      </c>
      <c r="F42" s="59">
        <v>13335</v>
      </c>
      <c r="G42" s="59">
        <v>11524</v>
      </c>
      <c r="H42" s="59">
        <v>8732</v>
      </c>
      <c r="I42" s="59">
        <v>6853</v>
      </c>
      <c r="J42" s="59">
        <v>6236</v>
      </c>
      <c r="K42" s="59">
        <v>5566</v>
      </c>
      <c r="L42" s="140">
        <v>5047</v>
      </c>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row>
    <row r="43" spans="1:46" ht="15" customHeight="1" x14ac:dyDescent="0.25">
      <c r="A43" s="48" t="s">
        <v>138</v>
      </c>
      <c r="B43" s="59">
        <v>19101</v>
      </c>
      <c r="C43" s="59">
        <v>19233</v>
      </c>
      <c r="D43" s="59">
        <v>16865</v>
      </c>
      <c r="E43" s="59">
        <v>14845</v>
      </c>
      <c r="F43" s="59">
        <v>12818</v>
      </c>
      <c r="G43" s="59">
        <v>10847</v>
      </c>
      <c r="H43" s="59">
        <v>8253</v>
      </c>
      <c r="I43" s="59">
        <v>6459</v>
      </c>
      <c r="J43" s="59">
        <v>5842</v>
      </c>
      <c r="K43" s="59">
        <v>5193</v>
      </c>
      <c r="L43" s="140">
        <v>4811</v>
      </c>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row>
    <row r="44" spans="1:46" ht="15" customHeight="1" x14ac:dyDescent="0.25">
      <c r="A44" s="48" t="s">
        <v>139</v>
      </c>
      <c r="B44" s="59">
        <v>19544</v>
      </c>
      <c r="C44" s="59">
        <v>19576</v>
      </c>
      <c r="D44" s="59">
        <v>17519</v>
      </c>
      <c r="E44" s="59">
        <v>14727</v>
      </c>
      <c r="F44" s="59">
        <v>12563</v>
      </c>
      <c r="G44" s="59">
        <v>10918</v>
      </c>
      <c r="H44" s="59">
        <v>8227</v>
      </c>
      <c r="I44" s="59">
        <v>6693</v>
      </c>
      <c r="J44" s="59">
        <v>5924</v>
      </c>
      <c r="K44" s="59">
        <v>5338</v>
      </c>
      <c r="L44" s="140">
        <v>4776</v>
      </c>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row>
    <row r="45" spans="1:46" ht="15" customHeight="1" x14ac:dyDescent="0.25">
      <c r="A45" s="48" t="s">
        <v>140</v>
      </c>
      <c r="B45" s="59">
        <v>18116</v>
      </c>
      <c r="C45" s="59">
        <v>18088</v>
      </c>
      <c r="D45" s="59">
        <v>16292</v>
      </c>
      <c r="E45" s="59">
        <v>13399</v>
      </c>
      <c r="F45" s="59">
        <v>12092</v>
      </c>
      <c r="G45" s="59">
        <v>10538</v>
      </c>
      <c r="H45" s="59">
        <v>7788</v>
      </c>
      <c r="I45" s="59">
        <v>6057</v>
      </c>
      <c r="J45" s="59">
        <v>5546</v>
      </c>
      <c r="K45" s="59">
        <v>4968</v>
      </c>
      <c r="L45" s="140">
        <v>4496</v>
      </c>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row>
    <row r="46" spans="1:46" ht="15" customHeight="1" x14ac:dyDescent="0.25">
      <c r="A46" s="48" t="s">
        <v>141</v>
      </c>
      <c r="B46" s="59">
        <v>18287</v>
      </c>
      <c r="C46" s="59">
        <v>17543</v>
      </c>
      <c r="D46" s="59">
        <v>16226</v>
      </c>
      <c r="E46" s="59">
        <v>13813</v>
      </c>
      <c r="F46" s="59">
        <v>12093</v>
      </c>
      <c r="G46" s="59">
        <v>10516</v>
      </c>
      <c r="H46" s="59">
        <v>7848</v>
      </c>
      <c r="I46" s="59">
        <v>6057</v>
      </c>
      <c r="J46" s="59">
        <v>5544</v>
      </c>
      <c r="K46" s="59">
        <v>4873</v>
      </c>
      <c r="L46" s="140">
        <v>4228</v>
      </c>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row>
    <row r="47" spans="1:46" ht="15" customHeight="1" x14ac:dyDescent="0.25">
      <c r="A47" s="48" t="s">
        <v>142</v>
      </c>
      <c r="B47" s="59">
        <v>16674</v>
      </c>
      <c r="C47" s="59">
        <v>16391</v>
      </c>
      <c r="D47" s="59">
        <v>15123</v>
      </c>
      <c r="E47" s="59">
        <v>12550</v>
      </c>
      <c r="F47" s="59">
        <v>10889</v>
      </c>
      <c r="G47" s="59">
        <v>9312</v>
      </c>
      <c r="H47" s="59">
        <v>7163</v>
      </c>
      <c r="I47" s="59">
        <v>5732</v>
      </c>
      <c r="J47" s="59">
        <v>4768</v>
      </c>
      <c r="K47" s="59">
        <v>4437</v>
      </c>
      <c r="L47" s="140">
        <v>3975</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6" ht="15" customHeight="1" x14ac:dyDescent="0.25">
      <c r="A48" s="42"/>
      <c r="B48" s="58"/>
      <c r="C48" s="58"/>
      <c r="D48" s="58"/>
      <c r="E48" s="58"/>
      <c r="F48" s="58"/>
      <c r="G48" s="58"/>
      <c r="H48" s="58"/>
      <c r="I48" s="58"/>
      <c r="J48" s="58"/>
      <c r="K48" s="58"/>
      <c r="L48" s="13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row>
    <row r="49" spans="1:47" ht="15" customHeight="1" x14ac:dyDescent="0.25">
      <c r="A49" s="87" t="s">
        <v>156</v>
      </c>
      <c r="B49" s="46"/>
      <c r="C49" s="46"/>
      <c r="D49" s="46"/>
      <c r="E49" s="46"/>
      <c r="F49" s="46"/>
      <c r="G49" s="46"/>
      <c r="H49" s="46"/>
      <c r="I49" s="46"/>
      <c r="J49" s="46"/>
      <c r="K49" s="46"/>
      <c r="L49" s="137"/>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row>
    <row r="50" spans="1:47" ht="15" customHeight="1" x14ac:dyDescent="0.25">
      <c r="A50" s="48" t="s">
        <v>131</v>
      </c>
      <c r="B50" s="50">
        <v>10.429563240573399</v>
      </c>
      <c r="C50" s="50">
        <v>10.406485160224699</v>
      </c>
      <c r="D50" s="50">
        <v>10.4792212319767</v>
      </c>
      <c r="E50" s="50">
        <v>10.554220384842001</v>
      </c>
      <c r="F50" s="50">
        <v>10.267261404636001</v>
      </c>
      <c r="G50" s="50">
        <v>10.253525138869101</v>
      </c>
      <c r="H50" s="50">
        <v>11.1513969992074</v>
      </c>
      <c r="I50" s="50">
        <v>10.7262961233069</v>
      </c>
      <c r="J50" s="50">
        <v>10.615888594510601</v>
      </c>
      <c r="K50" s="50">
        <v>10.668070803098701</v>
      </c>
      <c r="L50" s="138">
        <v>10.5779431686497</v>
      </c>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row>
    <row r="51" spans="1:47" ht="15" customHeight="1" x14ac:dyDescent="0.25">
      <c r="A51" s="48" t="s">
        <v>132</v>
      </c>
      <c r="B51" s="50">
        <v>9.4711621022676198</v>
      </c>
      <c r="C51" s="50">
        <v>9.6964691638168503</v>
      </c>
      <c r="D51" s="50">
        <v>9.6496795358857206</v>
      </c>
      <c r="E51" s="50">
        <v>9.8009060624859892</v>
      </c>
      <c r="F51" s="50">
        <v>9.4567043938120907</v>
      </c>
      <c r="G51" s="50">
        <v>9.4922375729953004</v>
      </c>
      <c r="H51" s="50">
        <v>9.8796585619152602</v>
      </c>
      <c r="I51" s="50">
        <v>9.7162540868752902</v>
      </c>
      <c r="J51" s="50">
        <v>9.6670625546521194</v>
      </c>
      <c r="K51" s="50">
        <v>9.6091980553672194</v>
      </c>
      <c r="L51" s="138">
        <v>9.3766831513489706</v>
      </c>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row>
    <row r="52" spans="1:47" ht="15" customHeight="1" x14ac:dyDescent="0.25">
      <c r="A52" s="48" t="s">
        <v>133</v>
      </c>
      <c r="B52" s="50">
        <v>9.2589563894772091</v>
      </c>
      <c r="C52" s="50">
        <v>9.4759673015783896</v>
      </c>
      <c r="D52" s="50">
        <v>9.3613959184403193</v>
      </c>
      <c r="E52" s="50">
        <v>9.49645238480025</v>
      </c>
      <c r="F52" s="50">
        <v>9.3652696090545096</v>
      </c>
      <c r="G52" s="50">
        <v>9.3604899586953394</v>
      </c>
      <c r="H52" s="50">
        <v>9.62640405935994</v>
      </c>
      <c r="I52" s="50">
        <v>9.6275105091078892</v>
      </c>
      <c r="J52" s="50">
        <v>9.6683676798788802</v>
      </c>
      <c r="K52" s="50">
        <v>9.9049322696518995</v>
      </c>
      <c r="L52" s="138">
        <v>9.5366335340873896</v>
      </c>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row>
    <row r="53" spans="1:47" ht="15" customHeight="1" x14ac:dyDescent="0.25">
      <c r="A53" s="48" t="s">
        <v>134</v>
      </c>
      <c r="B53" s="50">
        <v>8.6705864073858994</v>
      </c>
      <c r="C53" s="50">
        <v>8.8593639122643104</v>
      </c>
      <c r="D53" s="50">
        <v>8.8076232021382204</v>
      </c>
      <c r="E53" s="50">
        <v>8.8291566528863203</v>
      </c>
      <c r="F53" s="50">
        <v>8.7128700637572294</v>
      </c>
      <c r="G53" s="50">
        <v>8.5842472582253198</v>
      </c>
      <c r="H53" s="50">
        <v>8.8465988284701798</v>
      </c>
      <c r="I53" s="50">
        <v>8.8253152732368108</v>
      </c>
      <c r="J53" s="50">
        <v>8.9701256835593401</v>
      </c>
      <c r="K53" s="50">
        <v>8.8590429752304605</v>
      </c>
      <c r="L53" s="138">
        <v>9.1073789355138803</v>
      </c>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row>
    <row r="54" spans="1:47" ht="15" customHeight="1" x14ac:dyDescent="0.25">
      <c r="A54" s="48" t="s">
        <v>135</v>
      </c>
      <c r="B54" s="50">
        <v>8.4448878458053596</v>
      </c>
      <c r="C54" s="50">
        <v>8.6396638749794494</v>
      </c>
      <c r="D54" s="50">
        <v>8.7432622084759792</v>
      </c>
      <c r="E54" s="50">
        <v>8.5940391723447593</v>
      </c>
      <c r="F54" s="50">
        <v>8.4836652992635795</v>
      </c>
      <c r="G54" s="50">
        <v>8.6405070502777406</v>
      </c>
      <c r="H54" s="50">
        <v>8.7400133004163205</v>
      </c>
      <c r="I54" s="50">
        <v>8.9537599252685691</v>
      </c>
      <c r="J54" s="50">
        <v>8.7756620247712807</v>
      </c>
      <c r="K54" s="50">
        <v>8.7696014079833802</v>
      </c>
      <c r="L54" s="138">
        <v>8.5606097700305206</v>
      </c>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row>
    <row r="55" spans="1:47" ht="15" customHeight="1" x14ac:dyDescent="0.25">
      <c r="A55" s="48" t="s">
        <v>136</v>
      </c>
      <c r="B55" s="50">
        <v>8.1312813299860203</v>
      </c>
      <c r="C55" s="50">
        <v>8.28245085815316</v>
      </c>
      <c r="D55" s="50">
        <v>8.1188711796833797</v>
      </c>
      <c r="E55" s="50">
        <v>8.2838509219628893</v>
      </c>
      <c r="F55" s="50">
        <v>8.1265753966292706</v>
      </c>
      <c r="G55" s="50">
        <v>8.3371314627545896</v>
      </c>
      <c r="H55" s="50">
        <v>8.0185112643594394</v>
      </c>
      <c r="I55" s="50">
        <v>7.9530593180756703</v>
      </c>
      <c r="J55" s="50">
        <v>8.1113532843476293</v>
      </c>
      <c r="K55" s="50">
        <v>8.3699995672182208</v>
      </c>
      <c r="L55" s="138">
        <v>8.2292839772152302</v>
      </c>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row>
    <row r="56" spans="1:47" ht="15" customHeight="1" x14ac:dyDescent="0.25">
      <c r="A56" s="48" t="s">
        <v>137</v>
      </c>
      <c r="B56" s="50">
        <v>8.0908027836155902</v>
      </c>
      <c r="C56" s="50">
        <v>8.2243185490175605</v>
      </c>
      <c r="D56" s="50">
        <v>8.1787626598968401</v>
      </c>
      <c r="E56" s="50">
        <v>8.2958413921457197</v>
      </c>
      <c r="F56" s="50">
        <v>8.2383976671773809</v>
      </c>
      <c r="G56" s="50">
        <v>8.2068081469876102</v>
      </c>
      <c r="H56" s="50">
        <v>7.9547421450109796</v>
      </c>
      <c r="I56" s="50">
        <v>8.0021018215786999</v>
      </c>
      <c r="J56" s="50">
        <v>8.1387609141097101</v>
      </c>
      <c r="K56" s="50">
        <v>8.0295445693099996</v>
      </c>
      <c r="L56" s="138">
        <v>8.2374447110284095</v>
      </c>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row>
    <row r="57" spans="1:47" ht="15" customHeight="1" x14ac:dyDescent="0.25">
      <c r="A57" s="48" t="s">
        <v>138</v>
      </c>
      <c r="B57" s="50">
        <v>7.8099062042572003</v>
      </c>
      <c r="C57" s="50">
        <v>7.7107496662403596</v>
      </c>
      <c r="D57" s="50">
        <v>7.5378344313437999</v>
      </c>
      <c r="E57" s="50">
        <v>7.7390665158300296</v>
      </c>
      <c r="F57" s="50">
        <v>7.91899372312559</v>
      </c>
      <c r="G57" s="50">
        <v>7.7246830935764104</v>
      </c>
      <c r="H57" s="50">
        <v>7.5183791711836498</v>
      </c>
      <c r="I57" s="50">
        <v>7.5420364315740303</v>
      </c>
      <c r="J57" s="50">
        <v>7.6245415747641001</v>
      </c>
      <c r="K57" s="50">
        <v>7.4914525599042099</v>
      </c>
      <c r="L57" s="138">
        <v>7.8522580750461097</v>
      </c>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row>
    <row r="58" spans="1:47" ht="15" customHeight="1" x14ac:dyDescent="0.25">
      <c r="A58" s="48" t="s">
        <v>139</v>
      </c>
      <c r="B58" s="50">
        <v>7.9910374774096997</v>
      </c>
      <c r="C58" s="50">
        <v>7.8482626457817997</v>
      </c>
      <c r="D58" s="50">
        <v>7.8301406108930998</v>
      </c>
      <c r="E58" s="50">
        <v>7.6775501905442098</v>
      </c>
      <c r="F58" s="50">
        <v>7.7614540601986901</v>
      </c>
      <c r="G58" s="50">
        <v>7.7752456914969397</v>
      </c>
      <c r="H58" s="50">
        <v>7.49469349828279</v>
      </c>
      <c r="I58" s="50">
        <v>7.81527323680523</v>
      </c>
      <c r="J58" s="50">
        <v>7.73156184335887</v>
      </c>
      <c r="K58" s="50">
        <v>7.7006304187885002</v>
      </c>
      <c r="L58" s="138">
        <v>7.7951329383538202</v>
      </c>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row>
    <row r="59" spans="1:47" ht="15" customHeight="1" x14ac:dyDescent="0.25">
      <c r="A59" s="48" t="s">
        <v>140</v>
      </c>
      <c r="B59" s="50">
        <v>7.4071651115817696</v>
      </c>
      <c r="C59" s="50">
        <v>7.2517048803075799</v>
      </c>
      <c r="D59" s="50">
        <v>7.2817313107295103</v>
      </c>
      <c r="E59" s="50">
        <v>6.9852308686834998</v>
      </c>
      <c r="F59" s="50">
        <v>7.4704690357337</v>
      </c>
      <c r="G59" s="50">
        <v>7.5046289702321598</v>
      </c>
      <c r="H59" s="50">
        <v>7.0947700212260099</v>
      </c>
      <c r="I59" s="50">
        <v>7.0726296123306902</v>
      </c>
      <c r="J59" s="50">
        <v>7.2382245076415099</v>
      </c>
      <c r="K59" s="50">
        <v>7.1668662271527301</v>
      </c>
      <c r="L59" s="138">
        <v>7.3381318448154902</v>
      </c>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row>
    <row r="60" spans="1:47" ht="15" customHeight="1" x14ac:dyDescent="0.25">
      <c r="A60" s="48" t="s">
        <v>141</v>
      </c>
      <c r="B60" s="50">
        <v>7.4770826007670497</v>
      </c>
      <c r="C60" s="50">
        <v>7.0332075804531096</v>
      </c>
      <c r="D60" s="50">
        <v>7.2522325219676604</v>
      </c>
      <c r="E60" s="50">
        <v>7.2010593319744096</v>
      </c>
      <c r="F60" s="50">
        <v>7.4710868383334201</v>
      </c>
      <c r="G60" s="50">
        <v>7.4889616863694597</v>
      </c>
      <c r="H60" s="50">
        <v>7.14942926638183</v>
      </c>
      <c r="I60" s="50">
        <v>7.0726296123306902</v>
      </c>
      <c r="J60" s="50">
        <v>7.2356142571879802</v>
      </c>
      <c r="K60" s="50">
        <v>7.0298186644354397</v>
      </c>
      <c r="L60" s="138">
        <v>6.9007165124287999</v>
      </c>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row>
    <row r="61" spans="1:47" ht="15" customHeight="1" x14ac:dyDescent="0.25">
      <c r="A61" s="48" t="s">
        <v>142</v>
      </c>
      <c r="B61" s="50">
        <v>6.8175685068731804</v>
      </c>
      <c r="C61" s="50">
        <v>6.5713564071827504</v>
      </c>
      <c r="D61" s="50">
        <v>6.7592451885687703</v>
      </c>
      <c r="E61" s="50">
        <v>6.5426261214999597</v>
      </c>
      <c r="F61" s="50">
        <v>6.7272525082785597</v>
      </c>
      <c r="G61" s="50">
        <v>6.6315339695200102</v>
      </c>
      <c r="H61" s="50">
        <v>6.5254028841861702</v>
      </c>
      <c r="I61" s="50">
        <v>6.6931340495095704</v>
      </c>
      <c r="J61" s="50">
        <v>6.2228370812179401</v>
      </c>
      <c r="K61" s="50">
        <v>6.4008424818592298</v>
      </c>
      <c r="L61" s="138">
        <v>6.4877833814816599</v>
      </c>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row>
    <row r="62" spans="1:47" ht="15" customHeight="1" x14ac:dyDescent="0.25">
      <c r="A62" s="86"/>
      <c r="B62" s="58"/>
      <c r="C62" s="58"/>
      <c r="D62" s="58"/>
      <c r="E62" s="58"/>
      <c r="F62" s="58"/>
      <c r="G62" s="58"/>
      <c r="H62" s="58"/>
      <c r="I62" s="58"/>
      <c r="J62" s="58"/>
      <c r="K62" s="58"/>
      <c r="L62" s="139"/>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row>
    <row r="63" spans="1:47" ht="15" customHeight="1" x14ac:dyDescent="0.25">
      <c r="A63" s="63" t="s">
        <v>3</v>
      </c>
      <c r="B63" s="22"/>
      <c r="C63" s="22"/>
      <c r="L63" s="135"/>
      <c r="AU63" s="10"/>
    </row>
    <row r="64" spans="1:47" ht="15" customHeight="1" x14ac:dyDescent="0.25">
      <c r="A64" s="87" t="s">
        <v>87</v>
      </c>
      <c r="B64" s="46">
        <v>856895</v>
      </c>
      <c r="C64" s="46">
        <v>864901</v>
      </c>
      <c r="D64" s="46">
        <v>883551</v>
      </c>
      <c r="E64" s="46">
        <v>852844</v>
      </c>
      <c r="F64" s="46">
        <v>772900</v>
      </c>
      <c r="G64" s="46">
        <v>768141</v>
      </c>
      <c r="H64" s="46">
        <v>723246</v>
      </c>
      <c r="I64" s="46">
        <v>668502</v>
      </c>
      <c r="J64" s="46">
        <v>663973</v>
      </c>
      <c r="K64" s="46">
        <v>614038</v>
      </c>
      <c r="L64" s="137">
        <v>584231</v>
      </c>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row>
    <row r="65" spans="1:46" ht="15" customHeight="1" x14ac:dyDescent="0.25">
      <c r="A65" s="48" t="s">
        <v>131</v>
      </c>
      <c r="B65" s="59">
        <v>92189</v>
      </c>
      <c r="C65" s="59">
        <v>91428</v>
      </c>
      <c r="D65" s="59">
        <v>92982</v>
      </c>
      <c r="E65" s="59">
        <v>95366</v>
      </c>
      <c r="F65" s="59">
        <v>83120</v>
      </c>
      <c r="G65" s="59">
        <v>84420</v>
      </c>
      <c r="H65" s="59">
        <v>83297</v>
      </c>
      <c r="I65" s="59">
        <v>74693</v>
      </c>
      <c r="J65" s="59">
        <v>77286</v>
      </c>
      <c r="K65" s="59">
        <v>72217</v>
      </c>
      <c r="L65" s="140">
        <v>68682</v>
      </c>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row>
    <row r="66" spans="1:46" ht="15" customHeight="1" x14ac:dyDescent="0.25">
      <c r="A66" s="48" t="s">
        <v>132</v>
      </c>
      <c r="B66" s="59">
        <v>85509</v>
      </c>
      <c r="C66" s="59">
        <v>85704</v>
      </c>
      <c r="D66" s="59">
        <v>86510</v>
      </c>
      <c r="E66" s="59">
        <v>87604</v>
      </c>
      <c r="F66" s="59">
        <v>75917</v>
      </c>
      <c r="G66" s="59">
        <v>76091</v>
      </c>
      <c r="H66" s="59">
        <v>73104</v>
      </c>
      <c r="I66" s="59">
        <v>65738</v>
      </c>
      <c r="J66" s="59">
        <v>67431</v>
      </c>
      <c r="K66" s="59">
        <v>62118</v>
      </c>
      <c r="L66" s="140">
        <v>58668</v>
      </c>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row>
    <row r="67" spans="1:46" ht="15" customHeight="1" x14ac:dyDescent="0.25">
      <c r="A67" s="48" t="s">
        <v>133</v>
      </c>
      <c r="B67" s="59">
        <v>83591</v>
      </c>
      <c r="C67" s="59">
        <v>83654</v>
      </c>
      <c r="D67" s="59">
        <v>85045</v>
      </c>
      <c r="E67" s="59">
        <v>83979</v>
      </c>
      <c r="F67" s="59">
        <v>73358</v>
      </c>
      <c r="G67" s="59">
        <v>73496</v>
      </c>
      <c r="H67" s="59">
        <v>69742</v>
      </c>
      <c r="I67" s="59">
        <v>64556</v>
      </c>
      <c r="J67" s="59">
        <v>64780</v>
      </c>
      <c r="K67" s="59">
        <v>59770</v>
      </c>
      <c r="L67" s="140">
        <v>56994</v>
      </c>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row>
    <row r="68" spans="1:46" ht="15" customHeight="1" x14ac:dyDescent="0.25">
      <c r="A68" s="48" t="s">
        <v>134</v>
      </c>
      <c r="B68" s="59">
        <v>76786</v>
      </c>
      <c r="C68" s="59">
        <v>76866</v>
      </c>
      <c r="D68" s="59">
        <v>78177</v>
      </c>
      <c r="E68" s="59">
        <v>76997</v>
      </c>
      <c r="F68" s="59">
        <v>68078</v>
      </c>
      <c r="G68" s="59">
        <v>66801</v>
      </c>
      <c r="H68" s="59">
        <v>64482</v>
      </c>
      <c r="I68" s="59">
        <v>58544</v>
      </c>
      <c r="J68" s="59">
        <v>58525</v>
      </c>
      <c r="K68" s="59">
        <v>54200</v>
      </c>
      <c r="L68" s="140">
        <v>51658</v>
      </c>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row>
    <row r="69" spans="1:46" ht="15" customHeight="1" x14ac:dyDescent="0.25">
      <c r="A69" s="48" t="s">
        <v>135</v>
      </c>
      <c r="B69" s="59">
        <v>75563</v>
      </c>
      <c r="C69" s="59">
        <v>76405</v>
      </c>
      <c r="D69" s="59">
        <v>76914</v>
      </c>
      <c r="E69" s="59">
        <v>74410</v>
      </c>
      <c r="F69" s="59">
        <v>66389</v>
      </c>
      <c r="G69" s="59">
        <v>66236</v>
      </c>
      <c r="H69" s="59">
        <v>62759</v>
      </c>
      <c r="I69" s="59">
        <v>57140</v>
      </c>
      <c r="J69" s="59">
        <v>57723</v>
      </c>
      <c r="K69" s="59">
        <v>53474</v>
      </c>
      <c r="L69" s="140">
        <v>50748</v>
      </c>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row>
    <row r="70" spans="1:46" ht="15" customHeight="1" x14ac:dyDescent="0.25">
      <c r="A70" s="48" t="s">
        <v>136</v>
      </c>
      <c r="B70" s="59">
        <v>71065</v>
      </c>
      <c r="C70" s="59">
        <v>71168</v>
      </c>
      <c r="D70" s="59">
        <v>72715</v>
      </c>
      <c r="E70" s="59">
        <v>69620</v>
      </c>
      <c r="F70" s="59">
        <v>63256</v>
      </c>
      <c r="G70" s="59">
        <v>62711</v>
      </c>
      <c r="H70" s="59">
        <v>58218</v>
      </c>
      <c r="I70" s="59">
        <v>53564</v>
      </c>
      <c r="J70" s="59">
        <v>53609</v>
      </c>
      <c r="K70" s="59">
        <v>49393</v>
      </c>
      <c r="L70" s="140">
        <v>46781</v>
      </c>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row>
    <row r="71" spans="1:46" ht="15" customHeight="1" x14ac:dyDescent="0.25">
      <c r="A71" s="48" t="s">
        <v>137</v>
      </c>
      <c r="B71" s="59">
        <v>69298</v>
      </c>
      <c r="C71" s="59">
        <v>71015</v>
      </c>
      <c r="D71" s="59">
        <v>72680</v>
      </c>
      <c r="E71" s="59">
        <v>69311</v>
      </c>
      <c r="F71" s="59">
        <v>63019</v>
      </c>
      <c r="G71" s="59">
        <v>62060</v>
      </c>
      <c r="H71" s="59">
        <v>57721</v>
      </c>
      <c r="I71" s="59">
        <v>54293</v>
      </c>
      <c r="J71" s="59">
        <v>52653</v>
      </c>
      <c r="K71" s="59">
        <v>49420</v>
      </c>
      <c r="L71" s="140">
        <v>46641</v>
      </c>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row>
    <row r="72" spans="1:46" ht="15" customHeight="1" x14ac:dyDescent="0.25">
      <c r="A72" s="48" t="s">
        <v>138</v>
      </c>
      <c r="B72" s="59">
        <v>65018</v>
      </c>
      <c r="C72" s="59">
        <v>65672</v>
      </c>
      <c r="D72" s="59">
        <v>66999</v>
      </c>
      <c r="E72" s="59">
        <v>63477</v>
      </c>
      <c r="F72" s="59">
        <v>59173</v>
      </c>
      <c r="G72" s="59">
        <v>57830</v>
      </c>
      <c r="H72" s="59">
        <v>53776</v>
      </c>
      <c r="I72" s="59">
        <v>50229</v>
      </c>
      <c r="J72" s="59">
        <v>49493</v>
      </c>
      <c r="K72" s="59">
        <v>45850</v>
      </c>
      <c r="L72" s="140">
        <v>43646</v>
      </c>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row>
    <row r="73" spans="1:46" ht="15" customHeight="1" x14ac:dyDescent="0.25">
      <c r="A73" s="48" t="s">
        <v>139</v>
      </c>
      <c r="B73" s="59">
        <v>65278</v>
      </c>
      <c r="C73" s="59">
        <v>66915</v>
      </c>
      <c r="D73" s="59">
        <v>68322</v>
      </c>
      <c r="E73" s="59">
        <v>63702</v>
      </c>
      <c r="F73" s="59">
        <v>59145</v>
      </c>
      <c r="G73" s="59">
        <v>58978</v>
      </c>
      <c r="H73" s="59">
        <v>54088</v>
      </c>
      <c r="I73" s="59">
        <v>51201</v>
      </c>
      <c r="J73" s="59">
        <v>49721</v>
      </c>
      <c r="K73" s="59">
        <v>45529</v>
      </c>
      <c r="L73" s="140">
        <v>43130</v>
      </c>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row>
    <row r="74" spans="1:46" ht="15" customHeight="1" x14ac:dyDescent="0.25">
      <c r="A74" s="48" t="s">
        <v>140</v>
      </c>
      <c r="B74" s="59">
        <v>60366</v>
      </c>
      <c r="C74" s="59">
        <v>61342</v>
      </c>
      <c r="D74" s="59">
        <v>62886</v>
      </c>
      <c r="E74" s="59">
        <v>58282</v>
      </c>
      <c r="F74" s="59">
        <v>55515</v>
      </c>
      <c r="G74" s="59">
        <v>55455</v>
      </c>
      <c r="H74" s="59">
        <v>50175</v>
      </c>
      <c r="I74" s="59">
        <v>47652</v>
      </c>
      <c r="J74" s="59">
        <v>46584</v>
      </c>
      <c r="K74" s="59">
        <v>42300</v>
      </c>
      <c r="L74" s="140">
        <v>40691</v>
      </c>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row>
    <row r="75" spans="1:46" ht="15" customHeight="1" x14ac:dyDescent="0.25">
      <c r="A75" s="48" t="s">
        <v>141</v>
      </c>
      <c r="B75" s="59">
        <v>59478</v>
      </c>
      <c r="C75" s="59">
        <v>60010</v>
      </c>
      <c r="D75" s="59">
        <v>62542</v>
      </c>
      <c r="E75" s="59">
        <v>58218</v>
      </c>
      <c r="F75" s="59">
        <v>55889</v>
      </c>
      <c r="G75" s="59">
        <v>54417</v>
      </c>
      <c r="H75" s="59">
        <v>49815</v>
      </c>
      <c r="I75" s="59">
        <v>47772</v>
      </c>
      <c r="J75" s="59">
        <v>45600</v>
      </c>
      <c r="K75" s="59">
        <v>42153</v>
      </c>
      <c r="L75" s="140">
        <v>40133</v>
      </c>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row>
    <row r="76" spans="1:46" ht="15" customHeight="1" x14ac:dyDescent="0.25">
      <c r="A76" s="48" t="s">
        <v>142</v>
      </c>
      <c r="B76" s="59">
        <v>52754</v>
      </c>
      <c r="C76" s="59">
        <v>54722</v>
      </c>
      <c r="D76" s="59">
        <v>57779</v>
      </c>
      <c r="E76" s="59">
        <v>51878</v>
      </c>
      <c r="F76" s="59">
        <v>50041</v>
      </c>
      <c r="G76" s="59">
        <v>49646</v>
      </c>
      <c r="H76" s="59">
        <v>46069</v>
      </c>
      <c r="I76" s="59">
        <v>43120</v>
      </c>
      <c r="J76" s="59">
        <v>40568</v>
      </c>
      <c r="K76" s="59">
        <v>37614</v>
      </c>
      <c r="L76" s="140">
        <v>36459</v>
      </c>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row>
    <row r="77" spans="1:46" ht="15" customHeight="1" x14ac:dyDescent="0.25">
      <c r="A77" s="42"/>
      <c r="B77" s="58"/>
      <c r="C77" s="58"/>
      <c r="D77" s="58"/>
      <c r="E77" s="58"/>
      <c r="F77" s="58"/>
      <c r="G77" s="58"/>
      <c r="H77" s="58"/>
      <c r="I77" s="58"/>
      <c r="J77" s="58"/>
      <c r="K77" s="58"/>
      <c r="L77" s="139"/>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row>
    <row r="78" spans="1:46" ht="15" customHeight="1" x14ac:dyDescent="0.25">
      <c r="A78" s="87" t="s">
        <v>156</v>
      </c>
      <c r="B78" s="83"/>
      <c r="C78" s="83"/>
      <c r="D78" s="83"/>
      <c r="E78" s="83"/>
      <c r="F78" s="83"/>
      <c r="G78" s="83"/>
      <c r="H78" s="83"/>
      <c r="I78" s="83"/>
      <c r="J78" s="83"/>
      <c r="K78" s="83"/>
      <c r="L78" s="141"/>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row>
    <row r="79" spans="1:46" ht="15" customHeight="1" x14ac:dyDescent="0.25">
      <c r="A79" s="48" t="s">
        <v>131</v>
      </c>
      <c r="B79" s="50">
        <v>10.7584943312775</v>
      </c>
      <c r="C79" s="50">
        <v>10.570920833713901</v>
      </c>
      <c r="D79" s="50">
        <v>10.523670959571101</v>
      </c>
      <c r="E79" s="50">
        <v>11.1821153692821</v>
      </c>
      <c r="F79" s="50">
        <v>10.7543019795575</v>
      </c>
      <c r="G79" s="50">
        <v>10.990169773518099</v>
      </c>
      <c r="H79" s="50">
        <v>11.5171048301684</v>
      </c>
      <c r="I79" s="50">
        <v>11.173190207359101</v>
      </c>
      <c r="J79" s="50">
        <v>11.639931141778399</v>
      </c>
      <c r="K79" s="50">
        <v>11.760998504978501</v>
      </c>
      <c r="L79" s="138">
        <v>11.7559663900067</v>
      </c>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row>
    <row r="80" spans="1:46" ht="15" customHeight="1" x14ac:dyDescent="0.25">
      <c r="A80" s="48" t="s">
        <v>132</v>
      </c>
      <c r="B80" s="50">
        <v>9.9789355755372604</v>
      </c>
      <c r="C80" s="50">
        <v>9.9091109849566603</v>
      </c>
      <c r="D80" s="50">
        <v>9.7911722130358108</v>
      </c>
      <c r="E80" s="50">
        <v>10.271984090877099</v>
      </c>
      <c r="F80" s="50">
        <v>9.8223573554146704</v>
      </c>
      <c r="G80" s="50">
        <v>9.9058636370145603</v>
      </c>
      <c r="H80" s="50">
        <v>10.107764163230801</v>
      </c>
      <c r="I80" s="50">
        <v>9.8336280220552794</v>
      </c>
      <c r="J80" s="50">
        <v>10.1556840413692</v>
      </c>
      <c r="K80" s="50">
        <v>10.1163120197773</v>
      </c>
      <c r="L80" s="138">
        <v>10.041918350789301</v>
      </c>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row>
    <row r="81" spans="1:46" ht="15" customHeight="1" x14ac:dyDescent="0.25">
      <c r="A81" s="48" t="s">
        <v>133</v>
      </c>
      <c r="B81" s="50">
        <v>9.7551041842932893</v>
      </c>
      <c r="C81" s="50">
        <v>9.6720896380048096</v>
      </c>
      <c r="D81" s="50">
        <v>9.6253640140750196</v>
      </c>
      <c r="E81" s="50">
        <v>9.8469356646702106</v>
      </c>
      <c r="F81" s="50">
        <v>9.4912666580411393</v>
      </c>
      <c r="G81" s="50">
        <v>9.5680350352344199</v>
      </c>
      <c r="H81" s="50">
        <v>9.6429154119068805</v>
      </c>
      <c r="I81" s="50">
        <v>9.6568147888861997</v>
      </c>
      <c r="J81" s="50">
        <v>9.7564208183164105</v>
      </c>
      <c r="K81" s="50">
        <v>9.7339252619544698</v>
      </c>
      <c r="L81" s="138">
        <v>9.7553878517230306</v>
      </c>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row>
    <row r="82" spans="1:46" ht="15" customHeight="1" x14ac:dyDescent="0.25">
      <c r="A82" s="48" t="s">
        <v>134</v>
      </c>
      <c r="B82" s="50">
        <v>8.9609578769860896</v>
      </c>
      <c r="C82" s="50">
        <v>8.8872599291710905</v>
      </c>
      <c r="D82" s="50">
        <v>8.84804612297423</v>
      </c>
      <c r="E82" s="50">
        <v>9.0282630821111507</v>
      </c>
      <c r="F82" s="50">
        <v>8.8081252425928298</v>
      </c>
      <c r="G82" s="50">
        <v>8.6964502610848804</v>
      </c>
      <c r="H82" s="50">
        <v>8.9156386623638397</v>
      </c>
      <c r="I82" s="50">
        <v>8.7574906283002907</v>
      </c>
      <c r="J82" s="50">
        <v>8.8143644395178704</v>
      </c>
      <c r="K82" s="50">
        <v>8.8268152785332497</v>
      </c>
      <c r="L82" s="138">
        <v>8.8420504903026398</v>
      </c>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row>
    <row r="83" spans="1:46" ht="15" customHeight="1" x14ac:dyDescent="0.25">
      <c r="A83" s="48" t="s">
        <v>135</v>
      </c>
      <c r="B83" s="50">
        <v>8.81823327245462</v>
      </c>
      <c r="C83" s="50">
        <v>8.8339590311492309</v>
      </c>
      <c r="D83" s="50">
        <v>8.7051002149281693</v>
      </c>
      <c r="E83" s="50">
        <v>8.7249250742222504</v>
      </c>
      <c r="F83" s="50">
        <v>8.5895976193556702</v>
      </c>
      <c r="G83" s="50">
        <v>8.6228960568437305</v>
      </c>
      <c r="H83" s="50">
        <v>8.6774071339488899</v>
      </c>
      <c r="I83" s="50">
        <v>8.5474688183431002</v>
      </c>
      <c r="J83" s="50">
        <v>8.6935763954257208</v>
      </c>
      <c r="K83" s="50">
        <v>8.7085815535846294</v>
      </c>
      <c r="L83" s="138">
        <v>8.6862901831638499</v>
      </c>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row>
    <row r="84" spans="1:46" ht="15" customHeight="1" x14ac:dyDescent="0.25">
      <c r="A84" s="48" t="s">
        <v>136</v>
      </c>
      <c r="B84" s="50">
        <v>8.2933148168678805</v>
      </c>
      <c r="C84" s="50">
        <v>8.22845620481419</v>
      </c>
      <c r="D84" s="50">
        <v>8.2298588310125904</v>
      </c>
      <c r="E84" s="50">
        <v>8.1632748779378197</v>
      </c>
      <c r="F84" s="50">
        <v>8.1842411696209094</v>
      </c>
      <c r="G84" s="50">
        <v>8.1639959330383398</v>
      </c>
      <c r="H84" s="50">
        <v>8.0495433089156396</v>
      </c>
      <c r="I84" s="50">
        <v>8.0125414733239406</v>
      </c>
      <c r="J84" s="50">
        <v>8.0739728874517507</v>
      </c>
      <c r="K84" s="50">
        <v>8.0439647057674009</v>
      </c>
      <c r="L84" s="138">
        <v>8.0072779431423502</v>
      </c>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row>
    <row r="85" spans="1:46" ht="15" customHeight="1" x14ac:dyDescent="0.25">
      <c r="A85" s="48" t="s">
        <v>137</v>
      </c>
      <c r="B85" s="50">
        <v>8.0871051879168405</v>
      </c>
      <c r="C85" s="50">
        <v>8.21076631891974</v>
      </c>
      <c r="D85" s="50">
        <v>8.2258975429828105</v>
      </c>
      <c r="E85" s="50">
        <v>8.1270431638142497</v>
      </c>
      <c r="F85" s="50">
        <v>8.1535774356320392</v>
      </c>
      <c r="G85" s="50">
        <v>8.07924586762066</v>
      </c>
      <c r="H85" s="50">
        <v>7.9808253346717404</v>
      </c>
      <c r="I85" s="50">
        <v>8.1215912592632495</v>
      </c>
      <c r="J85" s="50">
        <v>7.9299911291573597</v>
      </c>
      <c r="K85" s="50">
        <v>8.0483618277696198</v>
      </c>
      <c r="L85" s="138">
        <v>7.9833148189671599</v>
      </c>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row>
    <row r="86" spans="1:46" ht="15" customHeight="1" x14ac:dyDescent="0.25">
      <c r="A86" s="48" t="s">
        <v>138</v>
      </c>
      <c r="B86" s="50">
        <v>7.5876274222629396</v>
      </c>
      <c r="C86" s="50">
        <v>7.5930077546447503</v>
      </c>
      <c r="D86" s="50">
        <v>7.5829239059205404</v>
      </c>
      <c r="E86" s="50">
        <v>7.4429790207822304</v>
      </c>
      <c r="F86" s="50">
        <v>7.6559710182429797</v>
      </c>
      <c r="G86" s="50">
        <v>7.5285657190541801</v>
      </c>
      <c r="H86" s="50">
        <v>7.4353677725144696</v>
      </c>
      <c r="I86" s="50">
        <v>7.5136648805837503</v>
      </c>
      <c r="J86" s="50">
        <v>7.4540681624102199</v>
      </c>
      <c r="K86" s="50">
        <v>7.4669645852536801</v>
      </c>
      <c r="L86" s="138">
        <v>7.4706751267906002</v>
      </c>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row>
    <row r="87" spans="1:46" ht="15" customHeight="1" x14ac:dyDescent="0.25">
      <c r="A87" s="48" t="s">
        <v>139</v>
      </c>
      <c r="B87" s="50">
        <v>7.6179695295222896</v>
      </c>
      <c r="C87" s="50">
        <v>7.7367236250160403</v>
      </c>
      <c r="D87" s="50">
        <v>7.7326605934462203</v>
      </c>
      <c r="E87" s="50">
        <v>7.4693613368916196</v>
      </c>
      <c r="F87" s="50">
        <v>7.6523482986155997</v>
      </c>
      <c r="G87" s="50">
        <v>7.6780174473176102</v>
      </c>
      <c r="H87" s="50">
        <v>7.4785066215367904</v>
      </c>
      <c r="I87" s="50">
        <v>7.6590645951695002</v>
      </c>
      <c r="J87" s="50">
        <v>7.4884069081122302</v>
      </c>
      <c r="K87" s="50">
        <v>7.41468769033838</v>
      </c>
      <c r="L87" s="138">
        <v>7.3823538976877296</v>
      </c>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row>
    <row r="88" spans="1:46" ht="15" customHeight="1" x14ac:dyDescent="0.25">
      <c r="A88" s="48" t="s">
        <v>140</v>
      </c>
      <c r="B88" s="50">
        <v>7.0447371031456596</v>
      </c>
      <c r="C88" s="50">
        <v>7.0923724218147504</v>
      </c>
      <c r="D88" s="50">
        <v>7.1174159725924104</v>
      </c>
      <c r="E88" s="50">
        <v>6.8338406555008904</v>
      </c>
      <c r="F88" s="50">
        <v>7.1826885754948897</v>
      </c>
      <c r="G88" s="50">
        <v>7.2193776923767903</v>
      </c>
      <c r="H88" s="50">
        <v>6.9374735567151404</v>
      </c>
      <c r="I88" s="50">
        <v>7.1281761311110499</v>
      </c>
      <c r="J88" s="50">
        <v>7.0159479376420402</v>
      </c>
      <c r="K88" s="50">
        <v>6.8888244701468002</v>
      </c>
      <c r="L88" s="138">
        <v>6.9648820415212498</v>
      </c>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row>
    <row r="89" spans="1:46" ht="15" customHeight="1" x14ac:dyDescent="0.25">
      <c r="A89" s="48" t="s">
        <v>141</v>
      </c>
      <c r="B89" s="50">
        <v>6.9411071368137298</v>
      </c>
      <c r="C89" s="50">
        <v>6.9383663563806701</v>
      </c>
      <c r="D89" s="50">
        <v>7.0784821702425802</v>
      </c>
      <c r="E89" s="50">
        <v>6.8263363522519898</v>
      </c>
      <c r="F89" s="50">
        <v>7.23107775908914</v>
      </c>
      <c r="G89" s="50">
        <v>7.0842462516647302</v>
      </c>
      <c r="H89" s="50">
        <v>6.8876979616893799</v>
      </c>
      <c r="I89" s="50">
        <v>7.1461267131586697</v>
      </c>
      <c r="J89" s="50">
        <v>6.8677491404017896</v>
      </c>
      <c r="K89" s="50">
        <v>6.8648845836902597</v>
      </c>
      <c r="L89" s="138">
        <v>6.8693718751658199</v>
      </c>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row>
    <row r="90" spans="1:46" ht="15" customHeight="1" x14ac:dyDescent="0.25">
      <c r="A90" s="85" t="s">
        <v>142</v>
      </c>
      <c r="B90" s="136">
        <v>6.1564135629219496</v>
      </c>
      <c r="C90" s="136">
        <v>6.3269669014141501</v>
      </c>
      <c r="D90" s="136">
        <v>6.5394074592185403</v>
      </c>
      <c r="E90" s="136">
        <v>6.0829413116584004</v>
      </c>
      <c r="F90" s="136">
        <v>6.4744468883426096</v>
      </c>
      <c r="G90" s="136">
        <v>6.46313632523196</v>
      </c>
      <c r="H90" s="136">
        <v>6.3697552423380204</v>
      </c>
      <c r="I90" s="136">
        <v>6.4502424824458302</v>
      </c>
      <c r="J90" s="136">
        <v>6.1098869984170996</v>
      </c>
      <c r="K90" s="136">
        <v>6.1256795182057102</v>
      </c>
      <c r="L90" s="142">
        <v>6.2405110307395502</v>
      </c>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row>
    <row r="91" spans="1:46" ht="15" customHeight="1" x14ac:dyDescent="0.25">
      <c r="B91" s="22"/>
      <c r="C91" s="22"/>
    </row>
    <row r="92" spans="1:46" ht="37.5" customHeight="1" x14ac:dyDescent="0.25">
      <c r="A92" s="176" t="s">
        <v>239</v>
      </c>
      <c r="B92" s="176"/>
      <c r="C92" s="176"/>
      <c r="D92" s="176"/>
      <c r="E92" s="176"/>
      <c r="F92" s="176"/>
      <c r="G92" s="176"/>
      <c r="H92" s="176"/>
      <c r="I92" s="176"/>
      <c r="J92" s="176"/>
    </row>
    <row r="93" spans="1:46" ht="37.5" customHeight="1" x14ac:dyDescent="0.25">
      <c r="A93" s="175"/>
      <c r="B93" s="175"/>
      <c r="C93" s="175"/>
      <c r="D93" s="175"/>
      <c r="E93" s="175"/>
      <c r="F93" s="175"/>
      <c r="G93" s="175"/>
      <c r="H93" s="175"/>
      <c r="I93" s="175"/>
      <c r="J93" s="175"/>
    </row>
    <row r="94" spans="1:46" ht="37.5" customHeight="1" x14ac:dyDescent="0.25">
      <c r="A94" s="175"/>
      <c r="B94" s="175"/>
      <c r="C94" s="175"/>
      <c r="D94" s="175"/>
      <c r="E94" s="175"/>
      <c r="F94" s="175"/>
      <c r="G94" s="175"/>
      <c r="H94" s="175"/>
      <c r="I94" s="175"/>
      <c r="J94" s="175"/>
    </row>
    <row r="95" spans="1:46" ht="37.5" customHeight="1" x14ac:dyDescent="0.25">
      <c r="A95" s="175"/>
      <c r="B95" s="175"/>
      <c r="C95" s="175"/>
      <c r="D95" s="175"/>
      <c r="E95" s="175"/>
      <c r="F95" s="175"/>
      <c r="G95" s="175"/>
      <c r="H95" s="175"/>
      <c r="I95" s="175"/>
      <c r="J95" s="175"/>
    </row>
    <row r="96" spans="1:46" ht="37.5" customHeight="1" x14ac:dyDescent="0.25">
      <c r="A96" s="175"/>
      <c r="B96" s="175"/>
      <c r="C96" s="175"/>
      <c r="D96" s="175"/>
      <c r="E96" s="175"/>
      <c r="F96" s="175"/>
      <c r="G96" s="175"/>
      <c r="H96" s="175"/>
      <c r="I96" s="175"/>
      <c r="J96" s="175"/>
    </row>
    <row r="97" spans="1:10" ht="37.5" customHeight="1" x14ac:dyDescent="0.25">
      <c r="A97" s="175"/>
      <c r="B97" s="175"/>
      <c r="C97" s="175"/>
      <c r="D97" s="175"/>
      <c r="E97" s="175"/>
      <c r="F97" s="175"/>
      <c r="G97" s="175"/>
      <c r="H97" s="175"/>
      <c r="I97" s="175"/>
      <c r="J97" s="175"/>
    </row>
    <row r="98" spans="1:10" ht="37.5" customHeight="1" x14ac:dyDescent="0.25">
      <c r="A98" s="175"/>
      <c r="B98" s="175"/>
      <c r="C98" s="175"/>
      <c r="D98" s="175"/>
      <c r="E98" s="175"/>
      <c r="F98" s="175"/>
      <c r="G98" s="175"/>
      <c r="H98" s="175"/>
      <c r="I98" s="175"/>
      <c r="J98" s="175"/>
    </row>
    <row r="99" spans="1:10" ht="37.5" customHeight="1" x14ac:dyDescent="0.25">
      <c r="A99" s="175"/>
      <c r="B99" s="175"/>
      <c r="C99" s="175"/>
      <c r="D99" s="175"/>
      <c r="E99" s="175"/>
      <c r="F99" s="175"/>
      <c r="G99" s="175"/>
      <c r="H99" s="175"/>
      <c r="I99" s="175"/>
      <c r="J99" s="175"/>
    </row>
    <row r="100" spans="1:10" ht="37.5" customHeight="1" x14ac:dyDescent="0.25">
      <c r="A100" s="175"/>
      <c r="B100" s="175"/>
      <c r="C100" s="175"/>
      <c r="D100" s="175"/>
      <c r="E100" s="175"/>
      <c r="F100" s="175"/>
      <c r="G100" s="175"/>
      <c r="H100" s="175"/>
      <c r="I100" s="175"/>
      <c r="J100" s="175"/>
    </row>
    <row r="101" spans="1:10" ht="15" customHeight="1" x14ac:dyDescent="0.25">
      <c r="B101" s="22"/>
      <c r="C101" s="22"/>
    </row>
    <row r="102" spans="1:10" ht="15" customHeight="1" x14ac:dyDescent="0.25">
      <c r="B102" s="22"/>
      <c r="C102" s="22"/>
    </row>
    <row r="103" spans="1:10" ht="15" customHeight="1" x14ac:dyDescent="0.25">
      <c r="B103" s="22"/>
      <c r="C103" s="22"/>
    </row>
    <row r="104" spans="1:10" ht="15" customHeight="1" x14ac:dyDescent="0.25">
      <c r="B104" s="22"/>
      <c r="C104" s="22"/>
    </row>
    <row r="105" spans="1:10" ht="15" customHeight="1" x14ac:dyDescent="0.25">
      <c r="B105" s="22"/>
      <c r="C105" s="22"/>
    </row>
    <row r="106" spans="1:10" ht="15" customHeight="1" x14ac:dyDescent="0.25">
      <c r="B106" s="22"/>
      <c r="C106" s="22"/>
    </row>
    <row r="107" spans="1:10" ht="15" customHeight="1" x14ac:dyDescent="0.25">
      <c r="B107" s="22"/>
      <c r="C107" s="22"/>
    </row>
    <row r="108" spans="1:10" ht="15" customHeight="1" x14ac:dyDescent="0.25">
      <c r="B108" s="22"/>
      <c r="C108" s="22"/>
    </row>
    <row r="109" spans="1:10" ht="15" customHeight="1" x14ac:dyDescent="0.25">
      <c r="B109" s="22"/>
      <c r="C109" s="22"/>
    </row>
    <row r="110" spans="1:10" ht="15" customHeight="1" x14ac:dyDescent="0.25">
      <c r="B110" s="22"/>
      <c r="C110" s="22"/>
    </row>
    <row r="111" spans="1:10" ht="15" customHeight="1" x14ac:dyDescent="0.25">
      <c r="B111" s="22"/>
      <c r="C111" s="22"/>
    </row>
    <row r="112" spans="1:10" ht="15" customHeight="1" x14ac:dyDescent="0.25">
      <c r="B112" s="22"/>
      <c r="C112" s="22"/>
    </row>
    <row r="113" spans="2:3" ht="15" customHeight="1" x14ac:dyDescent="0.25">
      <c r="B113" s="22"/>
      <c r="C113" s="22"/>
    </row>
    <row r="114" spans="2:3" ht="15" customHeight="1" x14ac:dyDescent="0.25">
      <c r="B114" s="22"/>
      <c r="C114" s="22"/>
    </row>
    <row r="115" spans="2:3" ht="15" customHeight="1" x14ac:dyDescent="0.25"/>
    <row r="116" spans="2:3" ht="15" customHeight="1" x14ac:dyDescent="0.25"/>
    <row r="117" spans="2:3" ht="15" customHeight="1" x14ac:dyDescent="0.25"/>
    <row r="118" spans="2:3" ht="15" customHeight="1" x14ac:dyDescent="0.25"/>
    <row r="119" spans="2:3" ht="15" customHeight="1" x14ac:dyDescent="0.25"/>
    <row r="120" spans="2:3" ht="15" customHeight="1" x14ac:dyDescent="0.25"/>
    <row r="121" spans="2:3" ht="15" customHeight="1" x14ac:dyDescent="0.25"/>
    <row r="122" spans="2:3" ht="15" customHeight="1" x14ac:dyDescent="0.25"/>
    <row r="123" spans="2:3" ht="15" customHeight="1" x14ac:dyDescent="0.25"/>
    <row r="124" spans="2:3" ht="15" customHeight="1" x14ac:dyDescent="0.25"/>
    <row r="125" spans="2:3" ht="15" customHeight="1" x14ac:dyDescent="0.25"/>
    <row r="126" spans="2:3" ht="15" customHeight="1" x14ac:dyDescent="0.25"/>
    <row r="127" spans="2:3" ht="15" customHeight="1" x14ac:dyDescent="0.25"/>
    <row r="128" spans="2:3"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98:J98"/>
    <mergeCell ref="A99:J99"/>
    <mergeCell ref="A100:J100"/>
    <mergeCell ref="A92:J92"/>
    <mergeCell ref="A93:J93"/>
    <mergeCell ref="A94:J94"/>
    <mergeCell ref="A95:J95"/>
    <mergeCell ref="A96:J96"/>
    <mergeCell ref="A97:J97"/>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AU1" s="10"/>
    </row>
    <row r="2" spans="1:47" ht="18" customHeight="1" x14ac:dyDescent="0.3">
      <c r="A2" s="45" t="s">
        <v>213</v>
      </c>
      <c r="AU2" s="10"/>
    </row>
    <row r="3" spans="1:47" ht="27" customHeight="1" x14ac:dyDescent="0.25">
      <c r="A3" s="55"/>
      <c r="B3" s="55"/>
      <c r="C3" s="55"/>
      <c r="D3" s="55"/>
      <c r="E3" s="55"/>
      <c r="F3" s="55"/>
      <c r="G3" s="55"/>
      <c r="H3" s="55"/>
      <c r="I3" s="55"/>
      <c r="J3" s="55"/>
      <c r="K3" s="55"/>
      <c r="L3" s="177" t="s">
        <v>203</v>
      </c>
      <c r="M3" s="55"/>
      <c r="N3" s="55"/>
      <c r="O3" s="55"/>
      <c r="P3" s="55"/>
      <c r="Q3" s="55"/>
      <c r="R3" s="55"/>
      <c r="S3" s="55"/>
      <c r="T3" s="55"/>
      <c r="U3" s="55"/>
      <c r="V3" s="55"/>
      <c r="W3" s="55"/>
      <c r="X3" s="55"/>
      <c r="Y3" s="55"/>
      <c r="Z3" s="55"/>
      <c r="AA3" s="55"/>
      <c r="AB3" s="55"/>
      <c r="AC3" s="55"/>
      <c r="AD3" s="55"/>
      <c r="AE3" s="55"/>
      <c r="AF3" s="55"/>
      <c r="AG3" s="55"/>
      <c r="AH3" s="55"/>
      <c r="AI3" s="55"/>
      <c r="AJ3" s="55"/>
      <c r="AK3" s="91"/>
      <c r="AL3" s="55"/>
      <c r="AM3" s="55"/>
      <c r="AS3" s="37"/>
      <c r="AT3" s="37"/>
      <c r="AU3" s="37"/>
    </row>
    <row r="4" spans="1:47" ht="30" customHeight="1" x14ac:dyDescent="0.25">
      <c r="A4" s="90"/>
      <c r="B4" s="125" t="s">
        <v>193</v>
      </c>
      <c r="C4" s="125" t="s">
        <v>194</v>
      </c>
      <c r="D4" s="125" t="s">
        <v>195</v>
      </c>
      <c r="E4" s="125" t="s">
        <v>196</v>
      </c>
      <c r="F4" s="125" t="s">
        <v>197</v>
      </c>
      <c r="G4" s="125" t="s">
        <v>198</v>
      </c>
      <c r="H4" s="125" t="s">
        <v>199</v>
      </c>
      <c r="I4" s="125" t="s">
        <v>200</v>
      </c>
      <c r="J4" s="125" t="s">
        <v>201</v>
      </c>
      <c r="K4" s="125" t="s">
        <v>202</v>
      </c>
      <c r="L4" s="133" t="s">
        <v>234</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89"/>
      <c r="AU4" s="39"/>
    </row>
    <row r="5" spans="1:47" ht="15" customHeight="1" x14ac:dyDescent="0.25">
      <c r="A5" s="34" t="s">
        <v>5</v>
      </c>
      <c r="B5" s="22"/>
      <c r="C5" s="22"/>
      <c r="L5" s="135"/>
    </row>
    <row r="6" spans="1:47" ht="15" customHeight="1" x14ac:dyDescent="0.25">
      <c r="A6" s="87" t="s">
        <v>87</v>
      </c>
      <c r="B6" s="46">
        <v>612321</v>
      </c>
      <c r="C6" s="46">
        <v>615470</v>
      </c>
      <c r="D6" s="46">
        <v>659813</v>
      </c>
      <c r="E6" s="46">
        <v>661025</v>
      </c>
      <c r="F6" s="46">
        <v>611036</v>
      </c>
      <c r="G6" s="46">
        <v>627721</v>
      </c>
      <c r="H6" s="46">
        <v>613475</v>
      </c>
      <c r="I6" s="46">
        <v>582862</v>
      </c>
      <c r="J6" s="46">
        <v>587352</v>
      </c>
      <c r="K6" s="46">
        <v>544719</v>
      </c>
      <c r="L6" s="137">
        <v>522962</v>
      </c>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0"/>
    </row>
    <row r="7" spans="1:47" ht="15" customHeight="1" x14ac:dyDescent="0.25">
      <c r="A7" s="48" t="s">
        <v>24</v>
      </c>
      <c r="B7" s="59">
        <v>16066</v>
      </c>
      <c r="C7" s="59">
        <v>16438</v>
      </c>
      <c r="D7" s="59">
        <v>17028</v>
      </c>
      <c r="E7" s="59">
        <v>17727</v>
      </c>
      <c r="F7" s="59">
        <v>17552</v>
      </c>
      <c r="G7" s="59">
        <v>20512</v>
      </c>
      <c r="H7" s="59">
        <v>21389</v>
      </c>
      <c r="I7" s="59">
        <v>21003</v>
      </c>
      <c r="J7" s="59">
        <v>23064</v>
      </c>
      <c r="K7" s="59">
        <v>23872</v>
      </c>
      <c r="L7" s="140">
        <v>25909</v>
      </c>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row>
    <row r="8" spans="1:47" ht="15" customHeight="1" x14ac:dyDescent="0.25">
      <c r="A8" s="48" t="s">
        <v>25</v>
      </c>
      <c r="B8" s="59">
        <v>1444</v>
      </c>
      <c r="C8" s="59">
        <v>1563</v>
      </c>
      <c r="D8" s="59">
        <v>1496</v>
      </c>
      <c r="E8" s="59">
        <v>1604</v>
      </c>
      <c r="F8" s="59">
        <v>1447</v>
      </c>
      <c r="G8" s="59">
        <v>1464</v>
      </c>
      <c r="H8" s="59">
        <v>1556</v>
      </c>
      <c r="I8" s="59">
        <v>1564</v>
      </c>
      <c r="J8" s="59">
        <v>1727</v>
      </c>
      <c r="K8" s="59">
        <v>1762</v>
      </c>
      <c r="L8" s="140">
        <v>1703</v>
      </c>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row>
    <row r="9" spans="1:47" ht="15" customHeight="1" x14ac:dyDescent="0.25">
      <c r="A9" s="48" t="s">
        <v>26</v>
      </c>
      <c r="B9" s="59">
        <v>3754</v>
      </c>
      <c r="C9" s="59">
        <v>4040</v>
      </c>
      <c r="D9" s="59">
        <v>4442</v>
      </c>
      <c r="E9" s="59">
        <v>4678</v>
      </c>
      <c r="F9" s="59">
        <v>4023</v>
      </c>
      <c r="G9" s="59">
        <v>4606</v>
      </c>
      <c r="H9" s="59">
        <v>4564</v>
      </c>
      <c r="I9" s="59">
        <v>3919</v>
      </c>
      <c r="J9" s="59">
        <v>3687</v>
      </c>
      <c r="K9" s="59">
        <v>2703</v>
      </c>
      <c r="L9" s="140">
        <v>2567</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row>
    <row r="10" spans="1:47" ht="15" customHeight="1" x14ac:dyDescent="0.25">
      <c r="A10" s="48" t="s">
        <v>27</v>
      </c>
      <c r="B10" s="59">
        <v>164442</v>
      </c>
      <c r="C10" s="59">
        <v>167369</v>
      </c>
      <c r="D10" s="59">
        <v>193805</v>
      </c>
      <c r="E10" s="59">
        <v>206256</v>
      </c>
      <c r="F10" s="59">
        <v>192940</v>
      </c>
      <c r="G10" s="59">
        <v>204537</v>
      </c>
      <c r="H10" s="59">
        <v>211253</v>
      </c>
      <c r="I10" s="59">
        <v>216351</v>
      </c>
      <c r="J10" s="59">
        <v>227890</v>
      </c>
      <c r="K10" s="59">
        <v>211345</v>
      </c>
      <c r="L10" s="140">
        <v>194959</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row>
    <row r="11" spans="1:47" ht="15" customHeight="1" x14ac:dyDescent="0.25">
      <c r="A11" s="48" t="s">
        <v>28</v>
      </c>
      <c r="B11" s="59">
        <v>7941</v>
      </c>
      <c r="C11" s="59">
        <v>6797</v>
      </c>
      <c r="D11" s="59">
        <v>6509</v>
      </c>
      <c r="E11" s="59">
        <v>6137</v>
      </c>
      <c r="F11" s="59">
        <v>5423</v>
      </c>
      <c r="G11" s="59">
        <v>5226</v>
      </c>
      <c r="H11" s="59">
        <v>4852</v>
      </c>
      <c r="I11" s="59">
        <v>3727</v>
      </c>
      <c r="J11" s="59">
        <v>2414</v>
      </c>
      <c r="K11" s="59">
        <v>2039</v>
      </c>
      <c r="L11" s="140">
        <v>1918</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row>
    <row r="12" spans="1:47" ht="15" customHeight="1" x14ac:dyDescent="0.25">
      <c r="A12" s="48" t="s">
        <v>30</v>
      </c>
      <c r="B12" s="59">
        <v>41625</v>
      </c>
      <c r="C12" s="59">
        <v>44438</v>
      </c>
      <c r="D12" s="59">
        <v>52211</v>
      </c>
      <c r="E12" s="59">
        <v>55439</v>
      </c>
      <c r="F12" s="59">
        <v>55934</v>
      </c>
      <c r="G12" s="59">
        <v>57241</v>
      </c>
      <c r="H12" s="59">
        <v>54352</v>
      </c>
      <c r="I12" s="59">
        <v>49670</v>
      </c>
      <c r="J12" s="59">
        <v>46674</v>
      </c>
      <c r="K12" s="59">
        <v>39481</v>
      </c>
      <c r="L12" s="140">
        <v>36803</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7" ht="15" customHeight="1" x14ac:dyDescent="0.25">
      <c r="A13" s="48" t="s">
        <v>31</v>
      </c>
      <c r="B13" s="59">
        <v>10796</v>
      </c>
      <c r="C13" s="59">
        <v>10898</v>
      </c>
      <c r="D13" s="59">
        <v>12274</v>
      </c>
      <c r="E13" s="59">
        <v>11141</v>
      </c>
      <c r="F13" s="59">
        <v>9515</v>
      </c>
      <c r="G13" s="59">
        <v>10141</v>
      </c>
      <c r="H13" s="59">
        <v>9242</v>
      </c>
      <c r="I13" s="59">
        <v>8276</v>
      </c>
      <c r="J13" s="59">
        <v>8199</v>
      </c>
      <c r="K13" s="59">
        <v>7888</v>
      </c>
      <c r="L13" s="140">
        <v>8800</v>
      </c>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row>
    <row r="14" spans="1:47" ht="15" customHeight="1" x14ac:dyDescent="0.25">
      <c r="A14" s="48" t="s">
        <v>32</v>
      </c>
      <c r="B14" s="59">
        <v>18250</v>
      </c>
      <c r="C14" s="59">
        <v>18639</v>
      </c>
      <c r="D14" s="59">
        <v>21020</v>
      </c>
      <c r="E14" s="59">
        <v>23610</v>
      </c>
      <c r="F14" s="59">
        <v>23769</v>
      </c>
      <c r="G14" s="59">
        <v>23998</v>
      </c>
      <c r="H14" s="59">
        <v>24622</v>
      </c>
      <c r="I14" s="59">
        <v>24554</v>
      </c>
      <c r="J14" s="59">
        <v>25308</v>
      </c>
      <c r="K14" s="59">
        <v>24090</v>
      </c>
      <c r="L14" s="140">
        <v>23648</v>
      </c>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row>
    <row r="15" spans="1:47" ht="15" customHeight="1" x14ac:dyDescent="0.25">
      <c r="A15" s="48" t="s">
        <v>33</v>
      </c>
      <c r="B15" s="59">
        <v>79453</v>
      </c>
      <c r="C15" s="59">
        <v>75654</v>
      </c>
      <c r="D15" s="59">
        <v>73337</v>
      </c>
      <c r="E15" s="59">
        <v>65752</v>
      </c>
      <c r="F15" s="59">
        <v>58251</v>
      </c>
      <c r="G15" s="59">
        <v>59413</v>
      </c>
      <c r="H15" s="59">
        <v>53480</v>
      </c>
      <c r="I15" s="59">
        <v>47952</v>
      </c>
      <c r="J15" s="59">
        <v>47517</v>
      </c>
      <c r="K15" s="59">
        <v>44304</v>
      </c>
      <c r="L15" s="140">
        <v>41719</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row>
    <row r="16" spans="1:47" ht="15" customHeight="1" x14ac:dyDescent="0.25">
      <c r="A16" s="48" t="s">
        <v>35</v>
      </c>
      <c r="B16" s="59">
        <v>8040</v>
      </c>
      <c r="C16" s="59">
        <v>7211</v>
      </c>
      <c r="D16" s="59">
        <v>8624</v>
      </c>
      <c r="E16" s="59">
        <v>8540</v>
      </c>
      <c r="F16" s="59">
        <v>7696</v>
      </c>
      <c r="G16" s="59">
        <v>7301</v>
      </c>
      <c r="H16" s="59">
        <v>7566</v>
      </c>
      <c r="I16" s="59">
        <v>6935</v>
      </c>
      <c r="J16" s="59">
        <v>6222</v>
      </c>
      <c r="K16" s="59">
        <v>5310</v>
      </c>
      <c r="L16" s="140">
        <v>5638</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41"/>
    </row>
    <row r="17" spans="1:47" ht="15" customHeight="1" x14ac:dyDescent="0.25">
      <c r="A17" s="48" t="s">
        <v>37</v>
      </c>
      <c r="B17" s="59">
        <v>157169</v>
      </c>
      <c r="C17" s="59">
        <v>175095</v>
      </c>
      <c r="D17" s="59">
        <v>191936</v>
      </c>
      <c r="E17" s="59">
        <v>195129</v>
      </c>
      <c r="F17" s="59">
        <v>183708</v>
      </c>
      <c r="G17" s="59">
        <v>187773</v>
      </c>
      <c r="H17" s="59">
        <v>179684</v>
      </c>
      <c r="I17" s="59">
        <v>163015</v>
      </c>
      <c r="J17" s="59">
        <v>158980</v>
      </c>
      <c r="K17" s="59">
        <v>145115</v>
      </c>
      <c r="L17" s="140">
        <v>133831</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row>
    <row r="18" spans="1:47" ht="15" customHeight="1" x14ac:dyDescent="0.25">
      <c r="A18" s="48" t="s">
        <v>38</v>
      </c>
      <c r="B18" s="59">
        <v>103338</v>
      </c>
      <c r="C18" s="59">
        <v>87320</v>
      </c>
      <c r="D18" s="59">
        <v>77109</v>
      </c>
      <c r="E18" s="59">
        <v>65004</v>
      </c>
      <c r="F18" s="59">
        <v>50738</v>
      </c>
      <c r="G18" s="59">
        <v>45312</v>
      </c>
      <c r="H18" s="59">
        <v>40860</v>
      </c>
      <c r="I18" s="59">
        <v>35746</v>
      </c>
      <c r="J18" s="59">
        <v>35397</v>
      </c>
      <c r="K18" s="59">
        <v>35785</v>
      </c>
      <c r="L18" s="140">
        <v>44355</v>
      </c>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row>
    <row r="19" spans="1:47" ht="15" customHeight="1" x14ac:dyDescent="0.25">
      <c r="A19" s="48" t="s">
        <v>40</v>
      </c>
      <c r="B19" s="59">
        <v>3</v>
      </c>
      <c r="C19" s="59">
        <v>8</v>
      </c>
      <c r="D19" s="59">
        <v>22</v>
      </c>
      <c r="E19" s="59">
        <v>8</v>
      </c>
      <c r="F19" s="59">
        <v>40</v>
      </c>
      <c r="G19" s="59">
        <v>197</v>
      </c>
      <c r="H19" s="59">
        <v>55</v>
      </c>
      <c r="I19" s="59">
        <v>150</v>
      </c>
      <c r="J19" s="59">
        <v>273</v>
      </c>
      <c r="K19" s="59">
        <v>1025</v>
      </c>
      <c r="L19" s="140">
        <v>1112</v>
      </c>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row>
    <row r="20" spans="1:47" ht="15" customHeight="1" x14ac:dyDescent="0.25">
      <c r="B20" s="58"/>
      <c r="C20" s="58"/>
      <c r="D20" s="58"/>
      <c r="E20" s="58"/>
      <c r="F20" s="58"/>
      <c r="G20" s="58"/>
      <c r="H20" s="58"/>
      <c r="I20" s="58"/>
      <c r="J20" s="58"/>
      <c r="K20" s="58"/>
      <c r="L20" s="139"/>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41"/>
    </row>
    <row r="21" spans="1:47" ht="15" customHeight="1" x14ac:dyDescent="0.25">
      <c r="A21" s="87" t="s">
        <v>156</v>
      </c>
      <c r="B21" s="83"/>
      <c r="C21" s="83"/>
      <c r="D21" s="83"/>
      <c r="E21" s="83"/>
      <c r="F21" s="83"/>
      <c r="G21" s="83"/>
      <c r="H21" s="83"/>
      <c r="I21" s="83"/>
      <c r="J21" s="83"/>
      <c r="K21" s="83"/>
      <c r="L21" s="141"/>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row>
    <row r="22" spans="1:47" ht="15" customHeight="1" x14ac:dyDescent="0.25">
      <c r="A22" s="48" t="s">
        <v>24</v>
      </c>
      <c r="B22" s="50">
        <v>2.6237871965848001</v>
      </c>
      <c r="C22" s="50">
        <v>2.67080442588591</v>
      </c>
      <c r="D22" s="50">
        <v>2.5807312071753699</v>
      </c>
      <c r="E22" s="50">
        <v>2.6817442608070801</v>
      </c>
      <c r="F22" s="50">
        <v>2.8724985107260501</v>
      </c>
      <c r="G22" s="50">
        <v>3.2676937684098499</v>
      </c>
      <c r="H22" s="50">
        <v>3.4865316435062601</v>
      </c>
      <c r="I22" s="50">
        <v>3.6034258538041599</v>
      </c>
      <c r="J22" s="50">
        <v>3.92677644751359</v>
      </c>
      <c r="K22" s="50">
        <v>4.3824430577967703</v>
      </c>
      <c r="L22" s="138">
        <v>4.9542796608549002</v>
      </c>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row>
    <row r="23" spans="1:47" ht="15" customHeight="1" x14ac:dyDescent="0.25">
      <c r="A23" s="48" t="s">
        <v>25</v>
      </c>
      <c r="B23" s="50">
        <v>0.23582402040759701</v>
      </c>
      <c r="C23" s="50">
        <v>0.25395226412335298</v>
      </c>
      <c r="D23" s="50">
        <v>0.22673090709034199</v>
      </c>
      <c r="E23" s="50">
        <v>0.24265345486176801</v>
      </c>
      <c r="F23" s="50">
        <v>0.23681092439725299</v>
      </c>
      <c r="G23" s="50">
        <v>0.233224633236741</v>
      </c>
      <c r="H23" s="50">
        <v>0.25363706752516402</v>
      </c>
      <c r="I23" s="50">
        <v>0.26833109724085602</v>
      </c>
      <c r="J23" s="50">
        <v>0.29403151772701902</v>
      </c>
      <c r="K23" s="50">
        <v>0.323469531997232</v>
      </c>
      <c r="L23" s="138">
        <v>0.32564507555042199</v>
      </c>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row>
    <row r="24" spans="1:47" ht="15" customHeight="1" x14ac:dyDescent="0.25">
      <c r="A24" s="48" t="s">
        <v>26</v>
      </c>
      <c r="B24" s="50">
        <v>0.61307712784634205</v>
      </c>
      <c r="C24" s="50">
        <v>0.65640892326189704</v>
      </c>
      <c r="D24" s="50">
        <v>0.673221048994185</v>
      </c>
      <c r="E24" s="50">
        <v>0.70768881661056704</v>
      </c>
      <c r="F24" s="50">
        <v>0.65839001302705602</v>
      </c>
      <c r="G24" s="50">
        <v>0.733765478612313</v>
      </c>
      <c r="H24" s="50">
        <v>0.74395859651982599</v>
      </c>
      <c r="I24" s="50">
        <v>0.67237184788166005</v>
      </c>
      <c r="J24" s="50">
        <v>0.62773260327708102</v>
      </c>
      <c r="K24" s="50">
        <v>0.49621915152583301</v>
      </c>
      <c r="L24" s="138">
        <v>0.49085784435580398</v>
      </c>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40"/>
    </row>
    <row r="25" spans="1:47" ht="15" customHeight="1" x14ac:dyDescent="0.25">
      <c r="A25" s="48" t="s">
        <v>27</v>
      </c>
      <c r="B25" s="50">
        <v>26.855521858633001</v>
      </c>
      <c r="C25" s="50">
        <v>27.193689375599099</v>
      </c>
      <c r="D25" s="50">
        <v>29.3727162089865</v>
      </c>
      <c r="E25" s="50">
        <v>31.202450739382002</v>
      </c>
      <c r="F25" s="50">
        <v>31.575880962823799</v>
      </c>
      <c r="G25" s="50">
        <v>32.584062027556797</v>
      </c>
      <c r="H25" s="50">
        <v>34.435470068054897</v>
      </c>
      <c r="I25" s="50">
        <v>37.118734794857097</v>
      </c>
      <c r="J25" s="50">
        <v>38.799561421430397</v>
      </c>
      <c r="K25" s="50">
        <v>38.798903654912003</v>
      </c>
      <c r="L25" s="138">
        <v>37.279764112880102</v>
      </c>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row>
    <row r="26" spans="1:47" ht="15" customHeight="1" x14ac:dyDescent="0.25">
      <c r="A26" s="48" t="s">
        <v>28</v>
      </c>
      <c r="B26" s="50">
        <v>1.2968687992082599</v>
      </c>
      <c r="C26" s="50">
        <v>1.1043592701512699</v>
      </c>
      <c r="D26" s="50">
        <v>0.98649162717315397</v>
      </c>
      <c r="E26" s="50">
        <v>0.92840664120116501</v>
      </c>
      <c r="F26" s="50">
        <v>0.88750908293455699</v>
      </c>
      <c r="G26" s="50">
        <v>0.83253547356229896</v>
      </c>
      <c r="H26" s="50">
        <v>0.79090427482782499</v>
      </c>
      <c r="I26" s="50">
        <v>0.63943094591858796</v>
      </c>
      <c r="J26" s="50">
        <v>0.41099715332543302</v>
      </c>
      <c r="K26" s="50">
        <v>0.37432143912733001</v>
      </c>
      <c r="L26" s="138">
        <v>0.36675704926935399</v>
      </c>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row>
    <row r="27" spans="1:47" ht="15" customHeight="1" x14ac:dyDescent="0.25">
      <c r="A27" s="48" t="s">
        <v>30</v>
      </c>
      <c r="B27" s="50">
        <v>6.7979050204059597</v>
      </c>
      <c r="C27" s="50">
        <v>7.2201732009683699</v>
      </c>
      <c r="D27" s="50">
        <v>7.9129995923087302</v>
      </c>
      <c r="E27" s="50">
        <v>8.3868234938164203</v>
      </c>
      <c r="F27" s="50">
        <v>9.1539614687187001</v>
      </c>
      <c r="G27" s="50">
        <v>9.1188601305356993</v>
      </c>
      <c r="H27" s="50">
        <v>8.8596927340152405</v>
      </c>
      <c r="I27" s="50">
        <v>8.5217427109675992</v>
      </c>
      <c r="J27" s="50">
        <v>7.9465124831446898</v>
      </c>
      <c r="K27" s="50">
        <v>7.2479572036224198</v>
      </c>
      <c r="L27" s="138">
        <v>7.0374138082690498</v>
      </c>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row>
    <row r="28" spans="1:47" ht="15" customHeight="1" x14ac:dyDescent="0.25">
      <c r="A28" s="48" t="s">
        <v>31</v>
      </c>
      <c r="B28" s="50">
        <v>1.7631275099171799</v>
      </c>
      <c r="C28" s="50">
        <v>1.7706793182445899</v>
      </c>
      <c r="D28" s="50">
        <v>1.86022403317304</v>
      </c>
      <c r="E28" s="50">
        <v>1.68541280586967</v>
      </c>
      <c r="F28" s="50">
        <v>1.55719139297848</v>
      </c>
      <c r="G28" s="50">
        <v>1.6155266432061399</v>
      </c>
      <c r="H28" s="50">
        <v>1.5064998573699</v>
      </c>
      <c r="I28" s="50">
        <v>1.4198901283665799</v>
      </c>
      <c r="J28" s="50">
        <v>1.39592612266579</v>
      </c>
      <c r="K28" s="50">
        <v>1.4480860774087201</v>
      </c>
      <c r="L28" s="138">
        <v>1.6827226452399999</v>
      </c>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row>
    <row r="29" spans="1:47" ht="15" customHeight="1" x14ac:dyDescent="0.25">
      <c r="A29" s="48" t="s">
        <v>32</v>
      </c>
      <c r="B29" s="50">
        <v>2.9804628617996101</v>
      </c>
      <c r="C29" s="50">
        <v>3.02841730709864</v>
      </c>
      <c r="D29" s="50">
        <v>3.1857511143308801</v>
      </c>
      <c r="E29" s="50">
        <v>3.5717257289815101</v>
      </c>
      <c r="F29" s="50">
        <v>3.8899508375938598</v>
      </c>
      <c r="G29" s="50">
        <v>3.82303603033832</v>
      </c>
      <c r="H29" s="50">
        <v>4.0135294836790401</v>
      </c>
      <c r="I29" s="50">
        <v>4.2126609729232696</v>
      </c>
      <c r="J29" s="50">
        <v>4.3088301393372301</v>
      </c>
      <c r="K29" s="50">
        <v>4.4224636922890497</v>
      </c>
      <c r="L29" s="138">
        <v>4.5219346721176699</v>
      </c>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row>
    <row r="30" spans="1:47" ht="15" customHeight="1" x14ac:dyDescent="0.25">
      <c r="A30" s="48" t="s">
        <v>33</v>
      </c>
      <c r="B30" s="50">
        <v>12.975710452524099</v>
      </c>
      <c r="C30" s="50">
        <v>12.2920694753603</v>
      </c>
      <c r="D30" s="50">
        <v>11.114815864494901</v>
      </c>
      <c r="E30" s="50">
        <v>9.9469762868272795</v>
      </c>
      <c r="F30" s="50">
        <v>9.5331535294156193</v>
      </c>
      <c r="G30" s="50">
        <v>9.4648737257475908</v>
      </c>
      <c r="H30" s="50">
        <v>8.7175516524715793</v>
      </c>
      <c r="I30" s="50">
        <v>8.2269902652772</v>
      </c>
      <c r="J30" s="50">
        <v>8.0900380010623891</v>
      </c>
      <c r="K30" s="50">
        <v>8.1333678465410593</v>
      </c>
      <c r="L30" s="138">
        <v>7.9774438678144897</v>
      </c>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row>
    <row r="31" spans="1:47" ht="15" customHeight="1" x14ac:dyDescent="0.25">
      <c r="A31" s="48" t="s">
        <v>35</v>
      </c>
      <c r="B31" s="50">
        <v>1.31303678952706</v>
      </c>
      <c r="C31" s="50">
        <v>1.17162493703999</v>
      </c>
      <c r="D31" s="50">
        <v>1.30703699381491</v>
      </c>
      <c r="E31" s="50">
        <v>1.2919329828675199</v>
      </c>
      <c r="F31" s="50">
        <v>1.2595002585772399</v>
      </c>
      <c r="G31" s="50">
        <v>1.1630963437578199</v>
      </c>
      <c r="H31" s="50">
        <v>1.23330209054974</v>
      </c>
      <c r="I31" s="50">
        <v>1.18981851621825</v>
      </c>
      <c r="J31" s="50">
        <v>1.05933069096555</v>
      </c>
      <c r="K31" s="50">
        <v>0.97481453740368895</v>
      </c>
      <c r="L31" s="138">
        <v>1.07808980384808</v>
      </c>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row>
    <row r="32" spans="1:47" ht="15" customHeight="1" x14ac:dyDescent="0.25">
      <c r="A32" s="48" t="s">
        <v>37</v>
      </c>
      <c r="B32" s="50">
        <v>25.667746165818301</v>
      </c>
      <c r="C32" s="50">
        <v>28.448990202609401</v>
      </c>
      <c r="D32" s="50">
        <v>29.089454133216499</v>
      </c>
      <c r="E32" s="50">
        <v>29.519155856435098</v>
      </c>
      <c r="F32" s="50">
        <v>30.065004353262299</v>
      </c>
      <c r="G32" s="50">
        <v>29.913448809264001</v>
      </c>
      <c r="H32" s="50">
        <v>29.2895391010229</v>
      </c>
      <c r="I32" s="50">
        <v>27.968026737032101</v>
      </c>
      <c r="J32" s="50">
        <v>27.067244173851499</v>
      </c>
      <c r="K32" s="50">
        <v>26.64034116673</v>
      </c>
      <c r="L32" s="138">
        <v>25.5909607198993</v>
      </c>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row>
    <row r="33" spans="1:47" ht="15" customHeight="1" x14ac:dyDescent="0.25">
      <c r="A33" s="48" t="s">
        <v>38</v>
      </c>
      <c r="B33" s="50">
        <v>16.8764422582273</v>
      </c>
      <c r="C33" s="50">
        <v>14.187531480007101</v>
      </c>
      <c r="D33" s="50">
        <v>11.686492991195999</v>
      </c>
      <c r="E33" s="50">
        <v>9.8338186906697906</v>
      </c>
      <c r="F33" s="50">
        <v>8.3036024064048597</v>
      </c>
      <c r="G33" s="50">
        <v>7.21849356640928</v>
      </c>
      <c r="H33" s="50">
        <v>6.6604181099474298</v>
      </c>
      <c r="I33" s="50">
        <v>6.132841049854</v>
      </c>
      <c r="J33" s="50">
        <v>6.0265394516405797</v>
      </c>
      <c r="K33" s="50">
        <v>6.5694422261753296</v>
      </c>
      <c r="L33" s="138">
        <v>8.4814957874568293</v>
      </c>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row>
    <row r="34" spans="1:47" ht="15" customHeight="1" x14ac:dyDescent="0.25">
      <c r="A34" s="48" t="s">
        <v>40</v>
      </c>
      <c r="B34" s="50">
        <v>4.8993910056979902E-4</v>
      </c>
      <c r="C34" s="50">
        <v>1.29981965002356E-3</v>
      </c>
      <c r="D34" s="50">
        <v>3.3342780454462101E-3</v>
      </c>
      <c r="E34" s="50">
        <v>1.2102416701335E-3</v>
      </c>
      <c r="F34" s="50">
        <v>6.5462591402143198E-3</v>
      </c>
      <c r="G34" s="50">
        <v>3.1383369363140602E-2</v>
      </c>
      <c r="H34" s="50">
        <v>8.9653205102082408E-3</v>
      </c>
      <c r="I34" s="50">
        <v>2.5735079658649899E-2</v>
      </c>
      <c r="J34" s="50">
        <v>4.64797940587586E-2</v>
      </c>
      <c r="K34" s="50">
        <v>0.18817041447058</v>
      </c>
      <c r="L34" s="138">
        <v>0.21263495244396299</v>
      </c>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row>
    <row r="35" spans="1:47" ht="15" customHeight="1" x14ac:dyDescent="0.25">
      <c r="A35" s="88"/>
      <c r="B35" s="58"/>
      <c r="C35" s="58"/>
      <c r="D35" s="58"/>
      <c r="E35" s="58"/>
      <c r="F35" s="58"/>
      <c r="G35" s="58"/>
      <c r="H35" s="58"/>
      <c r="I35" s="58"/>
      <c r="J35" s="58"/>
      <c r="K35" s="58"/>
      <c r="L35" s="139"/>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row>
    <row r="36" spans="1:47" ht="15" customHeight="1" x14ac:dyDescent="0.25">
      <c r="A36" s="34" t="s">
        <v>4</v>
      </c>
      <c r="B36" s="22"/>
      <c r="C36" s="22"/>
      <c r="L36" s="135"/>
    </row>
    <row r="37" spans="1:47" ht="15" customHeight="1" x14ac:dyDescent="0.25">
      <c r="A37" s="87" t="s">
        <v>87</v>
      </c>
      <c r="B37" s="46">
        <v>244574</v>
      </c>
      <c r="C37" s="46">
        <v>249431</v>
      </c>
      <c r="D37" s="46">
        <v>223738</v>
      </c>
      <c r="E37" s="46">
        <v>191819</v>
      </c>
      <c r="F37" s="46">
        <v>161864</v>
      </c>
      <c r="G37" s="46">
        <v>140420</v>
      </c>
      <c r="H37" s="46">
        <v>109771</v>
      </c>
      <c r="I37" s="46">
        <v>85640</v>
      </c>
      <c r="J37" s="46">
        <v>76621</v>
      </c>
      <c r="K37" s="46">
        <v>69319</v>
      </c>
      <c r="L37" s="137">
        <v>61269</v>
      </c>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10"/>
    </row>
    <row r="38" spans="1:47" ht="15" customHeight="1" x14ac:dyDescent="0.25">
      <c r="A38" s="48" t="s">
        <v>24</v>
      </c>
      <c r="B38" s="59">
        <v>9042</v>
      </c>
      <c r="C38" s="59">
        <v>8743</v>
      </c>
      <c r="D38" s="59">
        <v>7737</v>
      </c>
      <c r="E38" s="59">
        <v>6592</v>
      </c>
      <c r="F38" s="59">
        <v>5283</v>
      </c>
      <c r="G38" s="59">
        <v>4174</v>
      </c>
      <c r="H38" s="59">
        <v>2669</v>
      </c>
      <c r="I38" s="59">
        <v>2094</v>
      </c>
      <c r="J38" s="59">
        <v>2070</v>
      </c>
      <c r="K38" s="59">
        <v>2014</v>
      </c>
      <c r="L38" s="140">
        <v>1778</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7" ht="15" customHeight="1" x14ac:dyDescent="0.25">
      <c r="A39" s="48" t="s">
        <v>25</v>
      </c>
      <c r="B39" s="59">
        <v>548</v>
      </c>
      <c r="C39" s="59">
        <v>668</v>
      </c>
      <c r="D39" s="59">
        <v>493</v>
      </c>
      <c r="E39" s="59">
        <v>521</v>
      </c>
      <c r="F39" s="59">
        <v>451</v>
      </c>
      <c r="G39" s="59">
        <v>415</v>
      </c>
      <c r="H39" s="59">
        <v>293</v>
      </c>
      <c r="I39" s="59">
        <v>281</v>
      </c>
      <c r="J39" s="59">
        <v>316</v>
      </c>
      <c r="K39" s="59">
        <v>223</v>
      </c>
      <c r="L39" s="140">
        <v>226</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47" ht="15" customHeight="1" x14ac:dyDescent="0.25">
      <c r="A40" s="48" t="s">
        <v>26</v>
      </c>
      <c r="B40" s="59">
        <v>6021</v>
      </c>
      <c r="C40" s="59">
        <v>6067</v>
      </c>
      <c r="D40" s="59">
        <v>5411</v>
      </c>
      <c r="E40" s="59">
        <v>5129</v>
      </c>
      <c r="F40" s="59">
        <v>4367</v>
      </c>
      <c r="G40" s="59">
        <v>4840</v>
      </c>
      <c r="H40" s="59">
        <v>4041</v>
      </c>
      <c r="I40" s="59">
        <v>3021</v>
      </c>
      <c r="J40" s="59">
        <v>2278</v>
      </c>
      <c r="K40" s="59">
        <v>1574</v>
      </c>
      <c r="L40" s="140">
        <v>1293</v>
      </c>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row>
    <row r="41" spans="1:47" ht="15" customHeight="1" x14ac:dyDescent="0.25">
      <c r="A41" s="48" t="s">
        <v>27</v>
      </c>
      <c r="B41" s="59">
        <v>53170</v>
      </c>
      <c r="C41" s="59">
        <v>56064</v>
      </c>
      <c r="D41" s="59">
        <v>50014</v>
      </c>
      <c r="E41" s="59">
        <v>45193</v>
      </c>
      <c r="F41" s="59">
        <v>39505</v>
      </c>
      <c r="G41" s="59">
        <v>35370</v>
      </c>
      <c r="H41" s="59">
        <v>28681</v>
      </c>
      <c r="I41" s="59">
        <v>22510</v>
      </c>
      <c r="J41" s="59">
        <v>19530</v>
      </c>
      <c r="K41" s="59">
        <v>16054</v>
      </c>
      <c r="L41" s="140">
        <v>12408</v>
      </c>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row>
    <row r="42" spans="1:47" ht="15" customHeight="1" x14ac:dyDescent="0.25">
      <c r="A42" s="48" t="s">
        <v>28</v>
      </c>
      <c r="B42" s="59">
        <v>7310</v>
      </c>
      <c r="C42" s="59">
        <v>6464</v>
      </c>
      <c r="D42" s="59">
        <v>5392</v>
      </c>
      <c r="E42" s="59">
        <v>4116</v>
      </c>
      <c r="F42" s="59">
        <v>3047</v>
      </c>
      <c r="G42" s="59">
        <v>2638</v>
      </c>
      <c r="H42" s="59">
        <v>2075</v>
      </c>
      <c r="I42" s="59">
        <v>1469</v>
      </c>
      <c r="J42" s="59">
        <v>811</v>
      </c>
      <c r="K42" s="59">
        <v>658</v>
      </c>
      <c r="L42" s="140">
        <v>569</v>
      </c>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row>
    <row r="43" spans="1:47" ht="15" customHeight="1" x14ac:dyDescent="0.25">
      <c r="A43" s="48" t="s">
        <v>30</v>
      </c>
      <c r="B43" s="59">
        <v>12293</v>
      </c>
      <c r="C43" s="59">
        <v>12514</v>
      </c>
      <c r="D43" s="59">
        <v>14098</v>
      </c>
      <c r="E43" s="59">
        <v>13594</v>
      </c>
      <c r="F43" s="59">
        <v>12895</v>
      </c>
      <c r="G43" s="59">
        <v>12011</v>
      </c>
      <c r="H43" s="59">
        <v>10048</v>
      </c>
      <c r="I43" s="59">
        <v>8532</v>
      </c>
      <c r="J43" s="59">
        <v>7333</v>
      </c>
      <c r="K43" s="59">
        <v>6279</v>
      </c>
      <c r="L43" s="140">
        <v>5637</v>
      </c>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row>
    <row r="44" spans="1:47" ht="15" customHeight="1" x14ac:dyDescent="0.25">
      <c r="A44" s="48" t="s">
        <v>31</v>
      </c>
      <c r="B44" s="59">
        <v>5373</v>
      </c>
      <c r="C44" s="59">
        <v>5490</v>
      </c>
      <c r="D44" s="59">
        <v>5097</v>
      </c>
      <c r="E44" s="59">
        <v>4375</v>
      </c>
      <c r="F44" s="59">
        <v>3522</v>
      </c>
      <c r="G44" s="59">
        <v>3291</v>
      </c>
      <c r="H44" s="59">
        <v>2514</v>
      </c>
      <c r="I44" s="59">
        <v>2041</v>
      </c>
      <c r="J44" s="59">
        <v>2053</v>
      </c>
      <c r="K44" s="59">
        <v>2162</v>
      </c>
      <c r="L44" s="140">
        <v>2482</v>
      </c>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row>
    <row r="45" spans="1:47" ht="15" customHeight="1" x14ac:dyDescent="0.25">
      <c r="A45" s="48" t="s">
        <v>32</v>
      </c>
      <c r="B45" s="59">
        <v>12339</v>
      </c>
      <c r="C45" s="59">
        <v>11305</v>
      </c>
      <c r="D45" s="59">
        <v>10099</v>
      </c>
      <c r="E45" s="59">
        <v>8607</v>
      </c>
      <c r="F45" s="59">
        <v>7257</v>
      </c>
      <c r="G45" s="59">
        <v>5998</v>
      </c>
      <c r="H45" s="59">
        <v>4063</v>
      </c>
      <c r="I45" s="59">
        <v>3121</v>
      </c>
      <c r="J45" s="59">
        <v>3134</v>
      </c>
      <c r="K45" s="59">
        <v>3231</v>
      </c>
      <c r="L45" s="140">
        <v>2711</v>
      </c>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row>
    <row r="46" spans="1:47" ht="15" customHeight="1" x14ac:dyDescent="0.25">
      <c r="A46" s="48" t="s">
        <v>33</v>
      </c>
      <c r="B46" s="59">
        <v>19147</v>
      </c>
      <c r="C46" s="59">
        <v>18463</v>
      </c>
      <c r="D46" s="59">
        <v>15249</v>
      </c>
      <c r="E46" s="59">
        <v>12648</v>
      </c>
      <c r="F46" s="59">
        <v>11526</v>
      </c>
      <c r="G46" s="59">
        <v>9992</v>
      </c>
      <c r="H46" s="59">
        <v>7211</v>
      </c>
      <c r="I46" s="59">
        <v>5576</v>
      </c>
      <c r="J46" s="59">
        <v>4875</v>
      </c>
      <c r="K46" s="59">
        <v>4485</v>
      </c>
      <c r="L46" s="140">
        <v>3790</v>
      </c>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row>
    <row r="47" spans="1:47" ht="15" customHeight="1" x14ac:dyDescent="0.25">
      <c r="A47" s="48" t="s">
        <v>35</v>
      </c>
      <c r="B47" s="59">
        <v>1274</v>
      </c>
      <c r="C47" s="59">
        <v>1404</v>
      </c>
      <c r="D47" s="59">
        <v>1411</v>
      </c>
      <c r="E47" s="59">
        <v>1135</v>
      </c>
      <c r="F47" s="59">
        <v>1133</v>
      </c>
      <c r="G47" s="59">
        <v>840</v>
      </c>
      <c r="H47" s="59">
        <v>730</v>
      </c>
      <c r="I47" s="59">
        <v>482</v>
      </c>
      <c r="J47" s="59">
        <v>504</v>
      </c>
      <c r="K47" s="59">
        <v>369</v>
      </c>
      <c r="L47" s="140">
        <v>426</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7" ht="15" customHeight="1" x14ac:dyDescent="0.25">
      <c r="A48" s="48" t="s">
        <v>37</v>
      </c>
      <c r="B48" s="59">
        <v>93835</v>
      </c>
      <c r="C48" s="59">
        <v>101540</v>
      </c>
      <c r="D48" s="59">
        <v>92774</v>
      </c>
      <c r="E48" s="59">
        <v>77318</v>
      </c>
      <c r="F48" s="59">
        <v>64078</v>
      </c>
      <c r="G48" s="59">
        <v>54030</v>
      </c>
      <c r="H48" s="59">
        <v>42686</v>
      </c>
      <c r="I48" s="59">
        <v>32621</v>
      </c>
      <c r="J48" s="59">
        <v>30194</v>
      </c>
      <c r="K48" s="59">
        <v>27958</v>
      </c>
      <c r="L48" s="140">
        <v>24929</v>
      </c>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row>
    <row r="49" spans="1:46" ht="15" customHeight="1" x14ac:dyDescent="0.25">
      <c r="A49" s="48" t="s">
        <v>38</v>
      </c>
      <c r="B49" s="59">
        <v>24214</v>
      </c>
      <c r="C49" s="59">
        <v>20705</v>
      </c>
      <c r="D49" s="59">
        <v>15961</v>
      </c>
      <c r="E49" s="59">
        <v>12589</v>
      </c>
      <c r="F49" s="59">
        <v>8786</v>
      </c>
      <c r="G49" s="59">
        <v>6799</v>
      </c>
      <c r="H49" s="59">
        <v>4747</v>
      </c>
      <c r="I49" s="59">
        <v>3880</v>
      </c>
      <c r="J49" s="59">
        <v>3510</v>
      </c>
      <c r="K49" s="59">
        <v>4244</v>
      </c>
      <c r="L49" s="140">
        <v>4979</v>
      </c>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row>
    <row r="50" spans="1:46" ht="15" customHeight="1" x14ac:dyDescent="0.25">
      <c r="A50" s="48" t="s">
        <v>40</v>
      </c>
      <c r="B50" s="59">
        <v>8</v>
      </c>
      <c r="C50" s="59">
        <v>4</v>
      </c>
      <c r="D50" s="59">
        <v>2</v>
      </c>
      <c r="E50" s="59">
        <v>2</v>
      </c>
      <c r="F50" s="59">
        <v>14</v>
      </c>
      <c r="G50" s="59">
        <v>22</v>
      </c>
      <c r="H50" s="59">
        <v>13</v>
      </c>
      <c r="I50" s="59">
        <v>12</v>
      </c>
      <c r="J50" s="59">
        <v>13</v>
      </c>
      <c r="K50" s="59">
        <v>68</v>
      </c>
      <c r="L50" s="140">
        <v>41</v>
      </c>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row>
    <row r="51" spans="1:46" ht="15" customHeight="1" x14ac:dyDescent="0.25">
      <c r="B51" s="58"/>
      <c r="C51" s="58"/>
      <c r="D51" s="58"/>
      <c r="E51" s="58"/>
      <c r="F51" s="58"/>
      <c r="G51" s="58"/>
      <c r="H51" s="58"/>
      <c r="I51" s="58"/>
      <c r="J51" s="58"/>
      <c r="K51" s="58"/>
      <c r="L51" s="139"/>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row>
    <row r="52" spans="1:46" ht="15" customHeight="1" x14ac:dyDescent="0.25">
      <c r="A52" s="87" t="s">
        <v>156</v>
      </c>
      <c r="B52" s="83"/>
      <c r="C52" s="83"/>
      <c r="D52" s="83"/>
      <c r="E52" s="83"/>
      <c r="F52" s="83"/>
      <c r="G52" s="83"/>
      <c r="H52" s="83"/>
      <c r="I52" s="83"/>
      <c r="J52" s="83"/>
      <c r="K52" s="83"/>
      <c r="L52" s="141"/>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row>
    <row r="53" spans="1:46" ht="15" customHeight="1" x14ac:dyDescent="0.25">
      <c r="A53" s="48" t="s">
        <v>24</v>
      </c>
      <c r="B53" s="50">
        <v>3.6970405684987</v>
      </c>
      <c r="C53" s="50">
        <v>3.5051777846378398</v>
      </c>
      <c r="D53" s="50">
        <v>3.4580625553102302</v>
      </c>
      <c r="E53" s="50">
        <v>3.43657301935679</v>
      </c>
      <c r="F53" s="50">
        <v>3.2638511342855701</v>
      </c>
      <c r="G53" s="50">
        <v>2.9725110383136299</v>
      </c>
      <c r="H53" s="50">
        <v>2.4314254220149198</v>
      </c>
      <c r="I53" s="50">
        <v>2.4451191032227899</v>
      </c>
      <c r="J53" s="50">
        <v>2.7016092194046002</v>
      </c>
      <c r="K53" s="50">
        <v>2.9054083296065998</v>
      </c>
      <c r="L53" s="138">
        <v>2.9019569439684001</v>
      </c>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row>
    <row r="54" spans="1:46" ht="15" customHeight="1" x14ac:dyDescent="0.25">
      <c r="A54" s="48" t="s">
        <v>25</v>
      </c>
      <c r="B54" s="50">
        <v>0.22406306475749699</v>
      </c>
      <c r="C54" s="50">
        <v>0.26780953450052303</v>
      </c>
      <c r="D54" s="50">
        <v>0.22034701302416199</v>
      </c>
      <c r="E54" s="50">
        <v>0.27161021588059597</v>
      </c>
      <c r="F54" s="50">
        <v>0.278628972470716</v>
      </c>
      <c r="G54" s="50">
        <v>0.29554194559179597</v>
      </c>
      <c r="H54" s="50">
        <v>0.26691931384427597</v>
      </c>
      <c r="I54" s="50">
        <v>0.32811770200840701</v>
      </c>
      <c r="J54" s="50">
        <v>0.412419571657901</v>
      </c>
      <c r="K54" s="50">
        <v>0.32170112090480202</v>
      </c>
      <c r="L54" s="138">
        <v>0.36886516835593902</v>
      </c>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row>
    <row r="55" spans="1:46" ht="15" customHeight="1" x14ac:dyDescent="0.25">
      <c r="A55" s="48" t="s">
        <v>26</v>
      </c>
      <c r="B55" s="50">
        <v>2.4618315928921302</v>
      </c>
      <c r="C55" s="50">
        <v>2.4323359967285501</v>
      </c>
      <c r="D55" s="50">
        <v>2.4184537271272699</v>
      </c>
      <c r="E55" s="50">
        <v>2.6738748507707801</v>
      </c>
      <c r="F55" s="50">
        <v>2.6979439529481501</v>
      </c>
      <c r="G55" s="50">
        <v>3.4468024497934802</v>
      </c>
      <c r="H55" s="50">
        <v>3.6813001612447702</v>
      </c>
      <c r="I55" s="50">
        <v>3.52755721625409</v>
      </c>
      <c r="J55" s="50">
        <v>2.9730752665718301</v>
      </c>
      <c r="K55" s="50">
        <v>2.2706617233370401</v>
      </c>
      <c r="L55" s="138">
        <v>2.1103657640895102</v>
      </c>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row>
    <row r="56" spans="1:46" ht="15" customHeight="1" x14ac:dyDescent="0.25">
      <c r="A56" s="48" t="s">
        <v>27</v>
      </c>
      <c r="B56" s="50">
        <v>21.7398415203578</v>
      </c>
      <c r="C56" s="50">
        <v>22.476757099157702</v>
      </c>
      <c r="D56" s="50">
        <v>22.353824562658101</v>
      </c>
      <c r="E56" s="50">
        <v>23.560231259677099</v>
      </c>
      <c r="F56" s="50">
        <v>24.406291701675499</v>
      </c>
      <c r="G56" s="50">
        <v>25.188719555618899</v>
      </c>
      <c r="H56" s="50">
        <v>26.128030171903301</v>
      </c>
      <c r="I56" s="50">
        <v>26.284446520317601</v>
      </c>
      <c r="J56" s="50">
        <v>25.489095678730401</v>
      </c>
      <c r="K56" s="50">
        <v>23.159595493299101</v>
      </c>
      <c r="L56" s="138">
        <v>20.2516770307986</v>
      </c>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row>
    <row r="57" spans="1:46" ht="15" customHeight="1" x14ac:dyDescent="0.25">
      <c r="A57" s="48" t="s">
        <v>28</v>
      </c>
      <c r="B57" s="50">
        <v>2.98887044411916</v>
      </c>
      <c r="C57" s="50">
        <v>2.59149825001704</v>
      </c>
      <c r="D57" s="50">
        <v>2.4099616515746098</v>
      </c>
      <c r="E57" s="50">
        <v>2.1457728379357599</v>
      </c>
      <c r="F57" s="50">
        <v>1.8824445213265499</v>
      </c>
      <c r="G57" s="50">
        <v>1.8786497649907401</v>
      </c>
      <c r="H57" s="50">
        <v>1.8902988949722599</v>
      </c>
      <c r="I57" s="50">
        <v>1.71531994395142</v>
      </c>
      <c r="J57" s="50">
        <v>1.05845655890683</v>
      </c>
      <c r="K57" s="50">
        <v>0.94923469755766798</v>
      </c>
      <c r="L57" s="138">
        <v>0.92869150794039401</v>
      </c>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row>
    <row r="58" spans="1:46" ht="15" customHeight="1" x14ac:dyDescent="0.25">
      <c r="A58" s="48" t="s">
        <v>30</v>
      </c>
      <c r="B58" s="50">
        <v>5.0262906114304897</v>
      </c>
      <c r="C58" s="50">
        <v>5.0170187346400397</v>
      </c>
      <c r="D58" s="50">
        <v>6.3011200600702599</v>
      </c>
      <c r="E58" s="50">
        <v>7.0868892028422596</v>
      </c>
      <c r="F58" s="50">
        <v>7.9665645233035098</v>
      </c>
      <c r="G58" s="50">
        <v>8.5536248397664192</v>
      </c>
      <c r="H58" s="50">
        <v>9.1536015887620596</v>
      </c>
      <c r="I58" s="50">
        <v>9.9626342830453094</v>
      </c>
      <c r="J58" s="50">
        <v>9.5704832878714701</v>
      </c>
      <c r="K58" s="50">
        <v>9.0581225926513707</v>
      </c>
      <c r="L58" s="138">
        <v>9.2004113009841806</v>
      </c>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row>
    <row r="59" spans="1:46" ht="15" customHeight="1" x14ac:dyDescent="0.25">
      <c r="A59" s="48" t="s">
        <v>31</v>
      </c>
      <c r="B59" s="50">
        <v>2.19688110755845</v>
      </c>
      <c r="C59" s="50">
        <v>2.2010094976165799</v>
      </c>
      <c r="D59" s="50">
        <v>2.2781110048360098</v>
      </c>
      <c r="E59" s="50">
        <v>2.28079595869022</v>
      </c>
      <c r="F59" s="50">
        <v>2.17590075619038</v>
      </c>
      <c r="G59" s="50">
        <v>2.34368323600627</v>
      </c>
      <c r="H59" s="50">
        <v>2.29022237202904</v>
      </c>
      <c r="I59" s="50">
        <v>2.3832321345165801</v>
      </c>
      <c r="J59" s="50">
        <v>2.6794220905495898</v>
      </c>
      <c r="K59" s="50">
        <v>3.1189140062609102</v>
      </c>
      <c r="L59" s="138">
        <v>4.0509882648647801</v>
      </c>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row>
    <row r="60" spans="1:46" ht="15" customHeight="1" x14ac:dyDescent="0.25">
      <c r="A60" s="48" t="s">
        <v>32</v>
      </c>
      <c r="B60" s="50">
        <v>5.04509882489553</v>
      </c>
      <c r="C60" s="50">
        <v>4.5323155501922399</v>
      </c>
      <c r="D60" s="50">
        <v>4.5137616319087499</v>
      </c>
      <c r="E60" s="50">
        <v>4.4870424723306899</v>
      </c>
      <c r="F60" s="50">
        <v>4.4833934661197103</v>
      </c>
      <c r="G60" s="50">
        <v>4.2714713003845599</v>
      </c>
      <c r="H60" s="50">
        <v>3.7013418844685799</v>
      </c>
      <c r="I60" s="50">
        <v>3.6443250817375099</v>
      </c>
      <c r="J60" s="50">
        <v>4.0902624606830997</v>
      </c>
      <c r="K60" s="50">
        <v>4.6610597383112902</v>
      </c>
      <c r="L60" s="138">
        <v>4.4247498735086301</v>
      </c>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row>
    <row r="61" spans="1:46" ht="15" customHeight="1" x14ac:dyDescent="0.25">
      <c r="A61" s="48" t="s">
        <v>33</v>
      </c>
      <c r="B61" s="50">
        <v>7.8287144177222396</v>
      </c>
      <c r="C61" s="50">
        <v>7.4020470591065299</v>
      </c>
      <c r="D61" s="50">
        <v>6.8155610580232198</v>
      </c>
      <c r="E61" s="50">
        <v>6.5937159509746204</v>
      </c>
      <c r="F61" s="50">
        <v>7.1207927642959499</v>
      </c>
      <c r="G61" s="50">
        <v>7.1157954707306699</v>
      </c>
      <c r="H61" s="50">
        <v>6.56913028031083</v>
      </c>
      <c r="I61" s="50">
        <v>6.5109761793554402</v>
      </c>
      <c r="J61" s="50">
        <v>6.3624854804818503</v>
      </c>
      <c r="K61" s="50">
        <v>6.4700875661795498</v>
      </c>
      <c r="L61" s="138">
        <v>6.1858362303938401</v>
      </c>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row>
    <row r="62" spans="1:46" ht="15" customHeight="1" x14ac:dyDescent="0.25">
      <c r="A62" s="48" t="s">
        <v>35</v>
      </c>
      <c r="B62" s="50">
        <v>0.52090573814060404</v>
      </c>
      <c r="C62" s="50">
        <v>0.56288111742325497</v>
      </c>
      <c r="D62" s="50">
        <v>0.63064834762087796</v>
      </c>
      <c r="E62" s="50">
        <v>0.59170363728306397</v>
      </c>
      <c r="F62" s="50">
        <v>0.69997034547521397</v>
      </c>
      <c r="G62" s="50">
        <v>0.59820538384845501</v>
      </c>
      <c r="H62" s="50">
        <v>0.66502081606253005</v>
      </c>
      <c r="I62" s="50">
        <v>0.56282111163007897</v>
      </c>
      <c r="J62" s="50">
        <v>0.65778311428981595</v>
      </c>
      <c r="K62" s="50">
        <v>0.53232158571243104</v>
      </c>
      <c r="L62" s="138">
        <v>0.695294520883318</v>
      </c>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row>
    <row r="63" spans="1:46" ht="15" customHeight="1" x14ac:dyDescent="0.25">
      <c r="A63" s="48" t="s">
        <v>37</v>
      </c>
      <c r="B63" s="50">
        <v>38.366711097663703</v>
      </c>
      <c r="C63" s="50">
        <v>40.708652893986702</v>
      </c>
      <c r="D63" s="50">
        <v>41.465464069581401</v>
      </c>
      <c r="E63" s="50">
        <v>40.307790156345298</v>
      </c>
      <c r="F63" s="50">
        <v>39.587554984431399</v>
      </c>
      <c r="G63" s="50">
        <v>38.477424868252399</v>
      </c>
      <c r="H63" s="50">
        <v>38.886408978692003</v>
      </c>
      <c r="I63" s="50">
        <v>38.090845399346101</v>
      </c>
      <c r="J63" s="50">
        <v>39.406951096957798</v>
      </c>
      <c r="K63" s="50">
        <v>40.332376404737502</v>
      </c>
      <c r="L63" s="138">
        <v>40.687786645775198</v>
      </c>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row>
    <row r="64" spans="1:46" ht="15" customHeight="1" x14ac:dyDescent="0.25">
      <c r="A64" s="48" t="s">
        <v>38</v>
      </c>
      <c r="B64" s="50">
        <v>9.9004800183175607</v>
      </c>
      <c r="C64" s="50">
        <v>8.3008928320858306</v>
      </c>
      <c r="D64" s="50">
        <v>7.1337904155753602</v>
      </c>
      <c r="E64" s="50">
        <v>6.5629577883317101</v>
      </c>
      <c r="F64" s="50">
        <v>5.4280136410814004</v>
      </c>
      <c r="G64" s="50">
        <v>4.8419028628400502</v>
      </c>
      <c r="H64" s="50">
        <v>4.32445727924497</v>
      </c>
      <c r="I64" s="50">
        <v>4.53059318075666</v>
      </c>
      <c r="J64" s="50">
        <v>4.5809895459469301</v>
      </c>
      <c r="K64" s="50">
        <v>6.1224195386546301</v>
      </c>
      <c r="L64" s="138">
        <v>8.1264587311691105</v>
      </c>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row>
    <row r="65" spans="1:46" ht="15" customHeight="1" x14ac:dyDescent="0.25">
      <c r="A65" s="85" t="s">
        <v>40</v>
      </c>
      <c r="B65" s="136">
        <v>3.2709936460948402E-3</v>
      </c>
      <c r="C65" s="136">
        <v>1.6036499071887601E-3</v>
      </c>
      <c r="D65" s="136">
        <v>8.9390268975319295E-4</v>
      </c>
      <c r="E65" s="136">
        <v>1.0426495811155299E-3</v>
      </c>
      <c r="F65" s="136">
        <v>8.6492363959867497E-3</v>
      </c>
      <c r="G65" s="136">
        <v>1.5667283862697601E-2</v>
      </c>
      <c r="H65" s="136">
        <v>1.18428364504286E-2</v>
      </c>
      <c r="I65" s="136">
        <v>1.4012143858010299E-2</v>
      </c>
      <c r="J65" s="136">
        <v>1.6966627947951601E-2</v>
      </c>
      <c r="K65" s="136">
        <v>9.8097202787114604E-2</v>
      </c>
      <c r="L65" s="142">
        <v>6.6918017268112806E-2</v>
      </c>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row>
    <row r="66" spans="1:46" ht="15" customHeight="1" x14ac:dyDescent="0.25">
      <c r="B66" s="22"/>
      <c r="C66" s="22"/>
    </row>
    <row r="67" spans="1:46" ht="37.5" customHeight="1" x14ac:dyDescent="0.25">
      <c r="A67" s="176" t="s">
        <v>239</v>
      </c>
      <c r="B67" s="176"/>
      <c r="C67" s="176"/>
      <c r="D67" s="176"/>
      <c r="E67" s="176"/>
      <c r="F67" s="176"/>
      <c r="G67" s="176"/>
      <c r="H67" s="176"/>
      <c r="I67" s="176"/>
      <c r="J67" s="176"/>
    </row>
    <row r="68" spans="1:46" ht="37.5" customHeight="1" x14ac:dyDescent="0.25">
      <c r="A68" s="175"/>
      <c r="B68" s="175"/>
      <c r="C68" s="175"/>
      <c r="D68" s="175"/>
      <c r="E68" s="175"/>
      <c r="F68" s="175"/>
      <c r="G68" s="175"/>
      <c r="H68" s="175"/>
      <c r="I68" s="175"/>
      <c r="J68" s="175"/>
    </row>
    <row r="69" spans="1:46" ht="37.5" customHeight="1" x14ac:dyDescent="0.25">
      <c r="A69" s="175"/>
      <c r="B69" s="175"/>
      <c r="C69" s="175"/>
      <c r="D69" s="175"/>
      <c r="E69" s="175"/>
      <c r="F69" s="175"/>
      <c r="G69" s="175"/>
      <c r="H69" s="175"/>
      <c r="I69" s="175"/>
      <c r="J69" s="175"/>
    </row>
    <row r="70" spans="1:46" ht="37.5" customHeight="1" x14ac:dyDescent="0.25">
      <c r="A70" s="175"/>
      <c r="B70" s="175"/>
      <c r="C70" s="175"/>
      <c r="D70" s="175"/>
      <c r="E70" s="175"/>
      <c r="F70" s="175"/>
      <c r="G70" s="175"/>
      <c r="H70" s="175"/>
      <c r="I70" s="175"/>
      <c r="J70" s="175"/>
    </row>
    <row r="71" spans="1:46" ht="37.5" customHeight="1" x14ac:dyDescent="0.25">
      <c r="A71" s="175"/>
      <c r="B71" s="175"/>
      <c r="C71" s="175"/>
      <c r="D71" s="175"/>
      <c r="E71" s="175"/>
      <c r="F71" s="175"/>
      <c r="G71" s="175"/>
      <c r="H71" s="175"/>
      <c r="I71" s="175"/>
      <c r="J71" s="175"/>
    </row>
    <row r="72" spans="1:46" ht="37.5" customHeight="1" x14ac:dyDescent="0.25">
      <c r="A72" s="175"/>
      <c r="B72" s="175"/>
      <c r="C72" s="175"/>
      <c r="D72" s="175"/>
      <c r="E72" s="175"/>
      <c r="F72" s="175"/>
      <c r="G72" s="175"/>
      <c r="H72" s="175"/>
      <c r="I72" s="175"/>
      <c r="J72" s="175"/>
    </row>
    <row r="73" spans="1:46" ht="37.5" customHeight="1" x14ac:dyDescent="0.25">
      <c r="A73" s="175"/>
      <c r="B73" s="175"/>
      <c r="C73" s="175"/>
      <c r="D73" s="175"/>
      <c r="E73" s="175"/>
      <c r="F73" s="175"/>
      <c r="G73" s="175"/>
      <c r="H73" s="175"/>
      <c r="I73" s="175"/>
      <c r="J73" s="175"/>
    </row>
    <row r="74" spans="1:46" ht="37.5" customHeight="1" x14ac:dyDescent="0.25">
      <c r="A74" s="175"/>
      <c r="B74" s="175"/>
      <c r="C74" s="175"/>
      <c r="D74" s="175"/>
      <c r="E74" s="175"/>
      <c r="F74" s="175"/>
      <c r="G74" s="175"/>
      <c r="H74" s="175"/>
      <c r="I74" s="175"/>
      <c r="J74" s="175"/>
    </row>
    <row r="75" spans="1:46" ht="37.5" customHeight="1" x14ac:dyDescent="0.25">
      <c r="A75" s="175"/>
      <c r="B75" s="175"/>
      <c r="C75" s="175"/>
      <c r="D75" s="175"/>
      <c r="E75" s="175"/>
      <c r="F75" s="175"/>
      <c r="G75" s="175"/>
      <c r="H75" s="175"/>
      <c r="I75" s="175"/>
      <c r="J75" s="175"/>
    </row>
    <row r="76" spans="1:46" ht="15" customHeight="1" x14ac:dyDescent="0.25">
      <c r="B76" s="22"/>
      <c r="C76" s="22"/>
    </row>
    <row r="77" spans="1:46" ht="15" customHeight="1" x14ac:dyDescent="0.25">
      <c r="B77" s="22"/>
      <c r="C77" s="22"/>
    </row>
    <row r="78" spans="1:46" ht="15" customHeight="1" x14ac:dyDescent="0.25">
      <c r="B78" s="22"/>
      <c r="C78" s="22"/>
    </row>
    <row r="79" spans="1:46" ht="15" customHeight="1" x14ac:dyDescent="0.25">
      <c r="B79" s="22"/>
      <c r="C79" s="22"/>
    </row>
    <row r="80" spans="1:46" ht="15" customHeight="1" x14ac:dyDescent="0.25">
      <c r="B80" s="22"/>
      <c r="C80" s="22"/>
    </row>
    <row r="81" spans="2:3" ht="15" customHeight="1" x14ac:dyDescent="0.25">
      <c r="B81" s="22"/>
      <c r="C81" s="22"/>
    </row>
    <row r="82" spans="2:3" ht="15" customHeight="1" x14ac:dyDescent="0.25">
      <c r="B82" s="22"/>
      <c r="C82" s="22"/>
    </row>
    <row r="83" spans="2:3" ht="15" customHeight="1" x14ac:dyDescent="0.25">
      <c r="B83" s="22"/>
      <c r="C83" s="22"/>
    </row>
    <row r="84" spans="2:3" ht="15" customHeight="1" x14ac:dyDescent="0.25">
      <c r="B84" s="22"/>
      <c r="C84" s="22"/>
    </row>
    <row r="85" spans="2:3" ht="15" customHeight="1" x14ac:dyDescent="0.25">
      <c r="B85" s="22"/>
      <c r="C85" s="22"/>
    </row>
    <row r="86" spans="2:3" ht="15" customHeight="1" x14ac:dyDescent="0.25">
      <c r="B86" s="22"/>
      <c r="C86" s="22"/>
    </row>
    <row r="87" spans="2:3" ht="15" customHeight="1" x14ac:dyDescent="0.25">
      <c r="B87" s="22"/>
      <c r="C87" s="22"/>
    </row>
    <row r="88" spans="2:3" ht="15" customHeight="1" x14ac:dyDescent="0.25">
      <c r="B88" s="22"/>
      <c r="C88" s="22"/>
    </row>
    <row r="89" spans="2:3" ht="15" customHeight="1" x14ac:dyDescent="0.25">
      <c r="B89" s="22"/>
      <c r="C89" s="22"/>
    </row>
    <row r="90" spans="2:3" ht="15" customHeight="1" x14ac:dyDescent="0.25">
      <c r="B90" s="22"/>
      <c r="C90" s="22"/>
    </row>
    <row r="91" spans="2:3" ht="15" customHeight="1" x14ac:dyDescent="0.25">
      <c r="B91" s="22"/>
      <c r="C91" s="22"/>
    </row>
    <row r="92" spans="2:3" ht="15" customHeight="1" x14ac:dyDescent="0.25">
      <c r="B92" s="22"/>
      <c r="C92" s="22"/>
    </row>
    <row r="93" spans="2:3" ht="15" customHeight="1" x14ac:dyDescent="0.25">
      <c r="B93" s="22"/>
      <c r="C93" s="22"/>
    </row>
    <row r="94" spans="2:3" ht="15" customHeight="1" x14ac:dyDescent="0.25">
      <c r="B94" s="22"/>
      <c r="C94" s="22"/>
    </row>
    <row r="95" spans="2:3" ht="15" customHeight="1" x14ac:dyDescent="0.25">
      <c r="B95" s="22"/>
      <c r="C95" s="22"/>
    </row>
    <row r="96" spans="2:3" ht="15" customHeight="1" x14ac:dyDescent="0.25">
      <c r="B96" s="22"/>
      <c r="C96" s="22"/>
    </row>
    <row r="97" spans="2:3" ht="15" customHeight="1" x14ac:dyDescent="0.25">
      <c r="B97" s="22"/>
      <c r="C97" s="22"/>
    </row>
    <row r="98" spans="2:3" ht="15" customHeight="1" x14ac:dyDescent="0.25">
      <c r="B98" s="22"/>
      <c r="C98" s="22"/>
    </row>
    <row r="99" spans="2:3" ht="15" customHeight="1" x14ac:dyDescent="0.25">
      <c r="B99" s="22"/>
      <c r="C99" s="22"/>
    </row>
    <row r="100" spans="2:3" ht="15" customHeight="1" x14ac:dyDescent="0.25">
      <c r="B100" s="22"/>
      <c r="C100" s="22"/>
    </row>
    <row r="101" spans="2:3" ht="15" customHeight="1" x14ac:dyDescent="0.25">
      <c r="B101" s="22"/>
      <c r="C101" s="22"/>
    </row>
    <row r="102" spans="2:3" ht="15" customHeight="1" x14ac:dyDescent="0.25">
      <c r="B102" s="22"/>
      <c r="C102" s="22"/>
    </row>
    <row r="103" spans="2:3" ht="15" customHeight="1" x14ac:dyDescent="0.25">
      <c r="B103" s="22"/>
      <c r="C103" s="22"/>
    </row>
    <row r="104" spans="2:3" ht="15" customHeight="1" x14ac:dyDescent="0.25">
      <c r="B104" s="22"/>
      <c r="C104" s="22"/>
    </row>
    <row r="105" spans="2:3" ht="15" customHeight="1" x14ac:dyDescent="0.25">
      <c r="B105" s="22"/>
      <c r="C105" s="22"/>
    </row>
    <row r="106" spans="2:3" ht="15" customHeight="1" x14ac:dyDescent="0.25">
      <c r="B106" s="22"/>
      <c r="C106" s="22"/>
    </row>
    <row r="107" spans="2:3" ht="15" customHeight="1" x14ac:dyDescent="0.25">
      <c r="B107" s="22"/>
      <c r="C107" s="22"/>
    </row>
    <row r="108" spans="2:3" ht="15" customHeight="1" x14ac:dyDescent="0.25">
      <c r="B108" s="22"/>
      <c r="C108" s="22"/>
    </row>
    <row r="109" spans="2:3" ht="15" customHeight="1" x14ac:dyDescent="0.25">
      <c r="B109" s="22"/>
      <c r="C109" s="22"/>
    </row>
    <row r="110" spans="2:3" ht="15" customHeight="1" x14ac:dyDescent="0.25">
      <c r="B110" s="22"/>
      <c r="C110" s="22"/>
    </row>
    <row r="111" spans="2:3" ht="15" customHeight="1" x14ac:dyDescent="0.25">
      <c r="B111" s="22"/>
      <c r="C111" s="22"/>
    </row>
    <row r="112" spans="2:3" ht="15" customHeight="1" x14ac:dyDescent="0.25">
      <c r="B112" s="22"/>
      <c r="C112" s="22"/>
    </row>
    <row r="113" spans="2:3" ht="15" customHeight="1" x14ac:dyDescent="0.25">
      <c r="B113" s="22"/>
      <c r="C113" s="22"/>
    </row>
    <row r="114" spans="2:3" ht="15" customHeight="1" x14ac:dyDescent="0.25">
      <c r="B114" s="22"/>
      <c r="C114" s="22"/>
    </row>
    <row r="115" spans="2:3" ht="15" customHeight="1" x14ac:dyDescent="0.25">
      <c r="B115" s="22"/>
      <c r="C115" s="22"/>
    </row>
    <row r="116" spans="2:3" ht="15" customHeight="1" x14ac:dyDescent="0.25">
      <c r="B116" s="22"/>
      <c r="C116" s="22"/>
    </row>
    <row r="117" spans="2:3" ht="15" customHeight="1" x14ac:dyDescent="0.25">
      <c r="B117" s="22"/>
      <c r="C117" s="22"/>
    </row>
    <row r="118" spans="2:3" ht="15" customHeight="1" x14ac:dyDescent="0.25">
      <c r="B118" s="22"/>
      <c r="C118" s="22"/>
    </row>
    <row r="119" spans="2:3" ht="15" customHeight="1" x14ac:dyDescent="0.25">
      <c r="B119" s="22"/>
      <c r="C119" s="22"/>
    </row>
    <row r="120" spans="2:3" ht="15" customHeight="1" x14ac:dyDescent="0.25">
      <c r="B120" s="22"/>
      <c r="C120" s="22"/>
    </row>
    <row r="121" spans="2:3" ht="15" customHeight="1" x14ac:dyDescent="0.25">
      <c r="B121" s="22"/>
      <c r="C121" s="22"/>
    </row>
    <row r="122" spans="2:3" ht="15" customHeight="1" x14ac:dyDescent="0.25">
      <c r="B122" s="22"/>
      <c r="C122" s="22"/>
    </row>
    <row r="123" spans="2:3" ht="15" customHeight="1" x14ac:dyDescent="0.25">
      <c r="B123" s="22"/>
      <c r="C123" s="22"/>
    </row>
    <row r="124" spans="2:3" ht="15" customHeight="1" x14ac:dyDescent="0.25">
      <c r="B124" s="22"/>
      <c r="C124" s="22"/>
    </row>
    <row r="125" spans="2:3" ht="15" customHeight="1" x14ac:dyDescent="0.25">
      <c r="B125" s="22"/>
      <c r="C125" s="22"/>
    </row>
    <row r="126" spans="2:3" ht="15" customHeight="1" x14ac:dyDescent="0.25">
      <c r="B126" s="22"/>
      <c r="C126" s="22"/>
    </row>
    <row r="127" spans="2:3" ht="15" customHeight="1" x14ac:dyDescent="0.25">
      <c r="B127" s="22"/>
      <c r="C127" s="22"/>
    </row>
    <row r="128" spans="2:3" ht="15" customHeight="1" x14ac:dyDescent="0.25">
      <c r="B128" s="22"/>
      <c r="C128" s="22"/>
    </row>
    <row r="129" spans="2:3" ht="15" customHeight="1" x14ac:dyDescent="0.25">
      <c r="B129" s="22"/>
      <c r="C129" s="22"/>
    </row>
    <row r="130" spans="2:3" ht="15" customHeight="1" x14ac:dyDescent="0.25">
      <c r="B130" s="22"/>
      <c r="C130" s="22"/>
    </row>
    <row r="131" spans="2:3" ht="15" customHeight="1" x14ac:dyDescent="0.25">
      <c r="B131" s="22"/>
      <c r="C131" s="22"/>
    </row>
    <row r="132" spans="2:3" ht="15" customHeight="1" x14ac:dyDescent="0.25">
      <c r="B132" s="22"/>
      <c r="C132" s="22"/>
    </row>
    <row r="133" spans="2:3" ht="15" customHeight="1" x14ac:dyDescent="0.25">
      <c r="B133" s="22"/>
      <c r="C133" s="22"/>
    </row>
    <row r="134" spans="2:3" ht="15" customHeight="1" x14ac:dyDescent="0.25">
      <c r="B134" s="22"/>
      <c r="C134" s="22"/>
    </row>
    <row r="135" spans="2:3" ht="15" customHeight="1" x14ac:dyDescent="0.25">
      <c r="B135" s="22"/>
      <c r="C135" s="22"/>
    </row>
    <row r="136" spans="2:3" ht="15" customHeight="1" x14ac:dyDescent="0.25">
      <c r="B136" s="22"/>
      <c r="C136" s="22"/>
    </row>
    <row r="137" spans="2:3" ht="15" customHeight="1" x14ac:dyDescent="0.25">
      <c r="B137" s="22"/>
      <c r="C137" s="22"/>
    </row>
    <row r="138" spans="2:3" ht="15" customHeight="1" x14ac:dyDescent="0.25">
      <c r="B138" s="22"/>
      <c r="C138" s="22"/>
    </row>
    <row r="139" spans="2:3" ht="15" customHeight="1" x14ac:dyDescent="0.25">
      <c r="B139" s="22"/>
      <c r="C139" s="22"/>
    </row>
    <row r="140" spans="2:3" ht="15" customHeight="1" x14ac:dyDescent="0.25">
      <c r="B140" s="22"/>
      <c r="C140" s="22"/>
    </row>
    <row r="141" spans="2:3" ht="15" customHeight="1" x14ac:dyDescent="0.25">
      <c r="B141" s="22"/>
      <c r="C141" s="22"/>
    </row>
    <row r="142" spans="2:3" ht="15" customHeight="1" x14ac:dyDescent="0.25">
      <c r="B142" s="22"/>
      <c r="C142" s="22"/>
    </row>
    <row r="143" spans="2:3" ht="15" customHeight="1" x14ac:dyDescent="0.25">
      <c r="B143" s="22"/>
      <c r="C143" s="22"/>
    </row>
    <row r="144" spans="2:3" ht="15" customHeight="1" x14ac:dyDescent="0.25">
      <c r="B144" s="22"/>
      <c r="C144" s="22"/>
    </row>
    <row r="145" spans="2:3" ht="15" customHeight="1" x14ac:dyDescent="0.25">
      <c r="B145" s="22"/>
      <c r="C145" s="22"/>
    </row>
    <row r="146" spans="2:3" ht="15" customHeight="1" x14ac:dyDescent="0.25">
      <c r="B146" s="22"/>
      <c r="C146" s="22"/>
    </row>
    <row r="147" spans="2:3" ht="15" customHeight="1" x14ac:dyDescent="0.25">
      <c r="B147" s="22"/>
      <c r="C147" s="22"/>
    </row>
    <row r="148" spans="2:3" ht="15" customHeight="1" x14ac:dyDescent="0.25">
      <c r="B148" s="22"/>
      <c r="C148" s="22"/>
    </row>
    <row r="149" spans="2:3" ht="15" customHeight="1" x14ac:dyDescent="0.25">
      <c r="B149" s="22"/>
      <c r="C149" s="22"/>
    </row>
    <row r="150" spans="2:3" ht="15" customHeight="1" x14ac:dyDescent="0.25">
      <c r="B150" s="22"/>
      <c r="C150" s="22"/>
    </row>
    <row r="151" spans="2:3" ht="15" customHeight="1" x14ac:dyDescent="0.25">
      <c r="B151" s="22"/>
      <c r="C151" s="22"/>
    </row>
    <row r="152" spans="2:3" ht="15" customHeight="1" x14ac:dyDescent="0.25">
      <c r="B152" s="22"/>
      <c r="C152" s="22"/>
    </row>
    <row r="153" spans="2:3" ht="15" customHeight="1" x14ac:dyDescent="0.25">
      <c r="B153" s="22"/>
      <c r="C153" s="22"/>
    </row>
    <row r="154" spans="2:3" ht="15" customHeight="1" x14ac:dyDescent="0.25">
      <c r="B154" s="22"/>
      <c r="C154" s="22"/>
    </row>
    <row r="155" spans="2:3" ht="15" customHeight="1" x14ac:dyDescent="0.25">
      <c r="B155" s="22"/>
      <c r="C155" s="22"/>
    </row>
    <row r="156" spans="2:3" ht="15" customHeight="1" x14ac:dyDescent="0.25">
      <c r="B156" s="22"/>
      <c r="C156" s="22"/>
    </row>
    <row r="157" spans="2:3" ht="15" customHeight="1" x14ac:dyDescent="0.25">
      <c r="B157" s="22"/>
      <c r="C157" s="22"/>
    </row>
    <row r="158" spans="2:3" ht="15" customHeight="1" x14ac:dyDescent="0.25">
      <c r="B158" s="22"/>
      <c r="C158" s="22"/>
    </row>
    <row r="159" spans="2:3" ht="15" customHeight="1" x14ac:dyDescent="0.25">
      <c r="B159" s="22"/>
      <c r="C159" s="22"/>
    </row>
    <row r="160" spans="2:3" ht="15" customHeight="1" x14ac:dyDescent="0.25">
      <c r="B160" s="22"/>
      <c r="C160" s="22"/>
    </row>
    <row r="161" spans="2:3" ht="15" customHeight="1" x14ac:dyDescent="0.25">
      <c r="B161" s="22"/>
      <c r="C161" s="22"/>
    </row>
    <row r="162" spans="2:3" ht="15" customHeight="1" x14ac:dyDescent="0.25">
      <c r="B162" s="22"/>
      <c r="C162" s="22"/>
    </row>
    <row r="163" spans="2:3" ht="15" customHeight="1" x14ac:dyDescent="0.25">
      <c r="B163" s="22"/>
      <c r="C163" s="22"/>
    </row>
    <row r="164" spans="2:3" ht="15" customHeight="1" x14ac:dyDescent="0.25">
      <c r="B164" s="22"/>
      <c r="C164" s="22"/>
    </row>
    <row r="165" spans="2:3" ht="15" customHeight="1" x14ac:dyDescent="0.25">
      <c r="B165" s="22"/>
      <c r="C165" s="22"/>
    </row>
    <row r="166" spans="2:3" ht="15" customHeight="1" x14ac:dyDescent="0.25">
      <c r="B166" s="22"/>
      <c r="C166" s="22"/>
    </row>
    <row r="167" spans="2:3" ht="15" customHeight="1" x14ac:dyDescent="0.25">
      <c r="B167" s="22"/>
      <c r="C167" s="22"/>
    </row>
    <row r="168" spans="2:3" ht="15" customHeight="1" x14ac:dyDescent="0.25">
      <c r="B168" s="22"/>
      <c r="C168" s="22"/>
    </row>
    <row r="169" spans="2:3" ht="15" customHeight="1" x14ac:dyDescent="0.25">
      <c r="B169" s="22"/>
      <c r="C169" s="22"/>
    </row>
    <row r="170" spans="2:3" ht="15" customHeight="1" x14ac:dyDescent="0.25">
      <c r="B170" s="22"/>
      <c r="C170" s="22"/>
    </row>
    <row r="171" spans="2:3" ht="15" customHeight="1" x14ac:dyDescent="0.25">
      <c r="B171" s="22"/>
      <c r="C171" s="22"/>
    </row>
    <row r="172" spans="2:3" ht="15" customHeight="1" x14ac:dyDescent="0.25">
      <c r="B172" s="22"/>
      <c r="C172" s="22"/>
    </row>
    <row r="173" spans="2:3" ht="15" customHeight="1" x14ac:dyDescent="0.25">
      <c r="B173" s="22"/>
      <c r="C173" s="22"/>
    </row>
    <row r="174" spans="2:3" ht="15" customHeight="1" x14ac:dyDescent="0.25">
      <c r="B174" s="22"/>
      <c r="C174" s="22"/>
    </row>
    <row r="175" spans="2:3" ht="15" customHeight="1" x14ac:dyDescent="0.25">
      <c r="B175" s="22"/>
      <c r="C175" s="22"/>
    </row>
    <row r="176" spans="2:3" ht="15" customHeight="1" x14ac:dyDescent="0.25">
      <c r="B176" s="22"/>
      <c r="C176" s="22"/>
    </row>
    <row r="177" spans="2:3" ht="15" customHeight="1" x14ac:dyDescent="0.25">
      <c r="B177" s="22"/>
      <c r="C177" s="22"/>
    </row>
    <row r="178" spans="2:3" ht="15" customHeight="1" x14ac:dyDescent="0.25">
      <c r="B178" s="22"/>
      <c r="C178" s="22"/>
    </row>
    <row r="179" spans="2:3" ht="15" customHeight="1" x14ac:dyDescent="0.25">
      <c r="B179" s="22"/>
      <c r="C179" s="22"/>
    </row>
    <row r="180" spans="2:3" ht="15" customHeight="1" x14ac:dyDescent="0.25">
      <c r="B180" s="22"/>
      <c r="C180" s="22"/>
    </row>
    <row r="181" spans="2:3" ht="15" customHeight="1" x14ac:dyDescent="0.25"/>
    <row r="182" spans="2:3" ht="15" customHeight="1" x14ac:dyDescent="0.25"/>
    <row r="183" spans="2:3" ht="15" customHeight="1" x14ac:dyDescent="0.25"/>
    <row r="184" spans="2:3" ht="15" customHeight="1" x14ac:dyDescent="0.25"/>
    <row r="185" spans="2:3" ht="15" customHeight="1" x14ac:dyDescent="0.25"/>
    <row r="186" spans="2:3" ht="15" customHeight="1" x14ac:dyDescent="0.25"/>
    <row r="187" spans="2:3" ht="15" customHeight="1" x14ac:dyDescent="0.25"/>
    <row r="188" spans="2:3" ht="15" customHeight="1" x14ac:dyDescent="0.25"/>
    <row r="189" spans="2:3" ht="15" customHeight="1" x14ac:dyDescent="0.25"/>
    <row r="190" spans="2:3" ht="15" customHeight="1" x14ac:dyDescent="0.25"/>
    <row r="191" spans="2:3" ht="15" customHeight="1" x14ac:dyDescent="0.25"/>
    <row r="192" spans="2:3"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73:J73"/>
    <mergeCell ref="A74:J74"/>
    <mergeCell ref="A75:J75"/>
    <mergeCell ref="A67:J67"/>
    <mergeCell ref="A68:J68"/>
    <mergeCell ref="A69:J69"/>
    <mergeCell ref="A70:J70"/>
    <mergeCell ref="A71:J71"/>
    <mergeCell ref="A72:J72"/>
  </mergeCells>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40.44140625" customWidth="1"/>
    <col min="2" max="2" width="11.6640625" customWidth="1"/>
    <col min="3" max="16" width="12.6640625" customWidth="1"/>
  </cols>
  <sheetData>
    <row r="1" spans="1:16" ht="15" customHeight="1" x14ac:dyDescent="0.25">
      <c r="A1" s="47" t="s">
        <v>6</v>
      </c>
      <c r="B1" s="71"/>
    </row>
    <row r="2" spans="1:16" ht="18" customHeight="1" x14ac:dyDescent="0.3">
      <c r="A2" s="45" t="s">
        <v>222</v>
      </c>
    </row>
    <row r="3" spans="1:16" ht="27" customHeight="1" x14ac:dyDescent="0.25">
      <c r="A3" s="95"/>
      <c r="B3" s="95"/>
      <c r="C3" s="95"/>
      <c r="D3" s="95"/>
      <c r="E3" s="95"/>
      <c r="F3" s="95"/>
      <c r="G3" s="95"/>
      <c r="H3" s="95"/>
      <c r="I3" s="95"/>
      <c r="J3" s="95"/>
      <c r="K3" s="95"/>
      <c r="L3" s="95"/>
      <c r="M3" s="95"/>
      <c r="N3" s="95"/>
      <c r="O3" s="95"/>
      <c r="P3" s="95"/>
    </row>
    <row r="4" spans="1:16" ht="54" customHeight="1" x14ac:dyDescent="0.25">
      <c r="A4" s="102"/>
      <c r="B4" s="103" t="s">
        <v>88</v>
      </c>
      <c r="C4" s="104" t="s">
        <v>24</v>
      </c>
      <c r="D4" s="105" t="s">
        <v>25</v>
      </c>
      <c r="E4" s="105" t="s">
        <v>26</v>
      </c>
      <c r="F4" s="105" t="s">
        <v>27</v>
      </c>
      <c r="G4" s="105" t="s">
        <v>28</v>
      </c>
      <c r="H4" s="105" t="s">
        <v>30</v>
      </c>
      <c r="I4" s="105" t="s">
        <v>31</v>
      </c>
      <c r="J4" s="105" t="s">
        <v>32</v>
      </c>
      <c r="K4" s="105" t="s">
        <v>33</v>
      </c>
      <c r="L4" s="105" t="s">
        <v>35</v>
      </c>
      <c r="M4" s="105" t="s">
        <v>37</v>
      </c>
      <c r="N4" s="105" t="s">
        <v>38</v>
      </c>
      <c r="O4" s="105" t="s">
        <v>40</v>
      </c>
      <c r="P4" s="105" t="s">
        <v>67</v>
      </c>
    </row>
    <row r="5" spans="1:16" ht="15" customHeight="1" x14ac:dyDescent="0.25">
      <c r="A5" s="106"/>
      <c r="B5" s="92"/>
      <c r="C5" s="84"/>
      <c r="D5" s="84"/>
      <c r="E5" s="84"/>
      <c r="F5" s="84"/>
      <c r="G5" s="84"/>
      <c r="H5" s="84"/>
      <c r="I5" s="84"/>
      <c r="J5" s="84"/>
      <c r="K5" s="84"/>
      <c r="L5" s="84"/>
      <c r="M5" s="84"/>
      <c r="N5" s="84"/>
      <c r="O5" s="84"/>
      <c r="P5" s="84"/>
    </row>
    <row r="6" spans="1:16" ht="15" customHeight="1" x14ac:dyDescent="0.25">
      <c r="A6" s="96"/>
      <c r="B6" s="97"/>
      <c r="C6" s="178" t="s">
        <v>154</v>
      </c>
      <c r="D6" s="179"/>
      <c r="E6" s="179"/>
      <c r="F6" s="179"/>
      <c r="G6" s="179"/>
      <c r="H6" s="179"/>
      <c r="I6" s="179"/>
      <c r="J6" s="179"/>
      <c r="K6" s="179"/>
      <c r="L6" s="179"/>
      <c r="M6" s="179"/>
      <c r="N6" s="179"/>
      <c r="O6" s="179"/>
      <c r="P6" s="179"/>
    </row>
    <row r="7" spans="1:16" ht="15" customHeight="1" x14ac:dyDescent="0.25">
      <c r="A7" s="34" t="s">
        <v>5</v>
      </c>
      <c r="B7" s="98">
        <v>485042</v>
      </c>
      <c r="C7" s="46">
        <v>25909</v>
      </c>
      <c r="D7" s="46">
        <v>1703</v>
      </c>
      <c r="E7" s="46">
        <v>2567</v>
      </c>
      <c r="F7" s="46">
        <v>194959</v>
      </c>
      <c r="G7" s="46">
        <v>1918</v>
      </c>
      <c r="H7" s="46">
        <v>36803</v>
      </c>
      <c r="I7" s="46">
        <v>8800</v>
      </c>
      <c r="J7" s="46">
        <v>23648</v>
      </c>
      <c r="K7" s="46">
        <v>41719</v>
      </c>
      <c r="L7" s="46">
        <v>5638</v>
      </c>
      <c r="M7" s="46">
        <v>133831</v>
      </c>
      <c r="N7" s="46">
        <v>44355</v>
      </c>
      <c r="O7" s="46">
        <v>1112</v>
      </c>
      <c r="P7" s="46">
        <v>522962</v>
      </c>
    </row>
    <row r="8" spans="1:16" ht="15" customHeight="1" x14ac:dyDescent="0.25">
      <c r="A8" s="33" t="s">
        <v>24</v>
      </c>
      <c r="B8" s="99">
        <v>29891</v>
      </c>
      <c r="C8" s="59">
        <v>5389</v>
      </c>
      <c r="D8" s="59">
        <v>96</v>
      </c>
      <c r="E8" s="59">
        <v>121</v>
      </c>
      <c r="F8" s="59">
        <v>3222</v>
      </c>
      <c r="G8" s="59">
        <v>100</v>
      </c>
      <c r="H8" s="59">
        <v>1203</v>
      </c>
      <c r="I8" s="59">
        <v>344</v>
      </c>
      <c r="J8" s="59">
        <v>938</v>
      </c>
      <c r="K8" s="59">
        <v>1274</v>
      </c>
      <c r="L8" s="59">
        <v>182</v>
      </c>
      <c r="M8" s="59">
        <v>7161</v>
      </c>
      <c r="N8" s="59">
        <v>1801</v>
      </c>
      <c r="O8" s="59">
        <v>66</v>
      </c>
      <c r="P8" s="59">
        <v>21897</v>
      </c>
    </row>
    <row r="9" spans="1:16" ht="15" customHeight="1" x14ac:dyDescent="0.25">
      <c r="A9" s="33" t="s">
        <v>25</v>
      </c>
      <c r="B9" s="99">
        <v>5510</v>
      </c>
      <c r="C9" s="59">
        <v>63</v>
      </c>
      <c r="D9" s="59">
        <v>214</v>
      </c>
      <c r="E9" s="59">
        <v>13</v>
      </c>
      <c r="F9" s="59">
        <v>191</v>
      </c>
      <c r="G9" s="59">
        <v>6</v>
      </c>
      <c r="H9" s="59">
        <v>80</v>
      </c>
      <c r="I9" s="59">
        <v>21</v>
      </c>
      <c r="J9" s="59">
        <v>634</v>
      </c>
      <c r="K9" s="59">
        <v>135</v>
      </c>
      <c r="L9" s="59">
        <v>5</v>
      </c>
      <c r="M9" s="59">
        <v>463</v>
      </c>
      <c r="N9" s="59">
        <v>75</v>
      </c>
      <c r="O9" s="59">
        <v>27</v>
      </c>
      <c r="P9" s="59">
        <v>1927</v>
      </c>
    </row>
    <row r="10" spans="1:16" ht="15" customHeight="1" x14ac:dyDescent="0.25">
      <c r="A10" s="33" t="s">
        <v>26</v>
      </c>
      <c r="B10" s="99">
        <v>3428</v>
      </c>
      <c r="C10" s="59">
        <v>139</v>
      </c>
      <c r="D10" s="59">
        <v>19</v>
      </c>
      <c r="E10" s="59">
        <v>106</v>
      </c>
      <c r="F10" s="59">
        <v>886</v>
      </c>
      <c r="G10" s="59">
        <v>22</v>
      </c>
      <c r="H10" s="59">
        <v>292</v>
      </c>
      <c r="I10" s="59">
        <v>130</v>
      </c>
      <c r="J10" s="59">
        <v>64</v>
      </c>
      <c r="K10" s="59">
        <v>252</v>
      </c>
      <c r="L10" s="59">
        <v>34</v>
      </c>
      <c r="M10" s="59">
        <v>731</v>
      </c>
      <c r="N10" s="59">
        <v>357</v>
      </c>
      <c r="O10" s="59">
        <v>4</v>
      </c>
      <c r="P10" s="59">
        <v>3036</v>
      </c>
    </row>
    <row r="11" spans="1:16" ht="15" customHeight="1" x14ac:dyDescent="0.25">
      <c r="A11" s="33" t="s">
        <v>27</v>
      </c>
      <c r="B11" s="99">
        <v>88336</v>
      </c>
      <c r="C11" s="59">
        <v>3119</v>
      </c>
      <c r="D11" s="59">
        <v>267</v>
      </c>
      <c r="E11" s="59">
        <v>1024</v>
      </c>
      <c r="F11" s="59">
        <v>139147</v>
      </c>
      <c r="G11" s="59">
        <v>463</v>
      </c>
      <c r="H11" s="59">
        <v>9265</v>
      </c>
      <c r="I11" s="59">
        <v>2675</v>
      </c>
      <c r="J11" s="59">
        <v>4499</v>
      </c>
      <c r="K11" s="59">
        <v>18877</v>
      </c>
      <c r="L11" s="59">
        <v>2600</v>
      </c>
      <c r="M11" s="59">
        <v>31520</v>
      </c>
      <c r="N11" s="59">
        <v>9202</v>
      </c>
      <c r="O11" s="59">
        <v>468</v>
      </c>
      <c r="P11" s="59">
        <v>223126</v>
      </c>
    </row>
    <row r="12" spans="1:16" ht="15" customHeight="1" x14ac:dyDescent="0.25">
      <c r="A12" s="33" t="s">
        <v>28</v>
      </c>
      <c r="B12" s="99">
        <v>2811</v>
      </c>
      <c r="C12" s="59">
        <v>184</v>
      </c>
      <c r="D12" s="59">
        <v>12</v>
      </c>
      <c r="E12" s="59">
        <v>8</v>
      </c>
      <c r="F12" s="59">
        <v>489</v>
      </c>
      <c r="G12" s="59">
        <v>49</v>
      </c>
      <c r="H12" s="59">
        <v>154</v>
      </c>
      <c r="I12" s="59">
        <v>66</v>
      </c>
      <c r="J12" s="59">
        <v>86</v>
      </c>
      <c r="K12" s="59">
        <v>179</v>
      </c>
      <c r="L12" s="59">
        <v>5</v>
      </c>
      <c r="M12" s="59">
        <v>984</v>
      </c>
      <c r="N12" s="59">
        <v>190</v>
      </c>
      <c r="O12" s="59">
        <v>4</v>
      </c>
      <c r="P12" s="59">
        <v>2410</v>
      </c>
    </row>
    <row r="13" spans="1:16" ht="15" customHeight="1" x14ac:dyDescent="0.25">
      <c r="A13" s="33" t="s">
        <v>30</v>
      </c>
      <c r="B13" s="99">
        <v>58145</v>
      </c>
      <c r="C13" s="59">
        <v>1351</v>
      </c>
      <c r="D13" s="59">
        <v>114</v>
      </c>
      <c r="E13" s="59">
        <v>230</v>
      </c>
      <c r="F13" s="59">
        <v>8067</v>
      </c>
      <c r="G13" s="59">
        <v>138</v>
      </c>
      <c r="H13" s="59">
        <v>10758</v>
      </c>
      <c r="I13" s="59">
        <v>1215</v>
      </c>
      <c r="J13" s="59">
        <v>1065</v>
      </c>
      <c r="K13" s="59">
        <v>3660</v>
      </c>
      <c r="L13" s="59">
        <v>338</v>
      </c>
      <c r="M13" s="59">
        <v>9677</v>
      </c>
      <c r="N13" s="59">
        <v>6043</v>
      </c>
      <c r="O13" s="59">
        <v>37</v>
      </c>
      <c r="P13" s="59">
        <v>42693</v>
      </c>
    </row>
    <row r="14" spans="1:16" ht="15" customHeight="1" x14ac:dyDescent="0.25">
      <c r="A14" s="33" t="s">
        <v>31</v>
      </c>
      <c r="B14" s="99">
        <v>9570</v>
      </c>
      <c r="C14" s="59">
        <v>450</v>
      </c>
      <c r="D14" s="59">
        <v>49</v>
      </c>
      <c r="E14" s="59">
        <v>63</v>
      </c>
      <c r="F14" s="59">
        <v>2385</v>
      </c>
      <c r="G14" s="59">
        <v>45</v>
      </c>
      <c r="H14" s="59">
        <v>999</v>
      </c>
      <c r="I14" s="59">
        <v>525</v>
      </c>
      <c r="J14" s="59">
        <v>328</v>
      </c>
      <c r="K14" s="59">
        <v>764</v>
      </c>
      <c r="L14" s="59">
        <v>96</v>
      </c>
      <c r="M14" s="59">
        <v>2773</v>
      </c>
      <c r="N14" s="59">
        <v>795</v>
      </c>
      <c r="O14" s="59">
        <v>17</v>
      </c>
      <c r="P14" s="59">
        <v>9289</v>
      </c>
    </row>
    <row r="15" spans="1:16" ht="15" customHeight="1" x14ac:dyDescent="0.25">
      <c r="A15" s="33" t="s">
        <v>32</v>
      </c>
      <c r="B15" s="99">
        <v>15160</v>
      </c>
      <c r="C15" s="59">
        <v>1185</v>
      </c>
      <c r="D15" s="59">
        <v>198</v>
      </c>
      <c r="E15" s="59">
        <v>83</v>
      </c>
      <c r="F15" s="59">
        <v>3715</v>
      </c>
      <c r="G15" s="59">
        <v>84</v>
      </c>
      <c r="H15" s="59">
        <v>1001</v>
      </c>
      <c r="I15" s="59">
        <v>294</v>
      </c>
      <c r="J15" s="59">
        <v>7848</v>
      </c>
      <c r="K15" s="59">
        <v>1175</v>
      </c>
      <c r="L15" s="59">
        <v>159</v>
      </c>
      <c r="M15" s="59">
        <v>6375</v>
      </c>
      <c r="N15" s="59">
        <v>946</v>
      </c>
      <c r="O15" s="59">
        <v>93</v>
      </c>
      <c r="P15" s="59">
        <v>23156</v>
      </c>
    </row>
    <row r="16" spans="1:16" ht="15" customHeight="1" x14ac:dyDescent="0.25">
      <c r="A16" s="33" t="s">
        <v>33</v>
      </c>
      <c r="B16" s="99">
        <v>25352</v>
      </c>
      <c r="C16" s="59">
        <v>992</v>
      </c>
      <c r="D16" s="59">
        <v>91</v>
      </c>
      <c r="E16" s="59">
        <v>155</v>
      </c>
      <c r="F16" s="59">
        <v>8500</v>
      </c>
      <c r="G16" s="59">
        <v>101</v>
      </c>
      <c r="H16" s="59">
        <v>2223</v>
      </c>
      <c r="I16" s="59">
        <v>538</v>
      </c>
      <c r="J16" s="59">
        <v>1025</v>
      </c>
      <c r="K16" s="59">
        <v>3247</v>
      </c>
      <c r="L16" s="59">
        <v>389</v>
      </c>
      <c r="M16" s="59">
        <v>6752</v>
      </c>
      <c r="N16" s="59">
        <v>3323</v>
      </c>
      <c r="O16" s="59">
        <v>73</v>
      </c>
      <c r="P16" s="59">
        <v>27409</v>
      </c>
    </row>
    <row r="17" spans="1:17" ht="15" customHeight="1" x14ac:dyDescent="0.25">
      <c r="A17" s="33" t="s">
        <v>35</v>
      </c>
      <c r="B17" s="99">
        <v>10711</v>
      </c>
      <c r="C17" s="59">
        <v>87</v>
      </c>
      <c r="D17" s="59">
        <v>11</v>
      </c>
      <c r="E17" s="59">
        <v>19</v>
      </c>
      <c r="F17" s="59">
        <v>1136</v>
      </c>
      <c r="G17" s="59">
        <v>7</v>
      </c>
      <c r="H17" s="59">
        <v>269</v>
      </c>
      <c r="I17" s="59">
        <v>49</v>
      </c>
      <c r="J17" s="59">
        <v>117</v>
      </c>
      <c r="K17" s="59">
        <v>339</v>
      </c>
      <c r="L17" s="59">
        <v>604</v>
      </c>
      <c r="M17" s="59">
        <v>633</v>
      </c>
      <c r="N17" s="59">
        <v>381</v>
      </c>
      <c r="O17" s="59">
        <v>5</v>
      </c>
      <c r="P17" s="59">
        <v>3657</v>
      </c>
    </row>
    <row r="18" spans="1:17" ht="15" customHeight="1" x14ac:dyDescent="0.25">
      <c r="A18" s="33" t="s">
        <v>37</v>
      </c>
      <c r="B18" s="99">
        <v>174562</v>
      </c>
      <c r="C18" s="59">
        <v>12057</v>
      </c>
      <c r="D18" s="59">
        <v>582</v>
      </c>
      <c r="E18" s="59">
        <v>673</v>
      </c>
      <c r="F18" s="59">
        <v>24326</v>
      </c>
      <c r="G18" s="59">
        <v>812</v>
      </c>
      <c r="H18" s="59">
        <v>8164</v>
      </c>
      <c r="I18" s="59">
        <v>2539</v>
      </c>
      <c r="J18" s="59">
        <v>6608</v>
      </c>
      <c r="K18" s="59">
        <v>10046</v>
      </c>
      <c r="L18" s="59">
        <v>935</v>
      </c>
      <c r="M18" s="59">
        <v>61020</v>
      </c>
      <c r="N18" s="59">
        <v>10712</v>
      </c>
      <c r="O18" s="59">
        <v>282</v>
      </c>
      <c r="P18" s="59">
        <v>138756</v>
      </c>
    </row>
    <row r="19" spans="1:17" ht="15" customHeight="1" x14ac:dyDescent="0.25">
      <c r="A19" s="33" t="s">
        <v>38</v>
      </c>
      <c r="B19" s="99">
        <v>61069</v>
      </c>
      <c r="C19" s="59">
        <v>883</v>
      </c>
      <c r="D19" s="59">
        <v>48</v>
      </c>
      <c r="E19" s="59">
        <v>70</v>
      </c>
      <c r="F19" s="59">
        <v>2852</v>
      </c>
      <c r="G19" s="59">
        <v>90</v>
      </c>
      <c r="H19" s="59">
        <v>2380</v>
      </c>
      <c r="I19" s="59">
        <v>396</v>
      </c>
      <c r="J19" s="59">
        <v>432</v>
      </c>
      <c r="K19" s="59">
        <v>1757</v>
      </c>
      <c r="L19" s="59">
        <v>280</v>
      </c>
      <c r="M19" s="59">
        <v>5679</v>
      </c>
      <c r="N19" s="59">
        <v>10516</v>
      </c>
      <c r="O19" s="59">
        <v>26</v>
      </c>
      <c r="P19" s="59">
        <v>25409</v>
      </c>
    </row>
    <row r="20" spans="1:17" ht="15" customHeight="1" x14ac:dyDescent="0.25">
      <c r="A20" s="33" t="s">
        <v>40</v>
      </c>
      <c r="B20" s="99">
        <v>497</v>
      </c>
      <c r="C20" s="59">
        <v>10</v>
      </c>
      <c r="D20" s="59">
        <v>2</v>
      </c>
      <c r="E20" s="59">
        <v>2</v>
      </c>
      <c r="F20" s="59">
        <v>43</v>
      </c>
      <c r="G20" s="59">
        <v>1</v>
      </c>
      <c r="H20" s="59">
        <v>15</v>
      </c>
      <c r="I20" s="59">
        <v>8</v>
      </c>
      <c r="J20" s="59">
        <v>4</v>
      </c>
      <c r="K20" s="59">
        <v>14</v>
      </c>
      <c r="L20" s="59">
        <v>11</v>
      </c>
      <c r="M20" s="59">
        <v>63</v>
      </c>
      <c r="N20" s="59">
        <v>14</v>
      </c>
      <c r="O20" s="59">
        <v>10</v>
      </c>
      <c r="P20" s="59">
        <v>197</v>
      </c>
    </row>
    <row r="21" spans="1:17" ht="15" customHeight="1" x14ac:dyDescent="0.25">
      <c r="A21" s="42"/>
      <c r="B21" s="99"/>
      <c r="C21" s="59"/>
      <c r="D21" s="59"/>
      <c r="E21" s="59"/>
      <c r="F21" s="59"/>
      <c r="G21" s="59"/>
      <c r="H21" s="100"/>
      <c r="I21" s="59"/>
      <c r="J21" s="59"/>
      <c r="K21" s="59"/>
      <c r="L21" s="59"/>
      <c r="M21" s="59"/>
      <c r="N21" s="59"/>
      <c r="O21" s="59"/>
      <c r="P21" s="59"/>
    </row>
    <row r="22" spans="1:17" ht="15" customHeight="1" x14ac:dyDescent="0.25">
      <c r="A22" s="96"/>
      <c r="B22" s="101"/>
      <c r="C22" s="178" t="s">
        <v>154</v>
      </c>
      <c r="D22" s="179"/>
      <c r="E22" s="179"/>
      <c r="F22" s="179"/>
      <c r="G22" s="179"/>
      <c r="H22" s="179"/>
      <c r="I22" s="179"/>
      <c r="J22" s="179"/>
      <c r="K22" s="179"/>
      <c r="L22" s="179"/>
      <c r="M22" s="179"/>
      <c r="N22" s="179"/>
      <c r="O22" s="179"/>
      <c r="P22" s="179"/>
    </row>
    <row r="23" spans="1:17" ht="15" customHeight="1" x14ac:dyDescent="0.25">
      <c r="A23" s="34" t="s">
        <v>4</v>
      </c>
      <c r="B23" s="98">
        <v>38324</v>
      </c>
      <c r="C23" s="46">
        <v>1778</v>
      </c>
      <c r="D23" s="46">
        <v>226</v>
      </c>
      <c r="E23" s="46">
        <v>1293</v>
      </c>
      <c r="F23" s="46">
        <v>12408</v>
      </c>
      <c r="G23" s="46">
        <v>569</v>
      </c>
      <c r="H23" s="46">
        <v>5637</v>
      </c>
      <c r="I23" s="46">
        <v>2482</v>
      </c>
      <c r="J23" s="46">
        <v>2711</v>
      </c>
      <c r="K23" s="46">
        <v>3790</v>
      </c>
      <c r="L23" s="46">
        <v>426</v>
      </c>
      <c r="M23" s="46">
        <v>24929</v>
      </c>
      <c r="N23" s="46">
        <v>4979</v>
      </c>
      <c r="O23" s="46">
        <v>41</v>
      </c>
      <c r="P23" s="46">
        <v>61269</v>
      </c>
    </row>
    <row r="24" spans="1:17" ht="15" customHeight="1" x14ac:dyDescent="0.25">
      <c r="A24" s="33" t="s">
        <v>24</v>
      </c>
      <c r="B24" s="99">
        <v>2397</v>
      </c>
      <c r="C24" s="59">
        <v>123</v>
      </c>
      <c r="D24" s="59">
        <v>9</v>
      </c>
      <c r="E24" s="59">
        <v>73</v>
      </c>
      <c r="F24" s="59">
        <v>302</v>
      </c>
      <c r="G24" s="59">
        <v>20</v>
      </c>
      <c r="H24" s="59">
        <v>165</v>
      </c>
      <c r="I24" s="59">
        <v>109</v>
      </c>
      <c r="J24" s="59">
        <v>74</v>
      </c>
      <c r="K24" s="59">
        <v>106</v>
      </c>
      <c r="L24" s="59">
        <v>8</v>
      </c>
      <c r="M24" s="59">
        <v>1096</v>
      </c>
      <c r="N24" s="59">
        <v>163</v>
      </c>
      <c r="O24" s="59">
        <v>3</v>
      </c>
      <c r="P24" s="59">
        <v>2251</v>
      </c>
      <c r="Q24" s="95"/>
    </row>
    <row r="25" spans="1:17" ht="15" customHeight="1" x14ac:dyDescent="0.25">
      <c r="A25" s="33" t="s">
        <v>25</v>
      </c>
      <c r="B25" s="99">
        <v>697</v>
      </c>
      <c r="C25" s="59">
        <v>25</v>
      </c>
      <c r="D25" s="59">
        <v>41</v>
      </c>
      <c r="E25" s="59">
        <v>3</v>
      </c>
      <c r="F25" s="59">
        <v>49</v>
      </c>
      <c r="G25" s="59">
        <v>1</v>
      </c>
      <c r="H25" s="59">
        <v>14</v>
      </c>
      <c r="I25" s="59">
        <v>16</v>
      </c>
      <c r="J25" s="59">
        <v>24</v>
      </c>
      <c r="K25" s="59">
        <v>8</v>
      </c>
      <c r="L25" s="59">
        <v>1</v>
      </c>
      <c r="M25" s="59">
        <v>124</v>
      </c>
      <c r="N25" s="59">
        <v>19</v>
      </c>
      <c r="O25" s="59">
        <v>2</v>
      </c>
      <c r="P25" s="59">
        <v>327</v>
      </c>
      <c r="Q25" s="95"/>
    </row>
    <row r="26" spans="1:17" ht="15" customHeight="1" x14ac:dyDescent="0.25">
      <c r="A26" s="33" t="s">
        <v>26</v>
      </c>
      <c r="B26" s="99">
        <v>1005</v>
      </c>
      <c r="C26" s="59">
        <v>49</v>
      </c>
      <c r="D26" s="59">
        <v>0</v>
      </c>
      <c r="E26" s="59">
        <v>102</v>
      </c>
      <c r="F26" s="59">
        <v>268</v>
      </c>
      <c r="G26" s="59">
        <v>9</v>
      </c>
      <c r="H26" s="59">
        <v>233</v>
      </c>
      <c r="I26" s="59">
        <v>127</v>
      </c>
      <c r="J26" s="59">
        <v>81</v>
      </c>
      <c r="K26" s="59">
        <v>107</v>
      </c>
      <c r="L26" s="59">
        <v>16</v>
      </c>
      <c r="M26" s="59">
        <v>497</v>
      </c>
      <c r="N26" s="59">
        <v>88</v>
      </c>
      <c r="O26" s="59">
        <v>6</v>
      </c>
      <c r="P26" s="59">
        <v>1583</v>
      </c>
      <c r="Q26" s="95"/>
    </row>
    <row r="27" spans="1:17" ht="15" customHeight="1" x14ac:dyDescent="0.25">
      <c r="A27" s="33" t="s">
        <v>27</v>
      </c>
      <c r="B27" s="99">
        <v>8288</v>
      </c>
      <c r="C27" s="59">
        <v>320</v>
      </c>
      <c r="D27" s="59">
        <v>45</v>
      </c>
      <c r="E27" s="59">
        <v>344</v>
      </c>
      <c r="F27" s="59">
        <v>5474</v>
      </c>
      <c r="G27" s="59">
        <v>146</v>
      </c>
      <c r="H27" s="59">
        <v>1022</v>
      </c>
      <c r="I27" s="59">
        <v>515</v>
      </c>
      <c r="J27" s="59">
        <v>560</v>
      </c>
      <c r="K27" s="59">
        <v>1181</v>
      </c>
      <c r="L27" s="59">
        <v>150</v>
      </c>
      <c r="M27" s="59">
        <v>5375</v>
      </c>
      <c r="N27" s="59">
        <v>1290</v>
      </c>
      <c r="O27" s="59">
        <v>7</v>
      </c>
      <c r="P27" s="59">
        <v>16429</v>
      </c>
      <c r="Q27" s="95"/>
    </row>
    <row r="28" spans="1:17" ht="15" customHeight="1" x14ac:dyDescent="0.25">
      <c r="A28" s="33" t="s">
        <v>28</v>
      </c>
      <c r="B28" s="99">
        <v>789</v>
      </c>
      <c r="C28" s="59">
        <v>32</v>
      </c>
      <c r="D28" s="59">
        <v>6</v>
      </c>
      <c r="E28" s="59">
        <v>17</v>
      </c>
      <c r="F28" s="59">
        <v>234</v>
      </c>
      <c r="G28" s="59">
        <v>41</v>
      </c>
      <c r="H28" s="59">
        <v>39</v>
      </c>
      <c r="I28" s="59">
        <v>39</v>
      </c>
      <c r="J28" s="59">
        <v>60</v>
      </c>
      <c r="K28" s="59">
        <v>50</v>
      </c>
      <c r="L28" s="59">
        <v>8</v>
      </c>
      <c r="M28" s="59">
        <v>623</v>
      </c>
      <c r="N28" s="59">
        <v>82</v>
      </c>
      <c r="O28" s="59">
        <v>3</v>
      </c>
      <c r="P28" s="59">
        <v>1234</v>
      </c>
      <c r="Q28" s="95"/>
    </row>
    <row r="29" spans="1:17" ht="15" customHeight="1" x14ac:dyDescent="0.25">
      <c r="A29" s="33" t="s">
        <v>30</v>
      </c>
      <c r="B29" s="99">
        <v>4541</v>
      </c>
      <c r="C29" s="59">
        <v>163</v>
      </c>
      <c r="D29" s="59">
        <v>11</v>
      </c>
      <c r="E29" s="59">
        <v>106</v>
      </c>
      <c r="F29" s="59">
        <v>679</v>
      </c>
      <c r="G29" s="59">
        <v>30</v>
      </c>
      <c r="H29" s="59">
        <v>1628</v>
      </c>
      <c r="I29" s="59">
        <v>378</v>
      </c>
      <c r="J29" s="59">
        <v>238</v>
      </c>
      <c r="K29" s="59">
        <v>434</v>
      </c>
      <c r="L29" s="59">
        <v>60</v>
      </c>
      <c r="M29" s="59">
        <v>1552</v>
      </c>
      <c r="N29" s="59">
        <v>661</v>
      </c>
      <c r="O29" s="59">
        <v>4</v>
      </c>
      <c r="P29" s="59">
        <v>5944</v>
      </c>
      <c r="Q29" s="95"/>
    </row>
    <row r="30" spans="1:17" ht="15" customHeight="1" x14ac:dyDescent="0.25">
      <c r="A30" s="33" t="s">
        <v>31</v>
      </c>
      <c r="B30" s="99">
        <v>2403</v>
      </c>
      <c r="C30" s="59">
        <v>97</v>
      </c>
      <c r="D30" s="59">
        <v>7</v>
      </c>
      <c r="E30" s="59">
        <v>102</v>
      </c>
      <c r="F30" s="59">
        <v>329</v>
      </c>
      <c r="G30" s="59">
        <v>18</v>
      </c>
      <c r="H30" s="59">
        <v>442</v>
      </c>
      <c r="I30" s="59">
        <v>256</v>
      </c>
      <c r="J30" s="59">
        <v>116</v>
      </c>
      <c r="K30" s="59">
        <v>164</v>
      </c>
      <c r="L30" s="59">
        <v>18</v>
      </c>
      <c r="M30" s="59">
        <v>859</v>
      </c>
      <c r="N30" s="59">
        <v>241</v>
      </c>
      <c r="O30" s="59">
        <v>1</v>
      </c>
      <c r="P30" s="59">
        <v>2650</v>
      </c>
      <c r="Q30" s="95"/>
    </row>
    <row r="31" spans="1:17" ht="15" customHeight="1" x14ac:dyDescent="0.25">
      <c r="A31" s="33" t="s">
        <v>32</v>
      </c>
      <c r="B31" s="99">
        <v>1028</v>
      </c>
      <c r="C31" s="59">
        <v>55</v>
      </c>
      <c r="D31" s="59">
        <v>4</v>
      </c>
      <c r="E31" s="59">
        <v>50</v>
      </c>
      <c r="F31" s="59">
        <v>391</v>
      </c>
      <c r="G31" s="59">
        <v>12</v>
      </c>
      <c r="H31" s="59">
        <v>178</v>
      </c>
      <c r="I31" s="59">
        <v>88</v>
      </c>
      <c r="J31" s="59">
        <v>570</v>
      </c>
      <c r="K31" s="59">
        <v>153</v>
      </c>
      <c r="L31" s="59">
        <v>12</v>
      </c>
      <c r="M31" s="59">
        <v>768</v>
      </c>
      <c r="N31" s="59">
        <v>199</v>
      </c>
      <c r="O31" s="59">
        <v>1</v>
      </c>
      <c r="P31" s="59">
        <v>2481</v>
      </c>
      <c r="Q31" s="95"/>
    </row>
    <row r="32" spans="1:17" ht="15" customHeight="1" x14ac:dyDescent="0.25">
      <c r="A32" s="33" t="s">
        <v>33</v>
      </c>
      <c r="B32" s="99">
        <v>1574</v>
      </c>
      <c r="C32" s="59">
        <v>80</v>
      </c>
      <c r="D32" s="59">
        <v>21</v>
      </c>
      <c r="E32" s="59">
        <v>69</v>
      </c>
      <c r="F32" s="59">
        <v>776</v>
      </c>
      <c r="G32" s="59">
        <v>18</v>
      </c>
      <c r="H32" s="59">
        <v>308</v>
      </c>
      <c r="I32" s="59">
        <v>103</v>
      </c>
      <c r="J32" s="59">
        <v>146</v>
      </c>
      <c r="K32" s="59">
        <v>312</v>
      </c>
      <c r="L32" s="59">
        <v>20</v>
      </c>
      <c r="M32" s="59">
        <v>984</v>
      </c>
      <c r="N32" s="59">
        <v>459</v>
      </c>
      <c r="O32" s="59">
        <v>0</v>
      </c>
      <c r="P32" s="59">
        <v>3296</v>
      </c>
      <c r="Q32" s="95"/>
    </row>
    <row r="33" spans="1:17" ht="15" customHeight="1" x14ac:dyDescent="0.25">
      <c r="A33" s="33" t="s">
        <v>35</v>
      </c>
      <c r="B33" s="99">
        <v>201</v>
      </c>
      <c r="C33" s="59">
        <v>2</v>
      </c>
      <c r="D33" s="59">
        <v>0</v>
      </c>
      <c r="E33" s="59">
        <v>2</v>
      </c>
      <c r="F33" s="59">
        <v>58</v>
      </c>
      <c r="G33" s="59">
        <v>0</v>
      </c>
      <c r="H33" s="59">
        <v>19</v>
      </c>
      <c r="I33" s="59">
        <v>4</v>
      </c>
      <c r="J33" s="59">
        <v>2</v>
      </c>
      <c r="K33" s="59">
        <v>10</v>
      </c>
      <c r="L33" s="59">
        <v>9</v>
      </c>
      <c r="M33" s="59">
        <v>48</v>
      </c>
      <c r="N33" s="59">
        <v>24</v>
      </c>
      <c r="O33" s="59">
        <v>0</v>
      </c>
      <c r="P33" s="59">
        <v>178</v>
      </c>
      <c r="Q33" s="95"/>
    </row>
    <row r="34" spans="1:17" ht="15" customHeight="1" x14ac:dyDescent="0.25">
      <c r="A34" s="33" t="s">
        <v>37</v>
      </c>
      <c r="B34" s="99">
        <v>14739</v>
      </c>
      <c r="C34" s="59">
        <v>801</v>
      </c>
      <c r="D34" s="59">
        <v>80</v>
      </c>
      <c r="E34" s="59">
        <v>406</v>
      </c>
      <c r="F34" s="59">
        <v>3698</v>
      </c>
      <c r="G34" s="59">
        <v>271</v>
      </c>
      <c r="H34" s="59">
        <v>1483</v>
      </c>
      <c r="I34" s="59">
        <v>825</v>
      </c>
      <c r="J34" s="59">
        <v>812</v>
      </c>
      <c r="K34" s="59">
        <v>1173</v>
      </c>
      <c r="L34" s="59">
        <v>120</v>
      </c>
      <c r="M34" s="59">
        <v>12790</v>
      </c>
      <c r="N34" s="59">
        <v>1481</v>
      </c>
      <c r="O34" s="59">
        <v>14</v>
      </c>
      <c r="P34" s="59">
        <v>23954</v>
      </c>
      <c r="Q34" s="95"/>
    </row>
    <row r="35" spans="1:17" ht="15" customHeight="1" x14ac:dyDescent="0.25">
      <c r="A35" s="33" t="s">
        <v>38</v>
      </c>
      <c r="B35" s="99">
        <v>646</v>
      </c>
      <c r="C35" s="59">
        <v>30</v>
      </c>
      <c r="D35" s="59">
        <v>2</v>
      </c>
      <c r="E35" s="59">
        <v>19</v>
      </c>
      <c r="F35" s="59">
        <v>150</v>
      </c>
      <c r="G35" s="59">
        <v>3</v>
      </c>
      <c r="H35" s="59">
        <v>106</v>
      </c>
      <c r="I35" s="59">
        <v>22</v>
      </c>
      <c r="J35" s="59">
        <v>28</v>
      </c>
      <c r="K35" s="59">
        <v>92</v>
      </c>
      <c r="L35" s="59">
        <v>4</v>
      </c>
      <c r="M35" s="59">
        <v>211</v>
      </c>
      <c r="N35" s="59">
        <v>270</v>
      </c>
      <c r="O35" s="59">
        <v>0</v>
      </c>
      <c r="P35" s="59">
        <v>937</v>
      </c>
      <c r="Q35" s="95"/>
    </row>
    <row r="36" spans="1:17" ht="15" customHeight="1" x14ac:dyDescent="0.25">
      <c r="A36" s="38" t="s">
        <v>40</v>
      </c>
      <c r="B36" s="93">
        <v>16</v>
      </c>
      <c r="C36" s="94">
        <v>1</v>
      </c>
      <c r="D36" s="94">
        <v>0</v>
      </c>
      <c r="E36" s="94">
        <v>0</v>
      </c>
      <c r="F36" s="94">
        <v>0</v>
      </c>
      <c r="G36" s="94">
        <v>0</v>
      </c>
      <c r="H36" s="94">
        <v>0</v>
      </c>
      <c r="I36" s="94">
        <v>0</v>
      </c>
      <c r="J36" s="94">
        <v>0</v>
      </c>
      <c r="K36" s="94">
        <v>0</v>
      </c>
      <c r="L36" s="94">
        <v>0</v>
      </c>
      <c r="M36" s="94">
        <v>2</v>
      </c>
      <c r="N36" s="94">
        <v>2</v>
      </c>
      <c r="O36" s="94">
        <v>0</v>
      </c>
      <c r="P36" s="94">
        <v>5</v>
      </c>
      <c r="Q36" s="95"/>
    </row>
    <row r="37" spans="1:17" ht="15" customHeight="1" x14ac:dyDescent="0.25"/>
    <row r="38" spans="1:17" ht="37.5" customHeight="1" x14ac:dyDescent="0.25">
      <c r="A38" s="176" t="s">
        <v>239</v>
      </c>
      <c r="B38" s="176"/>
      <c r="C38" s="176"/>
      <c r="D38" s="176"/>
      <c r="E38" s="176"/>
      <c r="F38" s="176"/>
      <c r="G38" s="176"/>
      <c r="H38" s="176"/>
      <c r="I38" s="176"/>
      <c r="J38" s="176"/>
    </row>
    <row r="39" spans="1:17" ht="37.5" customHeight="1" x14ac:dyDescent="0.25">
      <c r="A39" s="175"/>
      <c r="B39" s="175"/>
      <c r="C39" s="175"/>
      <c r="D39" s="175"/>
      <c r="E39" s="175"/>
      <c r="F39" s="175"/>
      <c r="G39" s="175"/>
      <c r="H39" s="175"/>
      <c r="I39" s="175"/>
      <c r="J39" s="175"/>
    </row>
    <row r="40" spans="1:17" ht="37.5" customHeight="1" x14ac:dyDescent="0.25">
      <c r="A40" s="175"/>
      <c r="B40" s="175"/>
      <c r="C40" s="175"/>
      <c r="D40" s="175"/>
      <c r="E40" s="175"/>
      <c r="F40" s="175"/>
      <c r="G40" s="175"/>
      <c r="H40" s="175"/>
      <c r="I40" s="175"/>
      <c r="J40" s="175"/>
    </row>
    <row r="41" spans="1:17" ht="37.5" customHeight="1" x14ac:dyDescent="0.25">
      <c r="A41" s="175"/>
      <c r="B41" s="175"/>
      <c r="C41" s="175"/>
      <c r="D41" s="175"/>
      <c r="E41" s="175"/>
      <c r="F41" s="175"/>
      <c r="G41" s="175"/>
      <c r="H41" s="175"/>
      <c r="I41" s="175"/>
      <c r="J41" s="175"/>
    </row>
    <row r="42" spans="1:17" ht="37.5" customHeight="1" x14ac:dyDescent="0.25">
      <c r="A42" s="175"/>
      <c r="B42" s="175"/>
      <c r="C42" s="175"/>
      <c r="D42" s="175"/>
      <c r="E42" s="175"/>
      <c r="F42" s="175"/>
      <c r="G42" s="175"/>
      <c r="H42" s="175"/>
      <c r="I42" s="175"/>
      <c r="J42" s="175"/>
    </row>
    <row r="43" spans="1:17" ht="37.5" customHeight="1" x14ac:dyDescent="0.25">
      <c r="A43" s="175"/>
      <c r="B43" s="175"/>
      <c r="C43" s="175"/>
      <c r="D43" s="175"/>
      <c r="E43" s="175"/>
      <c r="F43" s="175"/>
      <c r="G43" s="175"/>
      <c r="H43" s="175"/>
      <c r="I43" s="175"/>
      <c r="J43" s="175"/>
    </row>
    <row r="44" spans="1:17" ht="37.5" customHeight="1" x14ac:dyDescent="0.25">
      <c r="A44" s="175"/>
      <c r="B44" s="175"/>
      <c r="C44" s="175"/>
      <c r="D44" s="175"/>
      <c r="E44" s="175"/>
      <c r="F44" s="175"/>
      <c r="G44" s="175"/>
      <c r="H44" s="175"/>
      <c r="I44" s="175"/>
      <c r="J44" s="175"/>
    </row>
    <row r="45" spans="1:17" ht="37.5" customHeight="1" x14ac:dyDescent="0.25">
      <c r="A45" s="175"/>
      <c r="B45" s="175"/>
      <c r="C45" s="175"/>
      <c r="D45" s="175"/>
      <c r="E45" s="175"/>
      <c r="F45" s="175"/>
      <c r="G45" s="175"/>
      <c r="H45" s="175"/>
      <c r="I45" s="175"/>
      <c r="J45" s="175"/>
    </row>
    <row r="46" spans="1:17" ht="37.5" customHeight="1" x14ac:dyDescent="0.25">
      <c r="A46" s="175"/>
      <c r="B46" s="175"/>
      <c r="C46" s="175"/>
      <c r="D46" s="175"/>
      <c r="E46" s="175"/>
      <c r="F46" s="175"/>
      <c r="G46" s="175"/>
      <c r="H46" s="175"/>
      <c r="I46" s="175"/>
      <c r="J46" s="175"/>
    </row>
    <row r="47" spans="1:17" ht="15" customHeight="1" x14ac:dyDescent="0.25"/>
    <row r="48" spans="1: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1">
    <mergeCell ref="A46:J46"/>
    <mergeCell ref="A41:J41"/>
    <mergeCell ref="A42:J42"/>
    <mergeCell ref="A43:J43"/>
    <mergeCell ref="A44:J44"/>
    <mergeCell ref="A45:J45"/>
    <mergeCell ref="C6:P6"/>
    <mergeCell ref="C22:P22"/>
    <mergeCell ref="A38:J38"/>
    <mergeCell ref="A39:J39"/>
    <mergeCell ref="A40:J40"/>
  </mergeCells>
  <conditionalFormatting sqref="B7:P7 C23:P23">
    <cfRule type="cellIs" dxfId="1" priority="2" stopIfTrue="1" operator="lessThan">
      <formula>30</formula>
    </cfRule>
  </conditionalFormatting>
  <conditionalFormatting sqref="B23">
    <cfRule type="cellIs" dxfId="0" priority="1" stopIfTrue="1" operator="lessThan">
      <formula>30</formula>
    </cfRule>
  </conditionalFormatting>
  <hyperlinks>
    <hyperlink ref="A1" location="Contents!A1" display="Return to contents page"/>
  </hyperlinks>
  <pageMargins left="0.74803149606299213" right="0.74803149606299213" top="0.98425196850393704" bottom="0.98425196850393704" header="0.51181102362204722" footer="0.51181102362204722"/>
  <pageSetup paperSize="9" scale="55" orientation="landscape" horizontalDpi="200" verticalDpi="2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AU1" s="10"/>
    </row>
    <row r="2" spans="1:47" ht="18" customHeight="1" x14ac:dyDescent="0.3">
      <c r="A2" s="45" t="s">
        <v>218</v>
      </c>
      <c r="AU2" s="10"/>
    </row>
    <row r="3" spans="1:47" ht="27" customHeight="1" x14ac:dyDescent="0.25">
      <c r="L3" s="174" t="s">
        <v>203</v>
      </c>
      <c r="AS3" s="37"/>
      <c r="AT3" s="37"/>
      <c r="AU3" s="37"/>
    </row>
    <row r="4" spans="1:47" ht="30" customHeight="1" x14ac:dyDescent="0.25">
      <c r="A4" s="111"/>
      <c r="B4" s="125" t="s">
        <v>193</v>
      </c>
      <c r="C4" s="125" t="s">
        <v>194</v>
      </c>
      <c r="D4" s="125" t="s">
        <v>195</v>
      </c>
      <c r="E4" s="125" t="s">
        <v>196</v>
      </c>
      <c r="F4" s="125" t="s">
        <v>197</v>
      </c>
      <c r="G4" s="125" t="s">
        <v>198</v>
      </c>
      <c r="H4" s="125" t="s">
        <v>199</v>
      </c>
      <c r="I4" s="125" t="s">
        <v>200</v>
      </c>
      <c r="J4" s="125" t="s">
        <v>201</v>
      </c>
      <c r="K4" s="125" t="s">
        <v>202</v>
      </c>
      <c r="L4" s="133" t="s">
        <v>235</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7" ht="15" customHeight="1" x14ac:dyDescent="0.25">
      <c r="A5" s="63" t="s">
        <v>91</v>
      </c>
      <c r="L5" s="135"/>
    </row>
    <row r="6" spans="1:47" ht="15" customHeight="1" x14ac:dyDescent="0.25">
      <c r="A6" s="33" t="s">
        <v>152</v>
      </c>
      <c r="B6" s="65">
        <v>16.981046316076501</v>
      </c>
      <c r="C6" s="65">
        <v>18.002668981511501</v>
      </c>
      <c r="D6" s="65">
        <v>18.1701768472197</v>
      </c>
      <c r="E6" s="65">
        <v>18.6747300664452</v>
      </c>
      <c r="F6" s="65">
        <v>17.7856720521855</v>
      </c>
      <c r="G6" s="65">
        <v>17.941838544286799</v>
      </c>
      <c r="H6" s="65">
        <v>17.784596434502401</v>
      </c>
      <c r="I6" s="65">
        <v>17.249152387061301</v>
      </c>
      <c r="J6" s="65">
        <v>17.504728148020799</v>
      </c>
      <c r="K6" s="65">
        <v>16.068775877872199</v>
      </c>
      <c r="L6" s="148">
        <v>15.6529156922133</v>
      </c>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40"/>
    </row>
    <row r="7" spans="1:47" ht="15" customHeight="1" x14ac:dyDescent="0.35">
      <c r="A7" s="31" t="s">
        <v>169</v>
      </c>
      <c r="B7" s="24">
        <v>19.3313077751741</v>
      </c>
      <c r="C7" s="24">
        <v>19.503374822611399</v>
      </c>
      <c r="D7" s="24">
        <v>19.187773101366599</v>
      </c>
      <c r="E7" s="24">
        <v>19.028066256068701</v>
      </c>
      <c r="F7" s="24">
        <v>18.294737584079598</v>
      </c>
      <c r="G7" s="24">
        <v>18.302518144567902</v>
      </c>
      <c r="H7" s="24">
        <v>17.743777085104799</v>
      </c>
      <c r="I7" s="24">
        <v>17.431656644406999</v>
      </c>
      <c r="J7" s="24">
        <v>17.893451289690098</v>
      </c>
      <c r="K7" s="24">
        <v>17.4256961683441</v>
      </c>
      <c r="L7" s="128">
        <v>17.3920759312598</v>
      </c>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row>
    <row r="8" spans="1:47" ht="15" customHeight="1" x14ac:dyDescent="0.25">
      <c r="A8" s="32" t="s">
        <v>171</v>
      </c>
      <c r="B8" s="24">
        <v>19.072335700902499</v>
      </c>
      <c r="C8" s="24">
        <v>19.921891318900101</v>
      </c>
      <c r="D8" s="24">
        <v>20.405000905853001</v>
      </c>
      <c r="E8" s="24">
        <v>21.069260970376501</v>
      </c>
      <c r="F8" s="24">
        <v>20.913531628106</v>
      </c>
      <c r="G8" s="24">
        <v>21.0619175597189</v>
      </c>
      <c r="H8" s="24">
        <v>21.4634165093976</v>
      </c>
      <c r="I8" s="24">
        <v>21.2400929026543</v>
      </c>
      <c r="J8" s="24">
        <v>21.0338740183307</v>
      </c>
      <c r="K8" s="24">
        <v>20.065676869528101</v>
      </c>
      <c r="L8" s="128">
        <v>19.683436920953501</v>
      </c>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7" ht="15" customHeight="1" x14ac:dyDescent="0.25">
      <c r="A9" s="33" t="s">
        <v>153</v>
      </c>
      <c r="B9" s="57">
        <v>2.4611884368308301</v>
      </c>
      <c r="C9" s="57">
        <v>2.4384790692095502</v>
      </c>
      <c r="D9" s="57">
        <v>2.44394842393891</v>
      </c>
      <c r="E9" s="57">
        <v>2.3800555941626098</v>
      </c>
      <c r="F9" s="57">
        <v>2.3270628935917199</v>
      </c>
      <c r="G9" s="57">
        <v>2.3665071228298702</v>
      </c>
      <c r="H9" s="57">
        <v>2.3389400779172602</v>
      </c>
      <c r="I9" s="57">
        <v>2.41847287151155</v>
      </c>
      <c r="J9" s="57">
        <v>2.5050054776925701</v>
      </c>
      <c r="K9" s="57">
        <v>2.5490263571990601</v>
      </c>
      <c r="L9" s="144">
        <v>2.60008572653236</v>
      </c>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row>
    <row r="10" spans="1:47" ht="15" customHeight="1" x14ac:dyDescent="0.25">
      <c r="A10" s="33" t="s">
        <v>154</v>
      </c>
      <c r="B10" s="59">
        <v>82755</v>
      </c>
      <c r="C10" s="59">
        <v>101648</v>
      </c>
      <c r="D10" s="59">
        <v>107849</v>
      </c>
      <c r="E10" s="59">
        <v>102747</v>
      </c>
      <c r="F10" s="59">
        <v>86099</v>
      </c>
      <c r="G10" s="59">
        <v>83559</v>
      </c>
      <c r="H10" s="59">
        <v>75646</v>
      </c>
      <c r="I10" s="59">
        <v>68288</v>
      </c>
      <c r="J10" s="59">
        <v>66310</v>
      </c>
      <c r="K10" s="59">
        <v>51837</v>
      </c>
      <c r="L10" s="140">
        <v>42462</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row>
    <row r="11" spans="1:47" ht="15" customHeight="1" x14ac:dyDescent="0.25">
      <c r="A11" s="33" t="s">
        <v>155</v>
      </c>
      <c r="B11" s="59">
        <v>33624</v>
      </c>
      <c r="C11" s="59">
        <v>41685</v>
      </c>
      <c r="D11" s="59">
        <v>44129</v>
      </c>
      <c r="E11" s="59">
        <v>43170</v>
      </c>
      <c r="F11" s="59">
        <v>36999</v>
      </c>
      <c r="G11" s="59">
        <v>35309</v>
      </c>
      <c r="H11" s="59">
        <v>32342</v>
      </c>
      <c r="I11" s="59">
        <v>28236</v>
      </c>
      <c r="J11" s="59">
        <v>26471</v>
      </c>
      <c r="K11" s="59">
        <v>20336</v>
      </c>
      <c r="L11" s="140">
        <v>16331</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row>
    <row r="12" spans="1:47" ht="15" customHeight="1" x14ac:dyDescent="0.25">
      <c r="A12" s="33" t="s">
        <v>1</v>
      </c>
      <c r="B12" s="59">
        <v>198009</v>
      </c>
      <c r="C12" s="59">
        <v>231549</v>
      </c>
      <c r="D12" s="59">
        <v>242865</v>
      </c>
      <c r="E12" s="59">
        <v>231168</v>
      </c>
      <c r="F12" s="59">
        <v>208027</v>
      </c>
      <c r="G12" s="59">
        <v>196797</v>
      </c>
      <c r="H12" s="59">
        <v>181854</v>
      </c>
      <c r="I12" s="59">
        <v>163695</v>
      </c>
      <c r="J12" s="59">
        <v>151222</v>
      </c>
      <c r="K12" s="59">
        <v>126556</v>
      </c>
      <c r="L12" s="140">
        <v>104332</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7" ht="15" customHeight="1" x14ac:dyDescent="0.25">
      <c r="A13" s="3"/>
      <c r="L13" s="135"/>
      <c r="AJ13" s="60"/>
      <c r="AK13" s="60"/>
      <c r="AL13" s="60"/>
      <c r="AM13" s="60"/>
      <c r="AN13" s="60"/>
      <c r="AO13" s="60"/>
      <c r="AP13" s="60"/>
      <c r="AQ13" s="60"/>
      <c r="AR13" s="60"/>
    </row>
    <row r="14" spans="1:47" ht="15" customHeight="1" x14ac:dyDescent="0.25">
      <c r="A14" s="34" t="s">
        <v>92</v>
      </c>
      <c r="B14" s="59"/>
      <c r="C14" s="59"/>
      <c r="D14" s="59"/>
      <c r="E14" s="59"/>
      <c r="F14" s="59"/>
      <c r="G14" s="59"/>
      <c r="H14" s="59"/>
      <c r="I14" s="59"/>
      <c r="J14" s="59"/>
      <c r="K14" s="59"/>
      <c r="L14" s="140"/>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row>
    <row r="15" spans="1:47" ht="15" customHeight="1" x14ac:dyDescent="0.25">
      <c r="A15" s="33" t="s">
        <v>152</v>
      </c>
      <c r="B15" s="65">
        <v>33.726596205129603</v>
      </c>
      <c r="C15" s="65">
        <v>34.110769601639198</v>
      </c>
      <c r="D15" s="65">
        <v>34.852340307969698</v>
      </c>
      <c r="E15" s="65">
        <v>36.468755899565799</v>
      </c>
      <c r="F15" s="65">
        <v>34.5498745780558</v>
      </c>
      <c r="G15" s="65">
        <v>34.556190531869802</v>
      </c>
      <c r="H15" s="65">
        <v>34.519146583106803</v>
      </c>
      <c r="I15" s="65">
        <v>34.355023494446002</v>
      </c>
      <c r="J15" s="65">
        <v>33.747153580163598</v>
      </c>
      <c r="K15" s="65">
        <v>31.129046407579601</v>
      </c>
      <c r="L15" s="148">
        <v>30.579654510556601</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40"/>
    </row>
    <row r="16" spans="1:47" ht="15" customHeight="1" x14ac:dyDescent="0.35">
      <c r="A16" s="31" t="s">
        <v>169</v>
      </c>
      <c r="B16" s="24">
        <v>37.0623782605551</v>
      </c>
      <c r="C16" s="24">
        <v>36.777355440808797</v>
      </c>
      <c r="D16" s="24">
        <v>37.159566046598798</v>
      </c>
      <c r="E16" s="24">
        <v>37.052100317889398</v>
      </c>
      <c r="F16" s="24">
        <v>35.358047334662302</v>
      </c>
      <c r="G16" s="24">
        <v>35.186363537114602</v>
      </c>
      <c r="H16" s="24">
        <v>34.299177482884303</v>
      </c>
      <c r="I16" s="24">
        <v>33.866448158276903</v>
      </c>
      <c r="J16" s="24">
        <v>33.614280151243797</v>
      </c>
      <c r="K16" s="24">
        <v>32.017186218657699</v>
      </c>
      <c r="L16" s="128">
        <v>31.9523047707271</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row>
    <row r="17" spans="1:47" ht="15" customHeight="1" x14ac:dyDescent="0.25">
      <c r="A17" s="32" t="s">
        <v>171</v>
      </c>
      <c r="B17" s="24">
        <v>36.7887113245745</v>
      </c>
      <c r="C17" s="24">
        <v>37.457907540830497</v>
      </c>
      <c r="D17" s="24">
        <v>37.817267641370897</v>
      </c>
      <c r="E17" s="24">
        <v>39.541148961676399</v>
      </c>
      <c r="F17" s="24">
        <v>39.316320623393501</v>
      </c>
      <c r="G17" s="24">
        <v>39.494320374755198</v>
      </c>
      <c r="H17" s="24">
        <v>40.344462480222397</v>
      </c>
      <c r="I17" s="24">
        <v>40.613068716169103</v>
      </c>
      <c r="J17" s="24">
        <v>40.257366808919798</v>
      </c>
      <c r="K17" s="24">
        <v>39.236353568921999</v>
      </c>
      <c r="L17" s="128">
        <v>38.751843119829601</v>
      </c>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7" ht="15" customHeight="1" x14ac:dyDescent="0.25">
      <c r="A18" s="33" t="s">
        <v>153</v>
      </c>
      <c r="B18" s="57">
        <v>3.5083209140586198</v>
      </c>
      <c r="C18" s="57">
        <v>3.4606007067137798</v>
      </c>
      <c r="D18" s="57">
        <v>3.4847511368851398</v>
      </c>
      <c r="E18" s="57">
        <v>3.4382037013071001</v>
      </c>
      <c r="F18" s="57">
        <v>3.3444628691794001</v>
      </c>
      <c r="G18" s="57">
        <v>3.3847650467368799</v>
      </c>
      <c r="H18" s="57">
        <v>3.4080007119654701</v>
      </c>
      <c r="I18" s="57">
        <v>3.5341452805567601</v>
      </c>
      <c r="J18" s="57">
        <v>3.5727995201679401</v>
      </c>
      <c r="K18" s="57">
        <v>3.5271671739375501</v>
      </c>
      <c r="L18" s="144">
        <v>3.7586618127039899</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row>
    <row r="19" spans="1:47" ht="15" customHeight="1" x14ac:dyDescent="0.25">
      <c r="A19" s="33" t="s">
        <v>154</v>
      </c>
      <c r="B19" s="59">
        <v>84747</v>
      </c>
      <c r="C19" s="59">
        <v>78348</v>
      </c>
      <c r="D19" s="59">
        <v>83526</v>
      </c>
      <c r="E19" s="59">
        <v>79701</v>
      </c>
      <c r="F19" s="59">
        <v>74625</v>
      </c>
      <c r="G19" s="59">
        <v>80026</v>
      </c>
      <c r="H19" s="59">
        <v>76588</v>
      </c>
      <c r="I19" s="59">
        <v>73125</v>
      </c>
      <c r="J19" s="59">
        <v>71481</v>
      </c>
      <c r="K19" s="59">
        <v>62579</v>
      </c>
      <c r="L19" s="140">
        <v>59883</v>
      </c>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row>
    <row r="20" spans="1:47" ht="15" customHeight="1" x14ac:dyDescent="0.25">
      <c r="A20" s="33" t="s">
        <v>155</v>
      </c>
      <c r="B20" s="59">
        <v>24156</v>
      </c>
      <c r="C20" s="59">
        <v>22640</v>
      </c>
      <c r="D20" s="59">
        <v>23969</v>
      </c>
      <c r="E20" s="59">
        <v>23181</v>
      </c>
      <c r="F20" s="59">
        <v>22313</v>
      </c>
      <c r="G20" s="59">
        <v>23643</v>
      </c>
      <c r="H20" s="59">
        <v>22473</v>
      </c>
      <c r="I20" s="59">
        <v>20691</v>
      </c>
      <c r="J20" s="59">
        <v>20007</v>
      </c>
      <c r="K20" s="59">
        <v>17742</v>
      </c>
      <c r="L20" s="140">
        <v>15932</v>
      </c>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row>
    <row r="21" spans="1:47" ht="15" customHeight="1" x14ac:dyDescent="0.25">
      <c r="A21" s="33" t="s">
        <v>1</v>
      </c>
      <c r="B21" s="59">
        <v>71623</v>
      </c>
      <c r="C21" s="59">
        <v>66372</v>
      </c>
      <c r="D21" s="59">
        <v>68773</v>
      </c>
      <c r="E21" s="59">
        <v>63564</v>
      </c>
      <c r="F21" s="59">
        <v>64582</v>
      </c>
      <c r="G21" s="59">
        <v>68419</v>
      </c>
      <c r="H21" s="59">
        <v>65103</v>
      </c>
      <c r="I21" s="59">
        <v>60227</v>
      </c>
      <c r="J21" s="59">
        <v>59285</v>
      </c>
      <c r="K21" s="59">
        <v>56995</v>
      </c>
      <c r="L21" s="140">
        <v>52100</v>
      </c>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row>
    <row r="22" spans="1:47" ht="15" customHeight="1" x14ac:dyDescent="0.25">
      <c r="A22" s="42"/>
      <c r="L22" s="135"/>
    </row>
    <row r="23" spans="1:47" ht="15" customHeight="1" x14ac:dyDescent="0.25">
      <c r="A23" s="34" t="s">
        <v>93</v>
      </c>
      <c r="B23" s="57"/>
      <c r="C23" s="57"/>
      <c r="D23" s="57"/>
      <c r="E23" s="57"/>
      <c r="F23" s="57"/>
      <c r="G23" s="57"/>
      <c r="H23" s="57"/>
      <c r="I23" s="57"/>
      <c r="J23" s="57"/>
      <c r="K23" s="57"/>
      <c r="L23" s="144"/>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row>
    <row r="24" spans="1:47" ht="15" customHeight="1" x14ac:dyDescent="0.25">
      <c r="A24" s="33" t="s">
        <v>152</v>
      </c>
      <c r="B24" s="65">
        <v>29.622384012089299</v>
      </c>
      <c r="C24" s="65">
        <v>29.206187298250398</v>
      </c>
      <c r="D24" s="65">
        <v>30.3496168876183</v>
      </c>
      <c r="E24" s="65">
        <v>31.652224533233099</v>
      </c>
      <c r="F24" s="65">
        <v>31.046689861560498</v>
      </c>
      <c r="G24" s="65">
        <v>32.304354043484501</v>
      </c>
      <c r="H24" s="65">
        <v>31.6423022039004</v>
      </c>
      <c r="I24" s="65">
        <v>31.1356399328604</v>
      </c>
      <c r="J24" s="65">
        <v>30.878006295475899</v>
      </c>
      <c r="K24" s="65">
        <v>29.5942890459464</v>
      </c>
      <c r="L24" s="148">
        <v>27.6747268547294</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40"/>
    </row>
    <row r="25" spans="1:47" ht="15" customHeight="1" x14ac:dyDescent="0.35">
      <c r="A25" s="31" t="s">
        <v>169</v>
      </c>
      <c r="B25" s="24">
        <v>33.393244937745798</v>
      </c>
      <c r="C25" s="24">
        <v>33.425528883012298</v>
      </c>
      <c r="D25" s="24">
        <v>33.796141227316603</v>
      </c>
      <c r="E25" s="24">
        <v>33.559358100112199</v>
      </c>
      <c r="F25" s="24">
        <v>32.424747667978899</v>
      </c>
      <c r="G25" s="24">
        <v>32.628880789626201</v>
      </c>
      <c r="H25" s="24">
        <v>31.634463579425798</v>
      </c>
      <c r="I25" s="24">
        <v>31.302522737961901</v>
      </c>
      <c r="J25" s="24">
        <v>30.9195640134344</v>
      </c>
      <c r="K25" s="24">
        <v>29.9858911894773</v>
      </c>
      <c r="L25" s="128">
        <v>29.4753981978679</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row>
    <row r="26" spans="1:47" ht="15" customHeight="1" x14ac:dyDescent="0.25">
      <c r="A26" s="32" t="s">
        <v>171</v>
      </c>
      <c r="B26" s="24">
        <v>30.278030674343601</v>
      </c>
      <c r="C26" s="24">
        <v>29.829550015238102</v>
      </c>
      <c r="D26" s="24">
        <v>30.602367260301701</v>
      </c>
      <c r="E26" s="24">
        <v>32.141758033120901</v>
      </c>
      <c r="F26" s="24">
        <v>32.6708337935817</v>
      </c>
      <c r="G26" s="24">
        <v>33.724364853858297</v>
      </c>
      <c r="H26" s="24">
        <v>34.056730224474599</v>
      </c>
      <c r="I26" s="24">
        <v>33.882008794898503</v>
      </c>
      <c r="J26" s="24">
        <v>34.0073338820415</v>
      </c>
      <c r="K26" s="24">
        <v>33.657289456469201</v>
      </c>
      <c r="L26" s="128">
        <v>32.248220256861501</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row>
    <row r="27" spans="1:47" ht="15" customHeight="1" x14ac:dyDescent="0.25">
      <c r="A27" s="33" t="s">
        <v>153</v>
      </c>
      <c r="B27" s="57">
        <v>3.4406809823229301</v>
      </c>
      <c r="C27" s="57">
        <v>3.4557050981728401</v>
      </c>
      <c r="D27" s="57">
        <v>3.5067310802069902</v>
      </c>
      <c r="E27" s="57">
        <v>3.4469903061420002</v>
      </c>
      <c r="F27" s="57">
        <v>3.34992751067748</v>
      </c>
      <c r="G27" s="57">
        <v>3.43987451403056</v>
      </c>
      <c r="H27" s="57">
        <v>3.4670287821694901</v>
      </c>
      <c r="I27" s="57">
        <v>3.58691986866625</v>
      </c>
      <c r="J27" s="57">
        <v>3.61311242393284</v>
      </c>
      <c r="K27" s="57">
        <v>3.6455960789966801</v>
      </c>
      <c r="L27" s="144">
        <v>3.65410217556013</v>
      </c>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row>
    <row r="28" spans="1:47" ht="15" customHeight="1" x14ac:dyDescent="0.25">
      <c r="A28" s="33" t="s">
        <v>154</v>
      </c>
      <c r="B28" s="59">
        <v>174009</v>
      </c>
      <c r="C28" s="59">
        <v>162273</v>
      </c>
      <c r="D28" s="59">
        <v>173485</v>
      </c>
      <c r="E28" s="59">
        <v>179926</v>
      </c>
      <c r="F28" s="59">
        <v>170987</v>
      </c>
      <c r="G28" s="59">
        <v>178729</v>
      </c>
      <c r="H28" s="59">
        <v>172977</v>
      </c>
      <c r="I28" s="59">
        <v>161684</v>
      </c>
      <c r="J28" s="59">
        <v>162684</v>
      </c>
      <c r="K28" s="59">
        <v>151737</v>
      </c>
      <c r="L28" s="140">
        <v>135041</v>
      </c>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row>
    <row r="29" spans="1:47" ht="15" customHeight="1" x14ac:dyDescent="0.25">
      <c r="A29" s="33" t="s">
        <v>155</v>
      </c>
      <c r="B29" s="59">
        <v>50574</v>
      </c>
      <c r="C29" s="59">
        <v>46958</v>
      </c>
      <c r="D29" s="59">
        <v>49472</v>
      </c>
      <c r="E29" s="59">
        <v>52198</v>
      </c>
      <c r="F29" s="59">
        <v>51042</v>
      </c>
      <c r="G29" s="59">
        <v>51958</v>
      </c>
      <c r="H29" s="59">
        <v>49892</v>
      </c>
      <c r="I29" s="59">
        <v>45076</v>
      </c>
      <c r="J29" s="59">
        <v>45026</v>
      </c>
      <c r="K29" s="59">
        <v>41622</v>
      </c>
      <c r="L29" s="140">
        <v>36956</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row>
    <row r="30" spans="1:47" ht="15" customHeight="1" x14ac:dyDescent="0.25">
      <c r="A30" s="33" t="s">
        <v>1</v>
      </c>
      <c r="B30" s="59">
        <v>170729</v>
      </c>
      <c r="C30" s="59">
        <v>160781</v>
      </c>
      <c r="D30" s="59">
        <v>163007</v>
      </c>
      <c r="E30" s="59">
        <v>164911</v>
      </c>
      <c r="F30" s="59">
        <v>164404</v>
      </c>
      <c r="G30" s="59">
        <v>160839</v>
      </c>
      <c r="H30" s="59">
        <v>157675</v>
      </c>
      <c r="I30" s="59">
        <v>144773</v>
      </c>
      <c r="J30" s="59">
        <v>145819</v>
      </c>
      <c r="K30" s="59">
        <v>140642</v>
      </c>
      <c r="L30" s="140">
        <v>133537</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row>
    <row r="31" spans="1:47" ht="15" customHeight="1" x14ac:dyDescent="0.25">
      <c r="A31" s="30"/>
      <c r="L31" s="135"/>
    </row>
    <row r="32" spans="1:47" ht="15" customHeight="1" x14ac:dyDescent="0.25">
      <c r="A32" s="34" t="s">
        <v>94</v>
      </c>
      <c r="B32" s="58"/>
      <c r="C32" s="58"/>
      <c r="D32" s="58"/>
      <c r="E32" s="58"/>
      <c r="F32" s="58"/>
      <c r="G32" s="58"/>
      <c r="H32" s="58"/>
      <c r="I32" s="58"/>
      <c r="J32" s="58"/>
      <c r="K32" s="58"/>
      <c r="L32" s="139"/>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row>
    <row r="33" spans="1:47" ht="15" customHeight="1" x14ac:dyDescent="0.25">
      <c r="A33" s="87" t="s">
        <v>67</v>
      </c>
      <c r="L33" s="135"/>
    </row>
    <row r="34" spans="1:47" ht="15" customHeight="1" x14ac:dyDescent="0.25">
      <c r="A34" s="48" t="s">
        <v>152</v>
      </c>
      <c r="B34" s="65">
        <v>37.420621436931299</v>
      </c>
      <c r="C34" s="65">
        <v>37.409651951517802</v>
      </c>
      <c r="D34" s="65">
        <v>37.797259767931202</v>
      </c>
      <c r="E34" s="65">
        <v>37.616804679784202</v>
      </c>
      <c r="F34" s="65">
        <v>36.256708918579399</v>
      </c>
      <c r="G34" s="65">
        <v>36.402333882656897</v>
      </c>
      <c r="H34" s="65">
        <v>36.309614505561498</v>
      </c>
      <c r="I34" s="65">
        <v>36.178474667611603</v>
      </c>
      <c r="J34" s="65">
        <v>36.321499895674997</v>
      </c>
      <c r="K34" s="65">
        <v>34.202659055059002</v>
      </c>
      <c r="L34" s="148">
        <v>33.312562223797997</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40"/>
    </row>
    <row r="35" spans="1:47" ht="15" customHeight="1" x14ac:dyDescent="0.35">
      <c r="A35" s="108" t="s">
        <v>169</v>
      </c>
      <c r="B35" s="24">
        <v>38.577311247885703</v>
      </c>
      <c r="C35" s="24">
        <v>38.309307792556098</v>
      </c>
      <c r="D35" s="24">
        <v>38.361680429145899</v>
      </c>
      <c r="E35" s="24">
        <v>37.697926488644399</v>
      </c>
      <c r="F35" s="24">
        <v>36.732476805314498</v>
      </c>
      <c r="G35" s="24">
        <v>36.871317051330102</v>
      </c>
      <c r="H35" s="24">
        <v>36.108015525633498</v>
      </c>
      <c r="I35" s="24">
        <v>35.854278601679397</v>
      </c>
      <c r="J35" s="24">
        <v>36.213262147364802</v>
      </c>
      <c r="K35" s="24">
        <v>35.4769910336462</v>
      </c>
      <c r="L35" s="128">
        <v>35.4253588430783</v>
      </c>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row>
    <row r="36" spans="1:47" ht="15" customHeight="1" x14ac:dyDescent="0.25">
      <c r="A36" s="109" t="s">
        <v>171</v>
      </c>
      <c r="B36" s="24">
        <v>38.306658689045598</v>
      </c>
      <c r="C36" s="24">
        <v>38.563692658961799</v>
      </c>
      <c r="D36" s="24">
        <v>38.898927838785397</v>
      </c>
      <c r="E36" s="24">
        <v>39.382226691139799</v>
      </c>
      <c r="F36" s="24">
        <v>38.987580613264903</v>
      </c>
      <c r="G36" s="24">
        <v>38.994365331326797</v>
      </c>
      <c r="H36" s="24">
        <v>39.664947479928003</v>
      </c>
      <c r="I36" s="24">
        <v>39.787544565932201</v>
      </c>
      <c r="J36" s="24">
        <v>39.571586248310197</v>
      </c>
      <c r="K36" s="24">
        <v>38.189016521412697</v>
      </c>
      <c r="L36" s="128">
        <v>37.350551880719699</v>
      </c>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row>
    <row r="37" spans="1:47" ht="15" customHeight="1" x14ac:dyDescent="0.25">
      <c r="A37" s="48" t="s">
        <v>153</v>
      </c>
      <c r="B37" s="57">
        <v>3.4195084547398999</v>
      </c>
      <c r="C37" s="57">
        <v>3.3330794382105999</v>
      </c>
      <c r="D37" s="57">
        <v>3.3659639079898098</v>
      </c>
      <c r="E37" s="57">
        <v>3.3136423306068901</v>
      </c>
      <c r="F37" s="57">
        <v>3.2240594925634301</v>
      </c>
      <c r="G37" s="57">
        <v>3.3460872909055901</v>
      </c>
      <c r="H37" s="57">
        <v>3.3950263642832401</v>
      </c>
      <c r="I37" s="57">
        <v>3.5537984369579898</v>
      </c>
      <c r="J37" s="57">
        <v>3.6950063600180498</v>
      </c>
      <c r="K37" s="57">
        <v>3.7537444546932002</v>
      </c>
      <c r="L37" s="144">
        <v>3.8489142119974198</v>
      </c>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row>
    <row r="38" spans="1:47" ht="15" customHeight="1" x14ac:dyDescent="0.25">
      <c r="A38" s="48" t="s">
        <v>154</v>
      </c>
      <c r="B38" s="59">
        <v>169464</v>
      </c>
      <c r="C38" s="59">
        <v>179413</v>
      </c>
      <c r="D38" s="59">
        <v>192863</v>
      </c>
      <c r="E38" s="59">
        <v>196890</v>
      </c>
      <c r="F38" s="59">
        <v>184255</v>
      </c>
      <c r="G38" s="59">
        <v>191433</v>
      </c>
      <c r="H38" s="59">
        <v>186078</v>
      </c>
      <c r="I38" s="59">
        <v>174161</v>
      </c>
      <c r="J38" s="59">
        <v>180102</v>
      </c>
      <c r="K38" s="59">
        <v>170923</v>
      </c>
      <c r="L38" s="140">
        <v>179013</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7" ht="15" customHeight="1" x14ac:dyDescent="0.25">
      <c r="A39" s="48" t="s">
        <v>155</v>
      </c>
      <c r="B39" s="59">
        <v>49558</v>
      </c>
      <c r="C39" s="59">
        <v>53828</v>
      </c>
      <c r="D39" s="59">
        <v>57298</v>
      </c>
      <c r="E39" s="59">
        <v>59418</v>
      </c>
      <c r="F39" s="59">
        <v>57150</v>
      </c>
      <c r="G39" s="59">
        <v>57211</v>
      </c>
      <c r="H39" s="59">
        <v>54809</v>
      </c>
      <c r="I39" s="59">
        <v>49007</v>
      </c>
      <c r="J39" s="59">
        <v>48742</v>
      </c>
      <c r="K39" s="59">
        <v>45534</v>
      </c>
      <c r="L39" s="140">
        <v>46510</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47" ht="15" customHeight="1" x14ac:dyDescent="0.25">
      <c r="A40" s="48" t="s">
        <v>1</v>
      </c>
      <c r="B40" s="59">
        <v>132435</v>
      </c>
      <c r="C40" s="59">
        <v>143888</v>
      </c>
      <c r="D40" s="59">
        <v>151593</v>
      </c>
      <c r="E40" s="59">
        <v>157956</v>
      </c>
      <c r="F40" s="59">
        <v>157626</v>
      </c>
      <c r="G40" s="59">
        <v>157163</v>
      </c>
      <c r="H40" s="59">
        <v>150949</v>
      </c>
      <c r="I40" s="59">
        <v>135459</v>
      </c>
      <c r="J40" s="59">
        <v>134196</v>
      </c>
      <c r="K40" s="59">
        <v>133130</v>
      </c>
      <c r="L40" s="140">
        <v>139617</v>
      </c>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row>
    <row r="41" spans="1:47" ht="15" customHeight="1" x14ac:dyDescent="0.25">
      <c r="A41" s="48"/>
      <c r="B41" s="59"/>
      <c r="C41" s="59"/>
      <c r="D41" s="59"/>
      <c r="E41" s="59"/>
      <c r="F41" s="59"/>
      <c r="G41" s="59"/>
      <c r="H41" s="59"/>
      <c r="I41" s="59"/>
      <c r="J41" s="59"/>
      <c r="K41" s="59"/>
      <c r="L41" s="140"/>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row>
    <row r="42" spans="1:47" ht="15" customHeight="1" x14ac:dyDescent="0.25">
      <c r="A42" s="87" t="s">
        <v>95</v>
      </c>
      <c r="B42" s="59"/>
      <c r="C42" s="59"/>
      <c r="D42" s="59"/>
      <c r="E42" s="59"/>
      <c r="F42" s="59"/>
      <c r="G42" s="59"/>
      <c r="H42" s="59"/>
      <c r="I42" s="59"/>
      <c r="J42" s="59"/>
      <c r="K42" s="59"/>
      <c r="L42" s="140"/>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row>
    <row r="43" spans="1:47" ht="15" customHeight="1" x14ac:dyDescent="0.25">
      <c r="A43" s="48" t="s">
        <v>152</v>
      </c>
      <c r="B43" s="65">
        <v>33.401547179994601</v>
      </c>
      <c r="C43" s="65">
        <v>24.6987951807229</v>
      </c>
      <c r="D43" s="65">
        <v>31.780616078136699</v>
      </c>
      <c r="E43" s="65">
        <v>37.251908396946597</v>
      </c>
      <c r="F43" s="65">
        <v>44.532803180914499</v>
      </c>
      <c r="G43" s="65">
        <v>31.25</v>
      </c>
      <c r="H43" s="65">
        <v>30</v>
      </c>
      <c r="I43" s="65" t="s">
        <v>214</v>
      </c>
      <c r="J43" s="65" t="s">
        <v>214</v>
      </c>
      <c r="K43" s="65" t="s">
        <v>214</v>
      </c>
      <c r="L43" s="148" t="s">
        <v>214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40"/>
    </row>
    <row r="44" spans="1:47" ht="15" customHeight="1" x14ac:dyDescent="0.35">
      <c r="A44" s="107" t="s">
        <v>169</v>
      </c>
      <c r="B44" s="24">
        <v>31.3761497207934</v>
      </c>
      <c r="C44" s="24">
        <v>28.493526451514601</v>
      </c>
      <c r="D44" s="24">
        <v>31.4910752926972</v>
      </c>
      <c r="E44" s="24">
        <v>31.833933344885502</v>
      </c>
      <c r="F44" s="24">
        <v>32.082187112405599</v>
      </c>
      <c r="G44" s="24">
        <v>27.6291938647222</v>
      </c>
      <c r="H44" s="24">
        <v>28.0416407825</v>
      </c>
      <c r="I44" s="24" t="s">
        <v>214</v>
      </c>
      <c r="J44" s="24" t="s">
        <v>214</v>
      </c>
      <c r="K44" s="24" t="s">
        <v>214</v>
      </c>
      <c r="L44" s="128" t="s">
        <v>214</v>
      </c>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row>
    <row r="45" spans="1:47" ht="15" customHeight="1" x14ac:dyDescent="0.25">
      <c r="A45" s="80" t="s">
        <v>171</v>
      </c>
      <c r="B45" s="24">
        <v>36.3737076392012</v>
      </c>
      <c r="C45" s="24">
        <v>30.553578909208301</v>
      </c>
      <c r="D45" s="24">
        <v>34.637850965439497</v>
      </c>
      <c r="E45" s="24">
        <v>39.766285232061101</v>
      </c>
      <c r="F45" s="24">
        <v>46.798926248508899</v>
      </c>
      <c r="G45" s="24">
        <v>37.969116315277802</v>
      </c>
      <c r="H45" s="24">
        <v>36.306669397500002</v>
      </c>
      <c r="I45" s="24" t="s">
        <v>214</v>
      </c>
      <c r="J45" s="24" t="s">
        <v>214</v>
      </c>
      <c r="K45" s="24" t="s">
        <v>214</v>
      </c>
      <c r="L45" s="128" t="s">
        <v>214</v>
      </c>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row>
    <row r="46" spans="1:47" ht="15" customHeight="1" x14ac:dyDescent="0.25">
      <c r="A46" s="48" t="s">
        <v>153</v>
      </c>
      <c r="B46" s="57">
        <v>3.2469534774119699</v>
      </c>
      <c r="C46" s="57">
        <v>3.0426829268292699</v>
      </c>
      <c r="D46" s="57">
        <v>3.1371158392435001</v>
      </c>
      <c r="E46" s="57">
        <v>3.4344262295082002</v>
      </c>
      <c r="F46" s="57">
        <v>3.0446428571428599</v>
      </c>
      <c r="G46" s="57">
        <v>3.1777777777777798</v>
      </c>
      <c r="H46" s="57" t="s">
        <v>214</v>
      </c>
      <c r="I46" s="57" t="s">
        <v>214</v>
      </c>
      <c r="J46" s="57" t="s">
        <v>214</v>
      </c>
      <c r="K46" s="57" t="s">
        <v>214</v>
      </c>
      <c r="L46" s="144" t="s">
        <v>214</v>
      </c>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row>
    <row r="47" spans="1:47" ht="15" customHeight="1" x14ac:dyDescent="0.25">
      <c r="A47" s="48" t="s">
        <v>154</v>
      </c>
      <c r="B47" s="59">
        <v>48227</v>
      </c>
      <c r="C47" s="59">
        <v>3493</v>
      </c>
      <c r="D47" s="59">
        <v>1327</v>
      </c>
      <c r="E47" s="59">
        <v>838</v>
      </c>
      <c r="F47" s="59">
        <v>682</v>
      </c>
      <c r="G47" s="59">
        <v>143</v>
      </c>
      <c r="H47" s="59">
        <v>59</v>
      </c>
      <c r="I47" s="59">
        <v>29</v>
      </c>
      <c r="J47" s="59">
        <v>10</v>
      </c>
      <c r="K47" s="59">
        <v>0</v>
      </c>
      <c r="L47" s="140">
        <v>0</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7" ht="15" customHeight="1" x14ac:dyDescent="0.25">
      <c r="A48" s="48" t="s">
        <v>155</v>
      </c>
      <c r="B48" s="59">
        <v>14853</v>
      </c>
      <c r="C48" s="59">
        <v>1148</v>
      </c>
      <c r="D48" s="59">
        <v>423</v>
      </c>
      <c r="E48" s="59">
        <v>244</v>
      </c>
      <c r="F48" s="59">
        <v>224</v>
      </c>
      <c r="G48" s="59">
        <v>45</v>
      </c>
      <c r="H48" s="59">
        <v>12</v>
      </c>
      <c r="I48" s="59">
        <v>5</v>
      </c>
      <c r="J48" s="59">
        <v>2</v>
      </c>
      <c r="K48" s="59">
        <v>0</v>
      </c>
      <c r="L48" s="140">
        <v>0</v>
      </c>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row>
    <row r="49" spans="1:47" ht="15" customHeight="1" x14ac:dyDescent="0.25">
      <c r="A49" s="48" t="s">
        <v>1</v>
      </c>
      <c r="B49" s="59">
        <v>44468</v>
      </c>
      <c r="C49" s="59">
        <v>4648</v>
      </c>
      <c r="D49" s="59">
        <v>1331</v>
      </c>
      <c r="E49" s="59">
        <v>655</v>
      </c>
      <c r="F49" s="59">
        <v>503</v>
      </c>
      <c r="G49" s="59">
        <v>144</v>
      </c>
      <c r="H49" s="59">
        <v>40</v>
      </c>
      <c r="I49" s="59">
        <v>22</v>
      </c>
      <c r="J49" s="59">
        <v>13</v>
      </c>
      <c r="K49" s="59">
        <v>5</v>
      </c>
      <c r="L49" s="140">
        <v>2</v>
      </c>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row>
    <row r="50" spans="1:47" ht="15" customHeight="1" x14ac:dyDescent="0.25">
      <c r="A50" s="42"/>
      <c r="B50" s="59"/>
      <c r="C50" s="59"/>
      <c r="D50" s="59"/>
      <c r="E50" s="59"/>
      <c r="F50" s="59"/>
      <c r="G50" s="59"/>
      <c r="H50" s="59"/>
      <c r="I50" s="59"/>
      <c r="J50" s="59"/>
      <c r="K50" s="59"/>
      <c r="L50" s="140"/>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row>
    <row r="51" spans="1:47" ht="15" customHeight="1" x14ac:dyDescent="0.25">
      <c r="A51" s="87" t="s">
        <v>96</v>
      </c>
      <c r="B51" s="59"/>
      <c r="C51" s="59"/>
      <c r="D51" s="59"/>
      <c r="E51" s="59"/>
      <c r="F51" s="59"/>
      <c r="G51" s="59"/>
      <c r="H51" s="59"/>
      <c r="I51" s="59"/>
      <c r="J51" s="59"/>
      <c r="K51" s="59"/>
      <c r="L51" s="140"/>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row>
    <row r="52" spans="1:47" ht="15" customHeight="1" x14ac:dyDescent="0.25">
      <c r="A52" s="48" t="s">
        <v>152</v>
      </c>
      <c r="B52" s="65">
        <v>39.421508994435101</v>
      </c>
      <c r="C52" s="65">
        <v>38.131787606628798</v>
      </c>
      <c r="D52" s="65">
        <v>38.386466558029397</v>
      </c>
      <c r="E52" s="65">
        <v>38.601347690640701</v>
      </c>
      <c r="F52" s="65">
        <v>37.4499788247293</v>
      </c>
      <c r="G52" s="65">
        <v>37.807879623649299</v>
      </c>
      <c r="H52" s="65">
        <v>37.885740979912597</v>
      </c>
      <c r="I52" s="65">
        <v>37.781345486560703</v>
      </c>
      <c r="J52" s="65">
        <v>37.557433094527802</v>
      </c>
      <c r="K52" s="65">
        <v>34.997293904952699</v>
      </c>
      <c r="L52" s="148">
        <v>33.747597985150101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40"/>
    </row>
    <row r="53" spans="1:47" ht="15" customHeight="1" x14ac:dyDescent="0.35">
      <c r="A53" s="107" t="s">
        <v>169</v>
      </c>
      <c r="B53" s="24">
        <v>40.420114538341103</v>
      </c>
      <c r="C53" s="24">
        <v>39.7030612306244</v>
      </c>
      <c r="D53" s="24">
        <v>39.694579674019899</v>
      </c>
      <c r="E53" s="24">
        <v>39.1195766373392</v>
      </c>
      <c r="F53" s="24">
        <v>38.126952249241597</v>
      </c>
      <c r="G53" s="24">
        <v>38.420875466460799</v>
      </c>
      <c r="H53" s="24">
        <v>37.712687343793</v>
      </c>
      <c r="I53" s="24">
        <v>37.540561628056302</v>
      </c>
      <c r="J53" s="24">
        <v>37.799976468856599</v>
      </c>
      <c r="K53" s="24">
        <v>36.990663843092399</v>
      </c>
      <c r="L53" s="128">
        <v>36.809349047606403</v>
      </c>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row>
    <row r="54" spans="1:47" ht="15" customHeight="1" x14ac:dyDescent="0.25">
      <c r="A54" s="80" t="s">
        <v>171</v>
      </c>
      <c r="B54" s="24">
        <v>38.918116176094003</v>
      </c>
      <c r="C54" s="24">
        <v>38.345448096004503</v>
      </c>
      <c r="D54" s="24">
        <v>38.608608604009497</v>
      </c>
      <c r="E54" s="24">
        <v>39.398492773301399</v>
      </c>
      <c r="F54" s="24">
        <v>39.239748295487701</v>
      </c>
      <c r="G54" s="24">
        <v>39.303725877188498</v>
      </c>
      <c r="H54" s="24">
        <v>40.089775356119603</v>
      </c>
      <c r="I54" s="24">
        <v>40.157505578504299</v>
      </c>
      <c r="J54" s="24">
        <v>39.674178345671201</v>
      </c>
      <c r="K54" s="24">
        <v>37.923351781860298</v>
      </c>
      <c r="L54" s="128">
        <v>36.854970657543703</v>
      </c>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row>
    <row r="55" spans="1:47" ht="15" customHeight="1" x14ac:dyDescent="0.25">
      <c r="A55" s="48" t="s">
        <v>153</v>
      </c>
      <c r="B55" s="57">
        <v>3.5197465611765901</v>
      </c>
      <c r="C55" s="57">
        <v>3.3773928896991801</v>
      </c>
      <c r="D55" s="57">
        <v>3.4293923118418301</v>
      </c>
      <c r="E55" s="57">
        <v>3.36103861926797</v>
      </c>
      <c r="F55" s="57">
        <v>3.2965381952457902</v>
      </c>
      <c r="G55" s="57">
        <v>3.4214876033057902</v>
      </c>
      <c r="H55" s="57">
        <v>3.4732477454607</v>
      </c>
      <c r="I55" s="57">
        <v>3.6022864349161101</v>
      </c>
      <c r="J55" s="57">
        <v>3.71088563559936</v>
      </c>
      <c r="K55" s="57">
        <v>3.7729665701500399</v>
      </c>
      <c r="L55" s="144">
        <v>3.8354447439353101</v>
      </c>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row>
    <row r="56" spans="1:47" ht="15" customHeight="1" x14ac:dyDescent="0.25">
      <c r="A56" s="48" t="s">
        <v>154</v>
      </c>
      <c r="B56" s="59">
        <v>107215</v>
      </c>
      <c r="C56" s="59">
        <v>137085</v>
      </c>
      <c r="D56" s="59">
        <v>146219</v>
      </c>
      <c r="E56" s="59">
        <v>153260</v>
      </c>
      <c r="F56" s="59">
        <v>142839</v>
      </c>
      <c r="G56" s="59">
        <v>148212</v>
      </c>
      <c r="H56" s="59">
        <v>143657</v>
      </c>
      <c r="I56" s="59">
        <v>131397</v>
      </c>
      <c r="J56" s="59">
        <v>128007</v>
      </c>
      <c r="K56" s="59">
        <v>114668</v>
      </c>
      <c r="L56" s="140">
        <v>113836</v>
      </c>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row>
    <row r="57" spans="1:47" ht="15" customHeight="1" x14ac:dyDescent="0.25">
      <c r="A57" s="48" t="s">
        <v>155</v>
      </c>
      <c r="B57" s="59">
        <v>30461</v>
      </c>
      <c r="C57" s="59">
        <v>40589</v>
      </c>
      <c r="D57" s="59">
        <v>42637</v>
      </c>
      <c r="E57" s="59">
        <v>45599</v>
      </c>
      <c r="F57" s="59">
        <v>43330</v>
      </c>
      <c r="G57" s="59">
        <v>43318</v>
      </c>
      <c r="H57" s="59">
        <v>41361</v>
      </c>
      <c r="I57" s="59">
        <v>36476</v>
      </c>
      <c r="J57" s="59">
        <v>34495</v>
      </c>
      <c r="K57" s="59">
        <v>30392</v>
      </c>
      <c r="L57" s="140">
        <v>29680</v>
      </c>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row>
    <row r="58" spans="1:47" ht="15" customHeight="1" x14ac:dyDescent="0.25">
      <c r="A58" s="48" t="s">
        <v>1</v>
      </c>
      <c r="B58" s="59">
        <v>77270</v>
      </c>
      <c r="C58" s="59">
        <v>106444</v>
      </c>
      <c r="D58" s="59">
        <v>111073</v>
      </c>
      <c r="E58" s="59">
        <v>118128</v>
      </c>
      <c r="F58" s="59">
        <v>115701</v>
      </c>
      <c r="G58" s="59">
        <v>114574</v>
      </c>
      <c r="H58" s="59">
        <v>109173</v>
      </c>
      <c r="I58" s="59">
        <v>96545</v>
      </c>
      <c r="J58" s="59">
        <v>91846</v>
      </c>
      <c r="K58" s="59">
        <v>86841</v>
      </c>
      <c r="L58" s="140">
        <v>87947</v>
      </c>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row>
    <row r="59" spans="1:47" ht="15" customHeight="1" x14ac:dyDescent="0.25">
      <c r="A59" s="42"/>
      <c r="B59" s="59"/>
      <c r="C59" s="59"/>
      <c r="D59" s="59"/>
      <c r="E59" s="59"/>
      <c r="F59" s="59"/>
      <c r="G59" s="59"/>
      <c r="H59" s="59"/>
      <c r="I59" s="59"/>
      <c r="J59" s="59"/>
      <c r="K59" s="59"/>
      <c r="L59" s="140"/>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row>
    <row r="60" spans="1:47" ht="15" customHeight="1" x14ac:dyDescent="0.25">
      <c r="A60" s="87" t="s">
        <v>97</v>
      </c>
      <c r="B60" s="59"/>
      <c r="C60" s="59"/>
      <c r="D60" s="59"/>
      <c r="E60" s="59"/>
      <c r="F60" s="59"/>
      <c r="G60" s="59"/>
      <c r="H60" s="59"/>
      <c r="I60" s="59"/>
      <c r="J60" s="59"/>
      <c r="K60" s="59"/>
      <c r="L60" s="140"/>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row>
    <row r="61" spans="1:47" ht="15" customHeight="1" x14ac:dyDescent="0.25">
      <c r="A61" s="48" t="s">
        <v>152</v>
      </c>
      <c r="B61" s="65">
        <v>39.674675142563302</v>
      </c>
      <c r="C61" s="65">
        <v>36.867300890352503</v>
      </c>
      <c r="D61" s="65">
        <v>36.331623669907401</v>
      </c>
      <c r="E61" s="65">
        <v>34.653970847267303</v>
      </c>
      <c r="F61" s="65">
        <v>32.823137463183798</v>
      </c>
      <c r="G61" s="65">
        <v>32.625750971845903</v>
      </c>
      <c r="H61" s="65">
        <v>32.192831129001299</v>
      </c>
      <c r="I61" s="65">
        <v>32.058700865394599</v>
      </c>
      <c r="J61" s="65">
        <v>32.816057362677597</v>
      </c>
      <c r="K61" s="65">
        <v>31.559353371811198</v>
      </c>
      <c r="L61" s="148">
        <v>30.196556738753099</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40"/>
    </row>
    <row r="62" spans="1:47" ht="15" customHeight="1" x14ac:dyDescent="0.35">
      <c r="A62" s="107" t="s">
        <v>169</v>
      </c>
      <c r="B62" s="24">
        <v>36.024779291270399</v>
      </c>
      <c r="C62" s="24">
        <v>34.735302609261197</v>
      </c>
      <c r="D62" s="24">
        <v>34.740393066464797</v>
      </c>
      <c r="E62" s="24">
        <v>33.602484779824898</v>
      </c>
      <c r="F62" s="24">
        <v>32.910041457719601</v>
      </c>
      <c r="G62" s="24">
        <v>32.738267757028801</v>
      </c>
      <c r="H62" s="24">
        <v>31.9112300347923</v>
      </c>
      <c r="I62" s="24">
        <v>31.514924200125002</v>
      </c>
      <c r="J62" s="24">
        <v>32.060433680072002</v>
      </c>
      <c r="K62" s="24">
        <v>31.606241857025701</v>
      </c>
      <c r="L62" s="128">
        <v>31.541348264194799</v>
      </c>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row>
    <row r="63" spans="1:47" ht="15" customHeight="1" x14ac:dyDescent="0.25">
      <c r="A63" s="80" t="s">
        <v>171</v>
      </c>
      <c r="B63" s="24">
        <v>41.925163621292903</v>
      </c>
      <c r="C63" s="24">
        <v>40.407266051091298</v>
      </c>
      <c r="D63" s="24">
        <v>39.866498373442603</v>
      </c>
      <c r="E63" s="24">
        <v>39.326753837442403</v>
      </c>
      <c r="F63" s="24">
        <v>38.188363775464197</v>
      </c>
      <c r="G63" s="24">
        <v>38.162750984817201</v>
      </c>
      <c r="H63" s="24">
        <v>38.556868864209001</v>
      </c>
      <c r="I63" s="24">
        <v>38.819044435269703</v>
      </c>
      <c r="J63" s="24">
        <v>39.030891452605701</v>
      </c>
      <c r="K63" s="24">
        <v>38.228379284785497</v>
      </c>
      <c r="L63" s="128">
        <v>36.930476244558299</v>
      </c>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row>
    <row r="64" spans="1:47" ht="15" customHeight="1" x14ac:dyDescent="0.25">
      <c r="A64" s="48" t="s">
        <v>153</v>
      </c>
      <c r="B64" s="57">
        <v>3.3039585296889702</v>
      </c>
      <c r="C64" s="57">
        <v>3.21189314366057</v>
      </c>
      <c r="D64" s="57">
        <v>3.18282062087372</v>
      </c>
      <c r="E64" s="57">
        <v>3.15226519337017</v>
      </c>
      <c r="F64" s="57">
        <v>2.9960282436010601</v>
      </c>
      <c r="G64" s="57">
        <v>3.1107741190063498</v>
      </c>
      <c r="H64" s="57">
        <v>3.1528728788329898</v>
      </c>
      <c r="I64" s="57">
        <v>3.3827140417920201</v>
      </c>
      <c r="J64" s="57">
        <v>3.52655502392345</v>
      </c>
      <c r="K64" s="57">
        <v>3.5093025096983599</v>
      </c>
      <c r="L64" s="144">
        <v>3.5201180674227102</v>
      </c>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row>
    <row r="65" spans="1:47" ht="15" customHeight="1" x14ac:dyDescent="0.25">
      <c r="A65" s="48" t="s">
        <v>154</v>
      </c>
      <c r="B65" s="59">
        <v>14022</v>
      </c>
      <c r="C65" s="59">
        <v>38835</v>
      </c>
      <c r="D65" s="59">
        <v>45317</v>
      </c>
      <c r="E65" s="59">
        <v>42792</v>
      </c>
      <c r="F65" s="59">
        <v>40734</v>
      </c>
      <c r="G65" s="59">
        <v>43078</v>
      </c>
      <c r="H65" s="59">
        <v>42362</v>
      </c>
      <c r="I65" s="59">
        <v>41604</v>
      </c>
      <c r="J65" s="59">
        <v>44223</v>
      </c>
      <c r="K65" s="59">
        <v>44326</v>
      </c>
      <c r="L65" s="140">
        <v>45318</v>
      </c>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row>
    <row r="66" spans="1:47" ht="15" customHeight="1" x14ac:dyDescent="0.25">
      <c r="A66" s="48" t="s">
        <v>155</v>
      </c>
      <c r="B66" s="59">
        <v>4244</v>
      </c>
      <c r="C66" s="59">
        <v>12091</v>
      </c>
      <c r="D66" s="59">
        <v>14238</v>
      </c>
      <c r="E66" s="59">
        <v>13575</v>
      </c>
      <c r="F66" s="59">
        <v>13596</v>
      </c>
      <c r="G66" s="59">
        <v>13848</v>
      </c>
      <c r="H66" s="59">
        <v>13436</v>
      </c>
      <c r="I66" s="59">
        <v>12299</v>
      </c>
      <c r="J66" s="59">
        <v>12540</v>
      </c>
      <c r="K66" s="59">
        <v>12631</v>
      </c>
      <c r="L66" s="140">
        <v>12874</v>
      </c>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row>
    <row r="67" spans="1:47" ht="15" customHeight="1" x14ac:dyDescent="0.25">
      <c r="A67" s="48" t="s">
        <v>1</v>
      </c>
      <c r="B67" s="59">
        <v>10697</v>
      </c>
      <c r="C67" s="59">
        <v>32796</v>
      </c>
      <c r="D67" s="59">
        <v>39189</v>
      </c>
      <c r="E67" s="59">
        <v>39173</v>
      </c>
      <c r="F67" s="59">
        <v>41422</v>
      </c>
      <c r="G67" s="59">
        <v>42445</v>
      </c>
      <c r="H67" s="59">
        <v>41736</v>
      </c>
      <c r="I67" s="59">
        <v>38364</v>
      </c>
      <c r="J67" s="59">
        <v>38213</v>
      </c>
      <c r="K67" s="59">
        <v>40023</v>
      </c>
      <c r="L67" s="140">
        <v>42634</v>
      </c>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row>
    <row r="68" spans="1:47" ht="15" customHeight="1" x14ac:dyDescent="0.25">
      <c r="A68" s="42"/>
      <c r="L68" s="135"/>
    </row>
    <row r="69" spans="1:47" ht="15" customHeight="1" x14ac:dyDescent="0.25">
      <c r="A69" s="87" t="s">
        <v>98</v>
      </c>
      <c r="B69" s="59"/>
      <c r="C69" s="59"/>
      <c r="D69" s="59"/>
      <c r="E69" s="59"/>
      <c r="F69" s="59"/>
      <c r="G69" s="59"/>
      <c r="H69" s="59"/>
      <c r="I69" s="59"/>
      <c r="J69" s="59"/>
      <c r="K69" s="59"/>
      <c r="L69" s="140"/>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row>
    <row r="70" spans="1:47" ht="15" customHeight="1" x14ac:dyDescent="0.25">
      <c r="A70" s="48" t="s">
        <v>152</v>
      </c>
      <c r="B70" s="65" t="s">
        <v>215</v>
      </c>
      <c r="C70" s="65" t="s">
        <v>215</v>
      </c>
      <c r="D70" s="65" t="s">
        <v>215</v>
      </c>
      <c r="E70" s="65" t="s">
        <v>215</v>
      </c>
      <c r="F70" s="65" t="s">
        <v>215</v>
      </c>
      <c r="G70" s="65" t="s">
        <v>215</v>
      </c>
      <c r="H70" s="65" t="s">
        <v>215</v>
      </c>
      <c r="I70" s="65">
        <v>42.9924242424242</v>
      </c>
      <c r="J70" s="65">
        <v>41.343355965082402</v>
      </c>
      <c r="K70" s="65">
        <v>40.105414470531898</v>
      </c>
      <c r="L70" s="148">
        <v>43.790126189949099</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40"/>
    </row>
    <row r="71" spans="1:47" ht="15" customHeight="1" x14ac:dyDescent="0.35">
      <c r="A71" s="107" t="s">
        <v>169</v>
      </c>
      <c r="B71" s="24" t="s">
        <v>215</v>
      </c>
      <c r="C71" s="24" t="s">
        <v>215</v>
      </c>
      <c r="D71" s="24" t="s">
        <v>215</v>
      </c>
      <c r="E71" s="24" t="s">
        <v>215</v>
      </c>
      <c r="F71" s="24" t="s">
        <v>215</v>
      </c>
      <c r="G71" s="24" t="s">
        <v>215</v>
      </c>
      <c r="H71" s="24" t="s">
        <v>215</v>
      </c>
      <c r="I71" s="24" t="s">
        <v>214</v>
      </c>
      <c r="J71" s="24" t="s">
        <v>214</v>
      </c>
      <c r="K71" s="24" t="s">
        <v>214</v>
      </c>
      <c r="L71" s="128" t="s">
        <v>215</v>
      </c>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row>
    <row r="72" spans="1:47" ht="15" customHeight="1" x14ac:dyDescent="0.25">
      <c r="A72" s="80" t="s">
        <v>171</v>
      </c>
      <c r="B72" s="24" t="s">
        <v>215</v>
      </c>
      <c r="C72" s="24" t="s">
        <v>215</v>
      </c>
      <c r="D72" s="24" t="s">
        <v>215</v>
      </c>
      <c r="E72" s="24" t="s">
        <v>215</v>
      </c>
      <c r="F72" s="24" t="s">
        <v>215</v>
      </c>
      <c r="G72" s="24" t="s">
        <v>215</v>
      </c>
      <c r="H72" s="24" t="s">
        <v>215</v>
      </c>
      <c r="I72" s="24">
        <v>42.854824204545501</v>
      </c>
      <c r="J72" s="24">
        <v>42.3417097599418</v>
      </c>
      <c r="K72" s="24">
        <v>41.647084192621001</v>
      </c>
      <c r="L72" s="128">
        <v>44.165132146573697</v>
      </c>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row>
    <row r="73" spans="1:47" ht="15" customHeight="1" x14ac:dyDescent="0.25">
      <c r="A73" s="48" t="s">
        <v>153</v>
      </c>
      <c r="B73" s="57" t="s">
        <v>215</v>
      </c>
      <c r="C73" s="57" t="s">
        <v>215</v>
      </c>
      <c r="D73" s="57" t="s">
        <v>215</v>
      </c>
      <c r="E73" s="57" t="s">
        <v>215</v>
      </c>
      <c r="F73" s="57" t="s">
        <v>215</v>
      </c>
      <c r="G73" s="57" t="s">
        <v>215</v>
      </c>
      <c r="H73" s="57" t="s">
        <v>215</v>
      </c>
      <c r="I73" s="57">
        <v>4.9823788546255496</v>
      </c>
      <c r="J73" s="57">
        <v>4.6111436950146603</v>
      </c>
      <c r="K73" s="57">
        <v>4.7506969334926303</v>
      </c>
      <c r="L73" s="144">
        <v>5.0199696663296303</v>
      </c>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row>
    <row r="74" spans="1:47" ht="15" customHeight="1" x14ac:dyDescent="0.25">
      <c r="A74" s="48" t="s">
        <v>154</v>
      </c>
      <c r="B74" s="59" t="s">
        <v>215</v>
      </c>
      <c r="C74" s="59" t="s">
        <v>215</v>
      </c>
      <c r="D74" s="59" t="s">
        <v>215</v>
      </c>
      <c r="E74" s="59" t="s">
        <v>215</v>
      </c>
      <c r="F74" s="59" t="s">
        <v>215</v>
      </c>
      <c r="G74" s="59" t="s">
        <v>215</v>
      </c>
      <c r="H74" s="59" t="s">
        <v>215</v>
      </c>
      <c r="I74" s="59">
        <v>1131</v>
      </c>
      <c r="J74" s="59">
        <v>7862</v>
      </c>
      <c r="K74" s="59">
        <v>11929</v>
      </c>
      <c r="L74" s="140">
        <v>19859</v>
      </c>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row>
    <row r="75" spans="1:47" ht="15" customHeight="1" x14ac:dyDescent="0.25">
      <c r="A75" s="48" t="s">
        <v>155</v>
      </c>
      <c r="B75" s="59" t="s">
        <v>215</v>
      </c>
      <c r="C75" s="59" t="s">
        <v>215</v>
      </c>
      <c r="D75" s="59" t="s">
        <v>215</v>
      </c>
      <c r="E75" s="59" t="s">
        <v>215</v>
      </c>
      <c r="F75" s="59" t="s">
        <v>215</v>
      </c>
      <c r="G75" s="59" t="s">
        <v>215</v>
      </c>
      <c r="H75" s="59" t="s">
        <v>215</v>
      </c>
      <c r="I75" s="59">
        <v>227</v>
      </c>
      <c r="J75" s="59">
        <v>1705</v>
      </c>
      <c r="K75" s="59">
        <v>2511</v>
      </c>
      <c r="L75" s="140">
        <v>3956</v>
      </c>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row>
    <row r="76" spans="1:47" ht="15" customHeight="1" x14ac:dyDescent="0.25">
      <c r="A76" s="48" t="s">
        <v>1</v>
      </c>
      <c r="B76" s="59" t="s">
        <v>215</v>
      </c>
      <c r="C76" s="59" t="s">
        <v>215</v>
      </c>
      <c r="D76" s="59" t="s">
        <v>215</v>
      </c>
      <c r="E76" s="59" t="s">
        <v>215</v>
      </c>
      <c r="F76" s="59" t="s">
        <v>215</v>
      </c>
      <c r="G76" s="59" t="s">
        <v>215</v>
      </c>
      <c r="H76" s="59" t="s">
        <v>215</v>
      </c>
      <c r="I76" s="59">
        <v>528</v>
      </c>
      <c r="J76" s="59">
        <v>4124</v>
      </c>
      <c r="K76" s="59">
        <v>6261</v>
      </c>
      <c r="L76" s="140">
        <v>9034</v>
      </c>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row>
    <row r="77" spans="1:47" ht="15" customHeight="1" x14ac:dyDescent="0.25">
      <c r="A77" s="42"/>
      <c r="L77" s="135"/>
    </row>
    <row r="78" spans="1:47" ht="15" customHeight="1" x14ac:dyDescent="0.25">
      <c r="A78" s="34" t="s">
        <v>174</v>
      </c>
      <c r="B78" s="59"/>
      <c r="C78" s="59"/>
      <c r="D78" s="59"/>
      <c r="E78" s="59"/>
      <c r="F78" s="59"/>
      <c r="G78" s="59"/>
      <c r="H78" s="59"/>
      <c r="I78" s="59"/>
      <c r="J78" s="59"/>
      <c r="K78" s="59"/>
      <c r="L78" s="140"/>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row>
    <row r="79" spans="1:47" ht="15" customHeight="1" x14ac:dyDescent="0.25">
      <c r="A79" s="33" t="s">
        <v>152</v>
      </c>
      <c r="B79" s="65">
        <v>50.131455817476898</v>
      </c>
      <c r="C79" s="65">
        <v>51.434380658893801</v>
      </c>
      <c r="D79" s="65">
        <v>52.494880596355301</v>
      </c>
      <c r="E79" s="65">
        <v>52.280213343623799</v>
      </c>
      <c r="F79" s="65">
        <v>50.400936494000597</v>
      </c>
      <c r="G79" s="65">
        <v>50.635716596570703</v>
      </c>
      <c r="H79" s="65">
        <v>49.317331811286202</v>
      </c>
      <c r="I79" s="65">
        <v>48.940549344784202</v>
      </c>
      <c r="J79" s="65">
        <v>49.629170860106797</v>
      </c>
      <c r="K79" s="65">
        <v>48.349184004190498</v>
      </c>
      <c r="L79" s="148">
        <v>47.764207783748603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40"/>
    </row>
    <row r="80" spans="1:47" ht="15" customHeight="1" x14ac:dyDescent="0.35">
      <c r="A80" s="31" t="s">
        <v>169</v>
      </c>
      <c r="B80" s="24">
        <v>51.869135603919602</v>
      </c>
      <c r="C80" s="24">
        <v>51.786708556448197</v>
      </c>
      <c r="D80" s="24">
        <v>52.343361932639503</v>
      </c>
      <c r="E80" s="24">
        <v>51.826793561036403</v>
      </c>
      <c r="F80" s="24">
        <v>50.691981316814598</v>
      </c>
      <c r="G80" s="24">
        <v>50.746955836454902</v>
      </c>
      <c r="H80" s="24">
        <v>49.2162670895896</v>
      </c>
      <c r="I80" s="24">
        <v>48.639273023983797</v>
      </c>
      <c r="J80" s="24">
        <v>48.658880345233797</v>
      </c>
      <c r="K80" s="24">
        <v>47.606738918571502</v>
      </c>
      <c r="L80" s="128">
        <v>47.0898753654754</v>
      </c>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row>
    <row r="81" spans="1:47" ht="15" customHeight="1" x14ac:dyDescent="0.25">
      <c r="A81" s="32" t="s">
        <v>171</v>
      </c>
      <c r="B81" s="24">
        <v>49.3824013735573</v>
      </c>
      <c r="C81" s="24">
        <v>50.767753262445602</v>
      </c>
      <c r="D81" s="24">
        <v>51.271599823715697</v>
      </c>
      <c r="E81" s="24">
        <v>51.573500942587401</v>
      </c>
      <c r="F81" s="24">
        <v>50.829036337185997</v>
      </c>
      <c r="G81" s="24">
        <v>51.008841920115799</v>
      </c>
      <c r="H81" s="24">
        <v>51.2211458816966</v>
      </c>
      <c r="I81" s="24">
        <v>51.421357480800403</v>
      </c>
      <c r="J81" s="24">
        <v>52.090371674872998</v>
      </c>
      <c r="K81" s="24">
        <v>51.862526245619001</v>
      </c>
      <c r="L81" s="128">
        <v>51.7944135782732</v>
      </c>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row>
    <row r="82" spans="1:47" ht="15" customHeight="1" x14ac:dyDescent="0.25">
      <c r="A82" s="33" t="s">
        <v>153</v>
      </c>
      <c r="B82" s="57">
        <v>4.5024888888888901</v>
      </c>
      <c r="C82" s="57">
        <v>4.6019456454601597</v>
      </c>
      <c r="D82" s="57">
        <v>4.6518115230264101</v>
      </c>
      <c r="E82" s="57">
        <v>4.5630041651289099</v>
      </c>
      <c r="F82" s="57">
        <v>4.4336023690628297</v>
      </c>
      <c r="G82" s="57">
        <v>4.6296201642015102</v>
      </c>
      <c r="H82" s="57">
        <v>4.6605652677103002</v>
      </c>
      <c r="I82" s="57">
        <v>4.8283916253176802</v>
      </c>
      <c r="J82" s="57">
        <v>5.00901631672542</v>
      </c>
      <c r="K82" s="57">
        <v>5.1594271591563103</v>
      </c>
      <c r="L82" s="144">
        <v>5.1926564843856502</v>
      </c>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row>
    <row r="83" spans="1:47" ht="15" customHeight="1" x14ac:dyDescent="0.25">
      <c r="A83" s="33" t="s">
        <v>154</v>
      </c>
      <c r="B83" s="59">
        <v>151959</v>
      </c>
      <c r="C83" s="59">
        <v>149011</v>
      </c>
      <c r="D83" s="59">
        <v>165758</v>
      </c>
      <c r="E83" s="59">
        <v>173093</v>
      </c>
      <c r="F83" s="59">
        <v>152711</v>
      </c>
      <c r="G83" s="59">
        <v>144921</v>
      </c>
      <c r="H83" s="59">
        <v>153025</v>
      </c>
      <c r="I83" s="59">
        <v>159588</v>
      </c>
      <c r="J83" s="59">
        <v>160554</v>
      </c>
      <c r="K83" s="59">
        <v>152394</v>
      </c>
      <c r="L83" s="140">
        <v>152311</v>
      </c>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row>
    <row r="84" spans="1:47" ht="15" customHeight="1" x14ac:dyDescent="0.25">
      <c r="A84" s="33" t="s">
        <v>155</v>
      </c>
      <c r="B84" s="59">
        <v>33750</v>
      </c>
      <c r="C84" s="59">
        <v>32380</v>
      </c>
      <c r="D84" s="59">
        <v>35633</v>
      </c>
      <c r="E84" s="59">
        <v>37934</v>
      </c>
      <c r="F84" s="59">
        <v>34444</v>
      </c>
      <c r="G84" s="59">
        <v>31303</v>
      </c>
      <c r="H84" s="59">
        <v>32834</v>
      </c>
      <c r="I84" s="59">
        <v>33052</v>
      </c>
      <c r="J84" s="59">
        <v>32053</v>
      </c>
      <c r="K84" s="59">
        <v>29537</v>
      </c>
      <c r="L84" s="140">
        <v>29332</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row>
    <row r="85" spans="1:47" ht="15" customHeight="1" x14ac:dyDescent="0.25">
      <c r="A85" s="33" t="s">
        <v>1</v>
      </c>
      <c r="B85" s="59">
        <v>67323</v>
      </c>
      <c r="C85" s="59">
        <v>62954</v>
      </c>
      <c r="D85" s="59">
        <v>67879</v>
      </c>
      <c r="E85" s="59">
        <v>72559</v>
      </c>
      <c r="F85" s="59">
        <v>68340</v>
      </c>
      <c r="G85" s="59">
        <v>61820</v>
      </c>
      <c r="H85" s="59">
        <v>66577</v>
      </c>
      <c r="I85" s="59">
        <v>67535</v>
      </c>
      <c r="J85" s="59">
        <v>64585</v>
      </c>
      <c r="K85" s="59">
        <v>61091</v>
      </c>
      <c r="L85" s="140">
        <v>61410</v>
      </c>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row>
    <row r="86" spans="1:47" ht="15" customHeight="1" x14ac:dyDescent="0.25">
      <c r="A86" s="42"/>
      <c r="L86" s="135"/>
    </row>
    <row r="87" spans="1:47" ht="15" customHeight="1" x14ac:dyDescent="0.25">
      <c r="A87" s="34" t="s">
        <v>179</v>
      </c>
      <c r="L87" s="135"/>
    </row>
    <row r="88" spans="1:47" ht="15" customHeight="1" x14ac:dyDescent="0.25">
      <c r="A88" s="33" t="s">
        <v>152</v>
      </c>
      <c r="B88" s="65">
        <v>41.4625665215288</v>
      </c>
      <c r="C88" s="65">
        <v>41.404747413268403</v>
      </c>
      <c r="D88" s="65">
        <v>42.066327467763898</v>
      </c>
      <c r="E88" s="65">
        <v>41.852611106730798</v>
      </c>
      <c r="F88" s="65">
        <v>40.157526045855001</v>
      </c>
      <c r="G88" s="65">
        <v>40.089391337970099</v>
      </c>
      <c r="H88" s="65">
        <v>39.893170226885701</v>
      </c>
      <c r="I88" s="65">
        <v>40.014622937121402</v>
      </c>
      <c r="J88" s="65">
        <v>40.151303171058103</v>
      </c>
      <c r="K88" s="65">
        <v>38.145446403932198</v>
      </c>
      <c r="L88" s="148">
        <v>37.1809458602253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40"/>
    </row>
    <row r="89" spans="1:47" ht="15" customHeight="1" x14ac:dyDescent="0.35">
      <c r="A89" s="31" t="s">
        <v>169</v>
      </c>
      <c r="B89" s="24">
        <v>42.277898305012101</v>
      </c>
      <c r="C89" s="24">
        <v>42.000034391564199</v>
      </c>
      <c r="D89" s="24">
        <v>42.222344188750597</v>
      </c>
      <c r="E89" s="24">
        <v>41.5754037756302</v>
      </c>
      <c r="F89" s="24">
        <v>40.533019639582903</v>
      </c>
      <c r="G89" s="24">
        <v>40.625149104716797</v>
      </c>
      <c r="H89" s="24">
        <v>39.648892124833502</v>
      </c>
      <c r="I89" s="24">
        <v>39.325677481346503</v>
      </c>
      <c r="J89" s="24">
        <v>39.525212339947998</v>
      </c>
      <c r="K89" s="24">
        <v>38.682823490713801</v>
      </c>
      <c r="L89" s="128">
        <v>38.450822951176796</v>
      </c>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row>
    <row r="90" spans="1:47" ht="15" customHeight="1" x14ac:dyDescent="0.25">
      <c r="A90" s="32" t="s">
        <v>171</v>
      </c>
      <c r="B90" s="24">
        <v>41.883351596516697</v>
      </c>
      <c r="C90" s="24">
        <v>42.103396401704202</v>
      </c>
      <c r="D90" s="24">
        <v>42.5426666590133</v>
      </c>
      <c r="E90" s="24">
        <v>42.975890711100597</v>
      </c>
      <c r="F90" s="24">
        <v>42.323189786272103</v>
      </c>
      <c r="G90" s="24">
        <v>42.1629256132534</v>
      </c>
      <c r="H90" s="24">
        <v>42.942961482052198</v>
      </c>
      <c r="I90" s="24">
        <v>43.387628835774898</v>
      </c>
      <c r="J90" s="24">
        <v>43.324774211110103</v>
      </c>
      <c r="K90" s="24">
        <v>42.161306293218402</v>
      </c>
      <c r="L90" s="128">
        <v>41.428806289048502</v>
      </c>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row>
    <row r="91" spans="1:47" ht="15" customHeight="1" x14ac:dyDescent="0.25">
      <c r="A91" s="33" t="s">
        <v>153</v>
      </c>
      <c r="B91" s="57">
        <v>3.8370221817076899</v>
      </c>
      <c r="C91" s="57">
        <v>3.7865349561945099</v>
      </c>
      <c r="D91" s="57">
        <v>3.8274040193435002</v>
      </c>
      <c r="E91" s="57">
        <v>3.7553246046448301</v>
      </c>
      <c r="F91" s="57">
        <v>3.63122587248434</v>
      </c>
      <c r="G91" s="57">
        <v>3.7560079455294901</v>
      </c>
      <c r="H91" s="57">
        <v>3.81224480299664</v>
      </c>
      <c r="I91" s="57">
        <v>4.0032566406881198</v>
      </c>
      <c r="J91" s="57">
        <v>4.1489717565666897</v>
      </c>
      <c r="K91" s="57">
        <v>4.2337805926755001</v>
      </c>
      <c r="L91" s="144">
        <v>4.2849947193110696</v>
      </c>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row>
    <row r="92" spans="1:47" ht="15" customHeight="1" x14ac:dyDescent="0.25">
      <c r="A92" s="33" t="s">
        <v>154</v>
      </c>
      <c r="B92" s="59">
        <v>315691</v>
      </c>
      <c r="C92" s="59">
        <v>321988</v>
      </c>
      <c r="D92" s="59">
        <v>350617</v>
      </c>
      <c r="E92" s="59">
        <v>358810</v>
      </c>
      <c r="F92" s="59">
        <v>326400</v>
      </c>
      <c r="G92" s="59">
        <v>327122</v>
      </c>
      <c r="H92" s="59">
        <v>327712</v>
      </c>
      <c r="I92" s="59">
        <v>322066</v>
      </c>
      <c r="J92" s="59">
        <v>327441</v>
      </c>
      <c r="K92" s="59">
        <v>310171</v>
      </c>
      <c r="L92" s="140">
        <v>316464</v>
      </c>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row>
    <row r="93" spans="1:47" ht="15" customHeight="1" x14ac:dyDescent="0.25">
      <c r="A93" s="33" t="s">
        <v>155</v>
      </c>
      <c r="B93" s="59">
        <v>82275</v>
      </c>
      <c r="C93" s="59">
        <v>85035</v>
      </c>
      <c r="D93" s="59">
        <v>91607</v>
      </c>
      <c r="E93" s="59">
        <v>95547</v>
      </c>
      <c r="F93" s="59">
        <v>89887</v>
      </c>
      <c r="G93" s="59">
        <v>87093</v>
      </c>
      <c r="H93" s="59">
        <v>85963</v>
      </c>
      <c r="I93" s="59">
        <v>80451</v>
      </c>
      <c r="J93" s="59">
        <v>78921</v>
      </c>
      <c r="K93" s="59">
        <v>73261</v>
      </c>
      <c r="L93" s="140">
        <v>73854</v>
      </c>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row>
    <row r="94" spans="1:47" ht="15" customHeight="1" x14ac:dyDescent="0.25">
      <c r="A94" s="33" t="s">
        <v>1</v>
      </c>
      <c r="B94" s="59">
        <v>198432</v>
      </c>
      <c r="C94" s="59">
        <v>205375</v>
      </c>
      <c r="D94" s="59">
        <v>217768</v>
      </c>
      <c r="E94" s="59">
        <v>228294</v>
      </c>
      <c r="F94" s="59">
        <v>223836</v>
      </c>
      <c r="G94" s="59">
        <v>217247</v>
      </c>
      <c r="H94" s="59">
        <v>215483</v>
      </c>
      <c r="I94" s="59">
        <v>201054</v>
      </c>
      <c r="J94" s="59">
        <v>196559</v>
      </c>
      <c r="K94" s="59">
        <v>192057</v>
      </c>
      <c r="L94" s="140">
        <v>198634</v>
      </c>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row>
    <row r="95" spans="1:47" ht="15" customHeight="1" x14ac:dyDescent="0.25">
      <c r="A95" s="42"/>
      <c r="L95" s="135"/>
    </row>
    <row r="96" spans="1:47" ht="15" customHeight="1" x14ac:dyDescent="0.25">
      <c r="A96" s="34" t="s">
        <v>40</v>
      </c>
      <c r="B96" s="59"/>
      <c r="C96" s="59"/>
      <c r="D96" s="59"/>
      <c r="E96" s="59"/>
      <c r="F96" s="59"/>
      <c r="G96" s="59"/>
      <c r="H96" s="59"/>
      <c r="I96" s="59"/>
      <c r="J96" s="59"/>
      <c r="K96" s="59"/>
      <c r="L96" s="140"/>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row>
    <row r="97" spans="1:47" ht="15" customHeight="1" x14ac:dyDescent="0.25">
      <c r="A97" s="33" t="s">
        <v>152</v>
      </c>
      <c r="B97" s="65">
        <v>42.587157276827298</v>
      </c>
      <c r="C97" s="65">
        <v>40.6511350059737</v>
      </c>
      <c r="D97" s="65">
        <v>42.8729587600332</v>
      </c>
      <c r="E97" s="65">
        <v>40.497782484940799</v>
      </c>
      <c r="F97" s="65">
        <v>43.631491126055501</v>
      </c>
      <c r="G97" s="65">
        <v>48.297491039426497</v>
      </c>
      <c r="H97" s="65">
        <v>49.297850208044402</v>
      </c>
      <c r="I97" s="65">
        <v>47.363932781540001</v>
      </c>
      <c r="J97" s="65">
        <v>48.157431603647801</v>
      </c>
      <c r="K97" s="65">
        <v>47.346206605465902</v>
      </c>
      <c r="L97" s="148">
        <v>43.851673330777203</v>
      </c>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40"/>
    </row>
    <row r="98" spans="1:47" ht="15" customHeight="1" x14ac:dyDescent="0.35">
      <c r="A98" s="31" t="s">
        <v>169</v>
      </c>
      <c r="B98" s="24">
        <v>46.623348429618403</v>
      </c>
      <c r="C98" s="24">
        <v>45.036582072664302</v>
      </c>
      <c r="D98" s="24">
        <v>47.110410222025997</v>
      </c>
      <c r="E98" s="24">
        <v>45.785540444298697</v>
      </c>
      <c r="F98" s="24">
        <v>47.818595115953897</v>
      </c>
      <c r="G98" s="24">
        <v>49.473979251137699</v>
      </c>
      <c r="H98" s="24">
        <v>49.384919807744303</v>
      </c>
      <c r="I98" s="24">
        <v>48.2230757782621</v>
      </c>
      <c r="J98" s="24">
        <v>47.936096243133299</v>
      </c>
      <c r="K98" s="24">
        <v>47.177267327221898</v>
      </c>
      <c r="L98" s="128">
        <v>45.055619352421097</v>
      </c>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row>
    <row r="99" spans="1:47" ht="15" customHeight="1" x14ac:dyDescent="0.25">
      <c r="A99" s="32" t="s">
        <v>171</v>
      </c>
      <c r="B99" s="24">
        <v>43.531309707208798</v>
      </c>
      <c r="C99" s="24">
        <v>43.1820537933094</v>
      </c>
      <c r="D99" s="24">
        <v>43.330049398007198</v>
      </c>
      <c r="E99" s="24">
        <v>42.279742900642098</v>
      </c>
      <c r="F99" s="24">
        <v>43.380396870101599</v>
      </c>
      <c r="G99" s="24">
        <v>46.3910126482888</v>
      </c>
      <c r="H99" s="24">
        <v>47.480431260300101</v>
      </c>
      <c r="I99" s="24">
        <v>46.708357863277897</v>
      </c>
      <c r="J99" s="24">
        <v>47.788836220514497</v>
      </c>
      <c r="K99" s="24">
        <v>47.736440138243999</v>
      </c>
      <c r="L99" s="128">
        <v>46.363554838356201</v>
      </c>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row>
    <row r="100" spans="1:47" ht="15" customHeight="1" x14ac:dyDescent="0.25">
      <c r="A100" s="33" t="s">
        <v>153</v>
      </c>
      <c r="B100" s="57">
        <v>4.2677760968229999</v>
      </c>
      <c r="C100" s="57">
        <v>4.3749081557678204</v>
      </c>
      <c r="D100" s="57">
        <v>4.6316978695932898</v>
      </c>
      <c r="E100" s="57">
        <v>4.3723439032363496</v>
      </c>
      <c r="F100" s="57">
        <v>4.4395642600533103</v>
      </c>
      <c r="G100" s="57">
        <v>4.6089760579556502</v>
      </c>
      <c r="H100" s="57">
        <v>4.5825567082820502</v>
      </c>
      <c r="I100" s="57">
        <v>4.8083033255666203</v>
      </c>
      <c r="J100" s="57">
        <v>4.8017718715393096</v>
      </c>
      <c r="K100" s="57">
        <v>4.9478493425451298</v>
      </c>
      <c r="L100" s="144">
        <v>4.9286784911316497</v>
      </c>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row>
    <row r="101" spans="1:47" ht="15" customHeight="1" x14ac:dyDescent="0.25">
      <c r="A101" s="33" t="s">
        <v>154</v>
      </c>
      <c r="B101" s="59">
        <v>25389</v>
      </c>
      <c r="C101" s="59">
        <v>23817</v>
      </c>
      <c r="D101" s="59">
        <v>28698</v>
      </c>
      <c r="E101" s="59">
        <v>26750</v>
      </c>
      <c r="F101" s="59">
        <v>38309</v>
      </c>
      <c r="G101" s="59">
        <v>52169</v>
      </c>
      <c r="H101" s="59">
        <v>52122</v>
      </c>
      <c r="I101" s="59">
        <v>45400</v>
      </c>
      <c r="J101" s="59">
        <v>43360</v>
      </c>
      <c r="K101" s="59">
        <v>44402</v>
      </c>
      <c r="L101" s="140">
        <v>39459</v>
      </c>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row>
    <row r="102" spans="1:47" ht="15" customHeight="1" x14ac:dyDescent="0.25">
      <c r="A102" s="33" t="s">
        <v>155</v>
      </c>
      <c r="B102" s="59">
        <v>5949</v>
      </c>
      <c r="C102" s="59">
        <v>5444</v>
      </c>
      <c r="D102" s="59">
        <v>6196</v>
      </c>
      <c r="E102" s="59">
        <v>6118</v>
      </c>
      <c r="F102" s="59">
        <v>8629</v>
      </c>
      <c r="G102" s="59">
        <v>11319</v>
      </c>
      <c r="H102" s="59">
        <v>11374</v>
      </c>
      <c r="I102" s="59">
        <v>9442</v>
      </c>
      <c r="J102" s="59">
        <v>9030</v>
      </c>
      <c r="K102" s="59">
        <v>8974</v>
      </c>
      <c r="L102" s="140">
        <v>8006</v>
      </c>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row>
    <row r="103" spans="1:47" ht="15" customHeight="1" x14ac:dyDescent="0.25">
      <c r="A103" s="110" t="s">
        <v>1</v>
      </c>
      <c r="B103" s="143">
        <v>13969</v>
      </c>
      <c r="C103" s="143">
        <v>13392</v>
      </c>
      <c r="D103" s="143">
        <v>14452</v>
      </c>
      <c r="E103" s="143">
        <v>15107</v>
      </c>
      <c r="F103" s="143">
        <v>19777</v>
      </c>
      <c r="G103" s="143">
        <v>23436</v>
      </c>
      <c r="H103" s="143">
        <v>23072</v>
      </c>
      <c r="I103" s="143">
        <v>19935</v>
      </c>
      <c r="J103" s="143">
        <v>18751</v>
      </c>
      <c r="K103" s="143">
        <v>18954</v>
      </c>
      <c r="L103" s="145">
        <v>18257</v>
      </c>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row>
    <row r="104" spans="1:47" ht="15" customHeight="1" x14ac:dyDescent="0.25">
      <c r="A104" s="112"/>
    </row>
    <row r="105" spans="1:47" ht="37.5" customHeight="1" x14ac:dyDescent="0.25">
      <c r="A105" s="176" t="s">
        <v>242</v>
      </c>
      <c r="B105" s="176"/>
      <c r="C105" s="176"/>
      <c r="D105" s="176"/>
      <c r="E105" s="176"/>
      <c r="F105" s="176"/>
      <c r="G105" s="176"/>
      <c r="H105" s="176"/>
      <c r="I105" s="176"/>
      <c r="J105" s="176"/>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88"/>
      <c r="AQ105" s="88"/>
      <c r="AR105" s="88"/>
      <c r="AS105" s="88"/>
    </row>
    <row r="106" spans="1:47" ht="37.5" customHeight="1" x14ac:dyDescent="0.25">
      <c r="A106" s="175" t="s">
        <v>243</v>
      </c>
      <c r="B106" s="175"/>
      <c r="C106" s="175"/>
      <c r="D106" s="175"/>
      <c r="E106" s="175"/>
      <c r="F106" s="175"/>
      <c r="G106" s="175"/>
      <c r="H106" s="175"/>
      <c r="I106" s="175"/>
      <c r="J106" s="17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row>
    <row r="107" spans="1:47" ht="37.5" customHeight="1" x14ac:dyDescent="0.25">
      <c r="A107" s="175" t="s">
        <v>244</v>
      </c>
      <c r="B107" s="175"/>
      <c r="C107" s="175"/>
      <c r="D107" s="175"/>
      <c r="E107" s="175"/>
      <c r="F107" s="175"/>
      <c r="G107" s="175"/>
      <c r="H107" s="175"/>
      <c r="I107" s="175"/>
      <c r="J107" s="175"/>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55"/>
      <c r="AQ107" s="55"/>
      <c r="AR107" s="55"/>
      <c r="AS107" s="55"/>
    </row>
    <row r="108" spans="1:47" ht="37.5" customHeight="1" x14ac:dyDescent="0.25">
      <c r="A108" s="175" t="s">
        <v>245</v>
      </c>
      <c r="B108" s="175"/>
      <c r="C108" s="175"/>
      <c r="D108" s="175"/>
      <c r="E108" s="175"/>
      <c r="F108" s="175"/>
      <c r="G108" s="175"/>
      <c r="H108" s="175"/>
      <c r="I108" s="175"/>
      <c r="J108" s="175"/>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55"/>
      <c r="AQ108" s="55"/>
      <c r="AR108" s="55"/>
      <c r="AS108" s="55"/>
    </row>
    <row r="109" spans="1:47" ht="37.5" customHeight="1" x14ac:dyDescent="0.25">
      <c r="A109" s="175" t="s">
        <v>246</v>
      </c>
      <c r="B109" s="175"/>
      <c r="C109" s="175"/>
      <c r="D109" s="175"/>
      <c r="E109" s="175"/>
      <c r="F109" s="175"/>
      <c r="G109" s="175"/>
      <c r="H109" s="175"/>
      <c r="I109" s="175"/>
      <c r="J109" s="175"/>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88"/>
      <c r="AQ109" s="88"/>
      <c r="AR109" s="88"/>
      <c r="AS109" s="88"/>
    </row>
    <row r="110" spans="1:47" ht="37.5" customHeight="1" x14ac:dyDescent="0.25">
      <c r="A110" s="175"/>
      <c r="B110" s="175"/>
      <c r="C110" s="175"/>
      <c r="D110" s="175"/>
      <c r="E110" s="175"/>
      <c r="F110" s="175"/>
      <c r="G110" s="175"/>
      <c r="H110" s="175"/>
      <c r="I110" s="175"/>
      <c r="J110" s="175"/>
    </row>
    <row r="111" spans="1:47" ht="37.5" customHeight="1" x14ac:dyDescent="0.25">
      <c r="A111" s="175"/>
      <c r="B111" s="175"/>
      <c r="C111" s="175"/>
      <c r="D111" s="175"/>
      <c r="E111" s="175"/>
      <c r="F111" s="175"/>
      <c r="G111" s="175"/>
      <c r="H111" s="175"/>
      <c r="I111" s="175"/>
      <c r="J111" s="175"/>
      <c r="AO111" s="60"/>
      <c r="AP111" s="60"/>
      <c r="AQ111" s="60"/>
      <c r="AR111" s="60"/>
      <c r="AS111" s="60"/>
      <c r="AT111" s="60"/>
    </row>
    <row r="112" spans="1:47" ht="37.5" customHeight="1" x14ac:dyDescent="0.25">
      <c r="A112" s="175"/>
      <c r="B112" s="175"/>
      <c r="C112" s="175"/>
      <c r="D112" s="175"/>
      <c r="E112" s="175"/>
      <c r="F112" s="175"/>
      <c r="G112" s="175"/>
      <c r="H112" s="175"/>
      <c r="I112" s="175"/>
      <c r="J112" s="175"/>
      <c r="AO112" s="60"/>
      <c r="AP112" s="60"/>
      <c r="AQ112" s="60"/>
      <c r="AR112" s="60"/>
      <c r="AS112" s="60"/>
      <c r="AT112" s="60"/>
    </row>
    <row r="113" spans="1:46" ht="37.5" customHeight="1" x14ac:dyDescent="0.25">
      <c r="A113" s="175"/>
      <c r="B113" s="175"/>
      <c r="C113" s="175"/>
      <c r="D113" s="175"/>
      <c r="E113" s="175"/>
      <c r="F113" s="175"/>
      <c r="G113" s="175"/>
      <c r="H113" s="175"/>
      <c r="I113" s="175"/>
      <c r="J113" s="175"/>
      <c r="AO113" s="60"/>
      <c r="AP113" s="60"/>
      <c r="AQ113" s="60"/>
      <c r="AR113" s="60"/>
      <c r="AS113" s="60"/>
      <c r="AT113" s="60"/>
    </row>
    <row r="114" spans="1:46" ht="15" customHeight="1" x14ac:dyDescent="0.25"/>
    <row r="115" spans="1:46" ht="15" customHeight="1" x14ac:dyDescent="0.25"/>
    <row r="116" spans="1:46" ht="15" customHeight="1" x14ac:dyDescent="0.25"/>
    <row r="117" spans="1:46" ht="15" customHeight="1" x14ac:dyDescent="0.25"/>
    <row r="118" spans="1:46" ht="15" customHeight="1" x14ac:dyDescent="0.25">
      <c r="AQ118" s="60"/>
      <c r="AR118" s="60"/>
      <c r="AS118" s="60"/>
      <c r="AT118" s="60"/>
    </row>
    <row r="119" spans="1:46" ht="15" customHeight="1" x14ac:dyDescent="0.25">
      <c r="AQ119" s="60"/>
      <c r="AR119" s="60"/>
      <c r="AS119" s="60"/>
      <c r="AT119" s="60"/>
    </row>
    <row r="120" spans="1:46" ht="15" customHeight="1" x14ac:dyDescent="0.25">
      <c r="AQ120" s="60"/>
      <c r="AR120" s="60"/>
      <c r="AS120" s="60"/>
      <c r="AT120" s="60"/>
    </row>
    <row r="121" spans="1:46" ht="15" customHeight="1" x14ac:dyDescent="0.25"/>
    <row r="122" spans="1:46" ht="15" customHeight="1" x14ac:dyDescent="0.25"/>
    <row r="123" spans="1:46" ht="15" customHeight="1" x14ac:dyDescent="0.25"/>
    <row r="124" spans="1:46" ht="15" customHeight="1" x14ac:dyDescent="0.25"/>
    <row r="125" spans="1:46" ht="15" customHeight="1" x14ac:dyDescent="0.25"/>
    <row r="126" spans="1:46" ht="15" customHeight="1" x14ac:dyDescent="0.25"/>
    <row r="127" spans="1:46" ht="15" customHeight="1" x14ac:dyDescent="0.25"/>
    <row r="128" spans="1:46"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110:J110"/>
    <mergeCell ref="A111:J111"/>
    <mergeCell ref="A112:J112"/>
    <mergeCell ref="A113:J113"/>
    <mergeCell ref="A105:J105"/>
    <mergeCell ref="A106:J106"/>
    <mergeCell ref="A107:J107"/>
    <mergeCell ref="A108:J108"/>
    <mergeCell ref="A109:J109"/>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51" ht="15" customHeight="1" x14ac:dyDescent="0.25">
      <c r="A1" s="47" t="s">
        <v>6</v>
      </c>
      <c r="AU1" s="10"/>
    </row>
    <row r="2" spans="1:51" ht="18" customHeight="1" x14ac:dyDescent="0.3">
      <c r="A2" s="114" t="s">
        <v>219</v>
      </c>
      <c r="AU2" s="10"/>
    </row>
    <row r="3" spans="1:51" ht="27" customHeight="1" x14ac:dyDescent="0.25">
      <c r="L3" s="174" t="s">
        <v>203</v>
      </c>
      <c r="AS3" s="37"/>
      <c r="AT3" s="37"/>
      <c r="AU3" s="37"/>
    </row>
    <row r="4" spans="1:51" ht="30" customHeight="1" x14ac:dyDescent="0.25">
      <c r="A4" s="111"/>
      <c r="B4" s="125" t="s">
        <v>193</v>
      </c>
      <c r="C4" s="125" t="s">
        <v>194</v>
      </c>
      <c r="D4" s="125" t="s">
        <v>195</v>
      </c>
      <c r="E4" s="125" t="s">
        <v>196</v>
      </c>
      <c r="F4" s="125" t="s">
        <v>197</v>
      </c>
      <c r="G4" s="125" t="s">
        <v>198</v>
      </c>
      <c r="H4" s="125" t="s">
        <v>199</v>
      </c>
      <c r="I4" s="125" t="s">
        <v>200</v>
      </c>
      <c r="J4" s="125" t="s">
        <v>201</v>
      </c>
      <c r="K4" s="125" t="s">
        <v>202</v>
      </c>
      <c r="L4" s="133" t="s">
        <v>236</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51" ht="15" customHeight="1" x14ac:dyDescent="0.25">
      <c r="A5" s="63" t="s">
        <v>162</v>
      </c>
      <c r="L5" s="135"/>
    </row>
    <row r="6" spans="1:51" ht="15" customHeight="1" x14ac:dyDescent="0.25">
      <c r="A6" s="33" t="s">
        <v>152</v>
      </c>
      <c r="B6" s="65">
        <v>27.413808166085602</v>
      </c>
      <c r="C6" s="65">
        <v>27.384553186392001</v>
      </c>
      <c r="D6" s="65">
        <v>25.375709309741499</v>
      </c>
      <c r="E6" s="65">
        <v>24.896653293382801</v>
      </c>
      <c r="F6" s="65">
        <v>24.3063587657374</v>
      </c>
      <c r="G6" s="65">
        <v>26.3860065223836</v>
      </c>
      <c r="H6" s="65">
        <v>26.451424681513199</v>
      </c>
      <c r="I6" s="65">
        <v>27.1754870984729</v>
      </c>
      <c r="J6" s="65">
        <v>31.776308245097699</v>
      </c>
      <c r="K6" s="65">
        <v>31.766819535719399</v>
      </c>
      <c r="L6" s="148">
        <v>30.776992936427799</v>
      </c>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40"/>
      <c r="AV6" s="113"/>
      <c r="AW6" s="113"/>
      <c r="AX6" s="113"/>
      <c r="AY6" s="113"/>
    </row>
    <row r="7" spans="1:51" ht="15" customHeight="1" x14ac:dyDescent="0.25">
      <c r="A7" s="33" t="s">
        <v>153</v>
      </c>
      <c r="B7" s="57">
        <v>2.3339803575050002</v>
      </c>
      <c r="C7" s="57">
        <v>2.2998879077015602</v>
      </c>
      <c r="D7" s="57">
        <v>2.2252940228773999</v>
      </c>
      <c r="E7" s="57">
        <v>2.1986781984334201</v>
      </c>
      <c r="F7" s="57">
        <v>2.2424109828802701</v>
      </c>
      <c r="G7" s="57">
        <v>2.3652387640449399</v>
      </c>
      <c r="H7" s="57">
        <v>2.4250919117647101</v>
      </c>
      <c r="I7" s="57">
        <v>2.5758750151386698</v>
      </c>
      <c r="J7" s="57">
        <v>2.82401058582942</v>
      </c>
      <c r="K7" s="57">
        <v>2.9316862628367302</v>
      </c>
      <c r="L7" s="144">
        <v>3.08119575699132</v>
      </c>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51" ht="15" customHeight="1" x14ac:dyDescent="0.25">
      <c r="A8" s="33" t="s">
        <v>154</v>
      </c>
      <c r="B8" s="59">
        <v>80562</v>
      </c>
      <c r="C8" s="59">
        <v>84123</v>
      </c>
      <c r="D8" s="59">
        <v>69062</v>
      </c>
      <c r="E8" s="59">
        <v>53894</v>
      </c>
      <c r="F8" s="59">
        <v>40998</v>
      </c>
      <c r="G8" s="59">
        <v>33681</v>
      </c>
      <c r="H8" s="59">
        <v>26385</v>
      </c>
      <c r="I8" s="59">
        <v>21269</v>
      </c>
      <c r="J8" s="59">
        <v>23476</v>
      </c>
      <c r="K8" s="59">
        <v>19698</v>
      </c>
      <c r="L8" s="140">
        <v>15976</v>
      </c>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row>
    <row r="9" spans="1:51" ht="15" customHeight="1" x14ac:dyDescent="0.25">
      <c r="A9" s="33" t="s">
        <v>155</v>
      </c>
      <c r="B9" s="59">
        <v>34517</v>
      </c>
      <c r="C9" s="59">
        <v>36577</v>
      </c>
      <c r="D9" s="59">
        <v>31035</v>
      </c>
      <c r="E9" s="59">
        <v>24512</v>
      </c>
      <c r="F9" s="59">
        <v>18283</v>
      </c>
      <c r="G9" s="59">
        <v>14240</v>
      </c>
      <c r="H9" s="59">
        <v>10880</v>
      </c>
      <c r="I9" s="59">
        <v>8257</v>
      </c>
      <c r="J9" s="59">
        <v>8313</v>
      </c>
      <c r="K9" s="59">
        <v>6719</v>
      </c>
      <c r="L9" s="140">
        <v>5185</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row>
    <row r="10" spans="1:51" ht="15" customHeight="1" x14ac:dyDescent="0.25">
      <c r="A10" s="33" t="s">
        <v>1</v>
      </c>
      <c r="B10" s="59">
        <v>125911</v>
      </c>
      <c r="C10" s="59">
        <v>133568</v>
      </c>
      <c r="D10" s="59">
        <v>122302</v>
      </c>
      <c r="E10" s="59">
        <v>98455</v>
      </c>
      <c r="F10" s="59">
        <v>75219</v>
      </c>
      <c r="G10" s="59">
        <v>53968</v>
      </c>
      <c r="H10" s="59">
        <v>41132</v>
      </c>
      <c r="I10" s="59">
        <v>30384</v>
      </c>
      <c r="J10" s="59">
        <v>26161</v>
      </c>
      <c r="K10" s="59">
        <v>21151</v>
      </c>
      <c r="L10" s="140">
        <v>16847</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row>
    <row r="11" spans="1:51" ht="15" customHeight="1" x14ac:dyDescent="0.25">
      <c r="A11" s="3"/>
      <c r="B11" s="58"/>
      <c r="C11" s="58"/>
      <c r="D11" s="58"/>
      <c r="E11" s="58"/>
      <c r="F11" s="58"/>
      <c r="G11" s="58"/>
      <c r="H11" s="58"/>
      <c r="I11" s="58"/>
      <c r="J11" s="58"/>
      <c r="K11" s="58"/>
      <c r="L11" s="139"/>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0"/>
      <c r="AT11" s="50"/>
    </row>
    <row r="12" spans="1:51" ht="15" customHeight="1" x14ac:dyDescent="0.25">
      <c r="A12" s="63" t="s">
        <v>99</v>
      </c>
      <c r="B12" s="59"/>
      <c r="C12" s="59"/>
      <c r="D12" s="59"/>
      <c r="E12" s="59"/>
      <c r="F12" s="59"/>
      <c r="G12" s="59"/>
      <c r="H12" s="59"/>
      <c r="I12" s="59"/>
      <c r="J12" s="59"/>
      <c r="K12" s="59"/>
      <c r="L12" s="140"/>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51" ht="15" customHeight="1" x14ac:dyDescent="0.25">
      <c r="A13" s="87" t="s">
        <v>67</v>
      </c>
      <c r="B13" s="65"/>
      <c r="C13" s="65"/>
      <c r="D13" s="65"/>
      <c r="E13" s="65"/>
      <c r="F13" s="65"/>
      <c r="G13" s="65"/>
      <c r="H13" s="65"/>
      <c r="I13" s="65"/>
      <c r="J13" s="65"/>
      <c r="K13" s="65"/>
      <c r="L13" s="148"/>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row>
    <row r="14" spans="1:51" ht="15" customHeight="1" x14ac:dyDescent="0.25">
      <c r="A14" s="48" t="s">
        <v>152</v>
      </c>
      <c r="B14" s="65">
        <v>49.280216489585897</v>
      </c>
      <c r="C14" s="65">
        <v>49.606561749800001</v>
      </c>
      <c r="D14" s="65">
        <v>47.787494246827499</v>
      </c>
      <c r="E14" s="65">
        <v>47.2610808422913</v>
      </c>
      <c r="F14" s="65">
        <v>47.0188762923746</v>
      </c>
      <c r="G14" s="65">
        <v>46.247971437844903</v>
      </c>
      <c r="H14" s="65">
        <v>43.653007504027002</v>
      </c>
      <c r="I14" s="65">
        <v>44.080145719489998</v>
      </c>
      <c r="J14" s="65">
        <v>45.732449614500197</v>
      </c>
      <c r="K14" s="65">
        <v>43.690493107858501</v>
      </c>
      <c r="L14" s="148">
        <v>43.2543053517646</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40"/>
      <c r="AV14" s="113"/>
      <c r="AW14" s="113"/>
      <c r="AX14" s="113"/>
      <c r="AY14" s="113"/>
    </row>
    <row r="15" spans="1:51" ht="15" customHeight="1" x14ac:dyDescent="0.25">
      <c r="A15" s="48" t="s">
        <v>153</v>
      </c>
      <c r="B15" s="57">
        <v>3.5291443489219998</v>
      </c>
      <c r="C15" s="57">
        <v>3.4752878971187902</v>
      </c>
      <c r="D15" s="57">
        <v>3.2682535314621202</v>
      </c>
      <c r="E15" s="57">
        <v>3.2016928908968199</v>
      </c>
      <c r="F15" s="57">
        <v>3.1822790779932801</v>
      </c>
      <c r="G15" s="57">
        <v>3.1573443750438601</v>
      </c>
      <c r="H15" s="57">
        <v>3.0721807218072201</v>
      </c>
      <c r="I15" s="57">
        <v>3.0854399611084098</v>
      </c>
      <c r="J15" s="57">
        <v>3.3667553978112998</v>
      </c>
      <c r="K15" s="57">
        <v>3.5322816718165599</v>
      </c>
      <c r="L15" s="144">
        <v>3.6000714158185998</v>
      </c>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row>
    <row r="16" spans="1:51" ht="15" customHeight="1" x14ac:dyDescent="0.25">
      <c r="A16" s="48" t="s">
        <v>154</v>
      </c>
      <c r="B16" s="59">
        <v>78407</v>
      </c>
      <c r="C16" s="59">
        <v>77558</v>
      </c>
      <c r="D16" s="59">
        <v>71261</v>
      </c>
      <c r="E16" s="59">
        <v>61655</v>
      </c>
      <c r="F16" s="59">
        <v>53981</v>
      </c>
      <c r="G16" s="59">
        <v>44989</v>
      </c>
      <c r="H16" s="59">
        <v>34135</v>
      </c>
      <c r="I16" s="59">
        <v>25387</v>
      </c>
      <c r="J16" s="59">
        <v>22766</v>
      </c>
      <c r="K16" s="59">
        <v>21720</v>
      </c>
      <c r="L16" s="140">
        <v>20164</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row>
    <row r="17" spans="1:51" ht="15" customHeight="1" x14ac:dyDescent="0.25">
      <c r="A17" s="48" t="s">
        <v>155</v>
      </c>
      <c r="B17" s="59">
        <v>22217</v>
      </c>
      <c r="C17" s="59">
        <v>22317</v>
      </c>
      <c r="D17" s="59">
        <v>21804</v>
      </c>
      <c r="E17" s="59">
        <v>19257</v>
      </c>
      <c r="F17" s="59">
        <v>16963</v>
      </c>
      <c r="G17" s="59">
        <v>14249</v>
      </c>
      <c r="H17" s="59">
        <v>11111</v>
      </c>
      <c r="I17" s="59">
        <v>8228</v>
      </c>
      <c r="J17" s="59">
        <v>6762</v>
      </c>
      <c r="K17" s="59">
        <v>6149</v>
      </c>
      <c r="L17" s="140">
        <v>5601</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row>
    <row r="18" spans="1:51" ht="15" customHeight="1" x14ac:dyDescent="0.25">
      <c r="A18" s="48" t="s">
        <v>1</v>
      </c>
      <c r="B18" s="59">
        <v>45083</v>
      </c>
      <c r="C18" s="59">
        <v>44988</v>
      </c>
      <c r="D18" s="59">
        <v>45627</v>
      </c>
      <c r="E18" s="59">
        <v>40746</v>
      </c>
      <c r="F18" s="59">
        <v>36077</v>
      </c>
      <c r="G18" s="59">
        <v>30810</v>
      </c>
      <c r="H18" s="59">
        <v>25453</v>
      </c>
      <c r="I18" s="59">
        <v>18666</v>
      </c>
      <c r="J18" s="59">
        <v>14786</v>
      </c>
      <c r="K18" s="59">
        <v>14074</v>
      </c>
      <c r="L18" s="140">
        <v>12949</v>
      </c>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row>
    <row r="19" spans="1:51" ht="15" customHeight="1" x14ac:dyDescent="0.25">
      <c r="A19" s="48"/>
      <c r="B19" s="58"/>
      <c r="C19" s="58"/>
      <c r="D19" s="58"/>
      <c r="E19" s="58"/>
      <c r="F19" s="58"/>
      <c r="G19" s="58"/>
      <c r="H19" s="58"/>
      <c r="I19" s="58"/>
      <c r="J19" s="58"/>
      <c r="K19" s="58"/>
      <c r="L19" s="139"/>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row>
    <row r="20" spans="1:51" ht="15" customHeight="1" x14ac:dyDescent="0.25">
      <c r="A20" s="87" t="s">
        <v>100</v>
      </c>
      <c r="B20" s="57"/>
      <c r="C20" s="57"/>
      <c r="D20" s="57"/>
      <c r="E20" s="57"/>
      <c r="F20" s="57"/>
      <c r="G20" s="57"/>
      <c r="H20" s="57"/>
      <c r="I20" s="57"/>
      <c r="J20" s="57"/>
      <c r="K20" s="57"/>
      <c r="L20" s="144"/>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41"/>
    </row>
    <row r="21" spans="1:51" ht="15" customHeight="1" x14ac:dyDescent="0.25">
      <c r="A21" s="48" t="s">
        <v>152</v>
      </c>
      <c r="B21" s="65">
        <v>57.127264789347301</v>
      </c>
      <c r="C21" s="65">
        <v>56.7003441767514</v>
      </c>
      <c r="D21" s="65">
        <v>54.230769230769198</v>
      </c>
      <c r="E21" s="65">
        <v>53.7824921319501</v>
      </c>
      <c r="F21" s="65">
        <v>55.156503304651501</v>
      </c>
      <c r="G21" s="65">
        <v>54.830887045309503</v>
      </c>
      <c r="H21" s="65">
        <v>53.234859675036901</v>
      </c>
      <c r="I21" s="65">
        <v>52.110091743119298</v>
      </c>
      <c r="J21" s="65">
        <v>52.694336161430897</v>
      </c>
      <c r="K21" s="65">
        <v>50</v>
      </c>
      <c r="L21" s="148">
        <v>51.935761399483802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40"/>
      <c r="AV21" s="113"/>
      <c r="AW21" s="113"/>
      <c r="AX21" s="113"/>
      <c r="AY21" s="113"/>
    </row>
    <row r="22" spans="1:51" ht="15" customHeight="1" x14ac:dyDescent="0.25">
      <c r="A22" s="48" t="s">
        <v>153</v>
      </c>
      <c r="B22" s="57">
        <v>4.0045854031333601</v>
      </c>
      <c r="C22" s="57">
        <v>3.9471313882905799</v>
      </c>
      <c r="D22" s="57">
        <v>3.7082348305752602</v>
      </c>
      <c r="E22" s="57">
        <v>3.63025574338968</v>
      </c>
      <c r="F22" s="57">
        <v>3.54013113271535</v>
      </c>
      <c r="G22" s="57">
        <v>3.6173184357541901</v>
      </c>
      <c r="H22" s="57">
        <v>3.4950055493895702</v>
      </c>
      <c r="I22" s="57">
        <v>3.5313380281690101</v>
      </c>
      <c r="J22" s="57">
        <v>3.78503046127067</v>
      </c>
      <c r="K22" s="57">
        <v>3.9910195456946602</v>
      </c>
      <c r="L22" s="144">
        <v>4.2667034787410296</v>
      </c>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row>
    <row r="23" spans="1:51" ht="15" customHeight="1" x14ac:dyDescent="0.25">
      <c r="A23" s="48" t="s">
        <v>154</v>
      </c>
      <c r="B23" s="59">
        <v>20960</v>
      </c>
      <c r="C23" s="59">
        <v>20158</v>
      </c>
      <c r="D23" s="59">
        <v>18823</v>
      </c>
      <c r="E23" s="59">
        <v>16750</v>
      </c>
      <c r="F23" s="59">
        <v>15658</v>
      </c>
      <c r="G23" s="59">
        <v>15540</v>
      </c>
      <c r="H23" s="59">
        <v>12596</v>
      </c>
      <c r="I23" s="59">
        <v>10029</v>
      </c>
      <c r="J23" s="59">
        <v>8698</v>
      </c>
      <c r="K23" s="59">
        <v>7555</v>
      </c>
      <c r="L23" s="140">
        <v>7727</v>
      </c>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row>
    <row r="24" spans="1:51" ht="15" customHeight="1" x14ac:dyDescent="0.25">
      <c r="A24" s="48" t="s">
        <v>155</v>
      </c>
      <c r="B24" s="59">
        <v>5234</v>
      </c>
      <c r="C24" s="59">
        <v>5107</v>
      </c>
      <c r="D24" s="59">
        <v>5076</v>
      </c>
      <c r="E24" s="59">
        <v>4614</v>
      </c>
      <c r="F24" s="59">
        <v>4423</v>
      </c>
      <c r="G24" s="59">
        <v>4296</v>
      </c>
      <c r="H24" s="59">
        <v>3604</v>
      </c>
      <c r="I24" s="59">
        <v>2840</v>
      </c>
      <c r="J24" s="59">
        <v>2298</v>
      </c>
      <c r="K24" s="59">
        <v>1893</v>
      </c>
      <c r="L24" s="140">
        <v>1811</v>
      </c>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row>
    <row r="25" spans="1:51" ht="15" customHeight="1" x14ac:dyDescent="0.25">
      <c r="A25" s="48" t="s">
        <v>1</v>
      </c>
      <c r="B25" s="59">
        <v>9162</v>
      </c>
      <c r="C25" s="59">
        <v>9007</v>
      </c>
      <c r="D25" s="59">
        <v>9360</v>
      </c>
      <c r="E25" s="59">
        <v>8579</v>
      </c>
      <c r="F25" s="59">
        <v>8019</v>
      </c>
      <c r="G25" s="59">
        <v>7835</v>
      </c>
      <c r="H25" s="59">
        <v>6770</v>
      </c>
      <c r="I25" s="59">
        <v>5450</v>
      </c>
      <c r="J25" s="59">
        <v>4361</v>
      </c>
      <c r="K25" s="59">
        <v>3786</v>
      </c>
      <c r="L25" s="140">
        <v>3487</v>
      </c>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row>
    <row r="26" spans="1:51" ht="15" customHeight="1" x14ac:dyDescent="0.25">
      <c r="A26" s="42"/>
      <c r="B26" s="58"/>
      <c r="C26" s="58"/>
      <c r="D26" s="58"/>
      <c r="E26" s="58"/>
      <c r="F26" s="58"/>
      <c r="G26" s="58"/>
      <c r="H26" s="58"/>
      <c r="I26" s="58"/>
      <c r="J26" s="58"/>
      <c r="K26" s="58"/>
      <c r="L26" s="139"/>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row>
    <row r="27" spans="1:51" ht="15" customHeight="1" x14ac:dyDescent="0.25">
      <c r="A27" s="87" t="s">
        <v>101</v>
      </c>
      <c r="B27" s="58"/>
      <c r="C27" s="58"/>
      <c r="D27" s="58"/>
      <c r="E27" s="58"/>
      <c r="F27" s="58"/>
      <c r="G27" s="58"/>
      <c r="H27" s="58"/>
      <c r="I27" s="58"/>
      <c r="J27" s="58"/>
      <c r="K27" s="58"/>
      <c r="L27" s="139"/>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row>
    <row r="28" spans="1:51" ht="15" customHeight="1" x14ac:dyDescent="0.25">
      <c r="A28" s="48" t="s">
        <v>152</v>
      </c>
      <c r="B28" s="65">
        <v>58.1985741610155</v>
      </c>
      <c r="C28" s="65">
        <v>61.306138458521303</v>
      </c>
      <c r="D28" s="65">
        <v>58.937105715924297</v>
      </c>
      <c r="E28" s="65">
        <v>59.820857325655801</v>
      </c>
      <c r="F28" s="65">
        <v>58.468295360966202</v>
      </c>
      <c r="G28" s="65">
        <v>58.619561661759903</v>
      </c>
      <c r="H28" s="65">
        <v>57.392753019575203</v>
      </c>
      <c r="I28" s="65">
        <v>54.422604422604401</v>
      </c>
      <c r="J28" s="65">
        <v>56.277056277056303</v>
      </c>
      <c r="K28" s="65">
        <v>53.596059113300498</v>
      </c>
      <c r="L28" s="148">
        <v>52.613240418118501</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40"/>
      <c r="AV28" s="113"/>
      <c r="AW28" s="113"/>
      <c r="AX28" s="113"/>
      <c r="AY28" s="113"/>
    </row>
    <row r="29" spans="1:51" ht="15" customHeight="1" x14ac:dyDescent="0.25">
      <c r="A29" s="48" t="s">
        <v>153</v>
      </c>
      <c r="B29" s="57">
        <v>3.7741260830594601</v>
      </c>
      <c r="C29" s="57">
        <v>3.80582213691619</v>
      </c>
      <c r="D29" s="57">
        <v>3.5637366201751499</v>
      </c>
      <c r="E29" s="57">
        <v>3.4976827094474201</v>
      </c>
      <c r="F29" s="57">
        <v>3.4868544600939</v>
      </c>
      <c r="G29" s="57">
        <v>3.64787946428571</v>
      </c>
      <c r="H29" s="57">
        <v>3.3802612481857799</v>
      </c>
      <c r="I29" s="57">
        <v>3.3803611738149</v>
      </c>
      <c r="J29" s="57">
        <v>3.7169230769230799</v>
      </c>
      <c r="K29" s="57">
        <v>4.1856617647058796</v>
      </c>
      <c r="L29" s="144">
        <v>3.8454746136865299</v>
      </c>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row>
    <row r="30" spans="1:51" ht="15" customHeight="1" x14ac:dyDescent="0.25">
      <c r="A30" s="48" t="s">
        <v>154</v>
      </c>
      <c r="B30" s="59">
        <v>12632</v>
      </c>
      <c r="C30" s="59">
        <v>11897</v>
      </c>
      <c r="D30" s="59">
        <v>10987</v>
      </c>
      <c r="E30" s="59">
        <v>9811</v>
      </c>
      <c r="F30" s="59">
        <v>7427</v>
      </c>
      <c r="G30" s="59">
        <v>6537</v>
      </c>
      <c r="H30" s="59">
        <v>4658</v>
      </c>
      <c r="I30" s="59">
        <v>2995</v>
      </c>
      <c r="J30" s="59">
        <v>2416</v>
      </c>
      <c r="K30" s="59">
        <v>2277</v>
      </c>
      <c r="L30" s="140">
        <v>1742</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row>
    <row r="31" spans="1:51" ht="15" customHeight="1" x14ac:dyDescent="0.25">
      <c r="A31" s="48" t="s">
        <v>155</v>
      </c>
      <c r="B31" s="59">
        <v>3347</v>
      </c>
      <c r="C31" s="59">
        <v>3126</v>
      </c>
      <c r="D31" s="59">
        <v>3083</v>
      </c>
      <c r="E31" s="59">
        <v>2805</v>
      </c>
      <c r="F31" s="59">
        <v>2130</v>
      </c>
      <c r="G31" s="59">
        <v>1792</v>
      </c>
      <c r="H31" s="59">
        <v>1378</v>
      </c>
      <c r="I31" s="59">
        <v>886</v>
      </c>
      <c r="J31" s="59">
        <v>650</v>
      </c>
      <c r="K31" s="59">
        <v>544</v>
      </c>
      <c r="L31" s="140">
        <v>453</v>
      </c>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row>
    <row r="32" spans="1:51" ht="15" customHeight="1" x14ac:dyDescent="0.25">
      <c r="A32" s="48" t="s">
        <v>1</v>
      </c>
      <c r="B32" s="59">
        <v>5751</v>
      </c>
      <c r="C32" s="59">
        <v>5099</v>
      </c>
      <c r="D32" s="59">
        <v>5231</v>
      </c>
      <c r="E32" s="59">
        <v>4689</v>
      </c>
      <c r="F32" s="59">
        <v>3643</v>
      </c>
      <c r="G32" s="59">
        <v>3057</v>
      </c>
      <c r="H32" s="59">
        <v>2401</v>
      </c>
      <c r="I32" s="59">
        <v>1628</v>
      </c>
      <c r="J32" s="59">
        <v>1155</v>
      </c>
      <c r="K32" s="59">
        <v>1015</v>
      </c>
      <c r="L32" s="140">
        <v>861</v>
      </c>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row>
    <row r="33" spans="1:51" ht="15" customHeight="1" x14ac:dyDescent="0.25">
      <c r="A33" s="48"/>
      <c r="B33" s="59"/>
      <c r="C33" s="59"/>
      <c r="D33" s="59"/>
      <c r="E33" s="59"/>
      <c r="F33" s="59"/>
      <c r="G33" s="59"/>
      <c r="H33" s="59"/>
      <c r="I33" s="59"/>
      <c r="J33" s="59"/>
      <c r="K33" s="59"/>
      <c r="L33" s="140"/>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row>
    <row r="34" spans="1:51" ht="15" customHeight="1" x14ac:dyDescent="0.25">
      <c r="A34" s="87" t="s">
        <v>102</v>
      </c>
      <c r="B34" s="59"/>
      <c r="C34" s="59"/>
      <c r="D34" s="59"/>
      <c r="E34" s="59"/>
      <c r="F34" s="59"/>
      <c r="G34" s="59"/>
      <c r="H34" s="59"/>
      <c r="I34" s="59"/>
      <c r="J34" s="59"/>
      <c r="K34" s="59"/>
      <c r="L34" s="140"/>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row>
    <row r="35" spans="1:51" ht="15" customHeight="1" x14ac:dyDescent="0.25">
      <c r="A35" s="48" t="s">
        <v>152</v>
      </c>
      <c r="B35" s="65">
        <v>42.420738530399099</v>
      </c>
      <c r="C35" s="65">
        <v>42.563384433962298</v>
      </c>
      <c r="D35" s="65">
        <v>40.414238521213001</v>
      </c>
      <c r="E35" s="65">
        <v>39.125295508274199</v>
      </c>
      <c r="F35" s="65">
        <v>39.334143832413702</v>
      </c>
      <c r="G35" s="65">
        <v>38.3590540690574</v>
      </c>
      <c r="H35" s="65">
        <v>36.328175789884298</v>
      </c>
      <c r="I35" s="65">
        <v>37.968106074180298</v>
      </c>
      <c r="J35" s="65">
        <v>40.4489387709746</v>
      </c>
      <c r="K35" s="65">
        <v>39.688117724577197</v>
      </c>
      <c r="L35" s="148">
        <v>38.418813519262599</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40"/>
      <c r="AV35" s="113"/>
      <c r="AW35" s="113"/>
      <c r="AX35" s="113"/>
      <c r="AY35" s="113"/>
    </row>
    <row r="36" spans="1:51" ht="15" customHeight="1" x14ac:dyDescent="0.25">
      <c r="A36" s="48" t="s">
        <v>153</v>
      </c>
      <c r="B36" s="57">
        <v>3.08704827222369</v>
      </c>
      <c r="C36" s="57">
        <v>3.0337662337662299</v>
      </c>
      <c r="D36" s="57">
        <v>2.8193423952975798</v>
      </c>
      <c r="E36" s="57">
        <v>2.6798662063012499</v>
      </c>
      <c r="F36" s="57">
        <v>2.7169519733713701</v>
      </c>
      <c r="G36" s="57">
        <v>2.6254703328509401</v>
      </c>
      <c r="H36" s="57">
        <v>2.6598067287043698</v>
      </c>
      <c r="I36" s="57">
        <v>2.7069372345446001</v>
      </c>
      <c r="J36" s="57">
        <v>3.0085164835164799</v>
      </c>
      <c r="K36" s="57">
        <v>3.1604869950193701</v>
      </c>
      <c r="L36" s="144">
        <v>3.1701015072285501</v>
      </c>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row>
    <row r="37" spans="1:51" ht="15" customHeight="1" x14ac:dyDescent="0.25">
      <c r="A37" s="48" t="s">
        <v>154</v>
      </c>
      <c r="B37" s="59">
        <v>35109</v>
      </c>
      <c r="C37" s="59">
        <v>35040</v>
      </c>
      <c r="D37" s="59">
        <v>30697</v>
      </c>
      <c r="E37" s="59">
        <v>24837</v>
      </c>
      <c r="F37" s="59">
        <v>22855</v>
      </c>
      <c r="G37" s="59">
        <v>18142</v>
      </c>
      <c r="H37" s="59">
        <v>14863</v>
      </c>
      <c r="I37" s="59">
        <v>11472</v>
      </c>
      <c r="J37" s="59">
        <v>10951</v>
      </c>
      <c r="K37" s="59">
        <v>11422</v>
      </c>
      <c r="L37" s="140">
        <v>10306</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row>
    <row r="38" spans="1:51" ht="15" customHeight="1" x14ac:dyDescent="0.25">
      <c r="A38" s="48" t="s">
        <v>155</v>
      </c>
      <c r="B38" s="59">
        <v>11373</v>
      </c>
      <c r="C38" s="59">
        <v>11550</v>
      </c>
      <c r="D38" s="59">
        <v>10888</v>
      </c>
      <c r="E38" s="59">
        <v>9268</v>
      </c>
      <c r="F38" s="59">
        <v>8412</v>
      </c>
      <c r="G38" s="59">
        <v>6910</v>
      </c>
      <c r="H38" s="59">
        <v>5588</v>
      </c>
      <c r="I38" s="59">
        <v>4238</v>
      </c>
      <c r="J38" s="59">
        <v>3640</v>
      </c>
      <c r="K38" s="59">
        <v>3614</v>
      </c>
      <c r="L38" s="140">
        <v>3251</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51" ht="15" customHeight="1" x14ac:dyDescent="0.25">
      <c r="A39" s="48" t="s">
        <v>1</v>
      </c>
      <c r="B39" s="59">
        <v>26810</v>
      </c>
      <c r="C39" s="59">
        <v>27136</v>
      </c>
      <c r="D39" s="59">
        <v>26941</v>
      </c>
      <c r="E39" s="59">
        <v>23688</v>
      </c>
      <c r="F39" s="59">
        <v>21386</v>
      </c>
      <c r="G39" s="59">
        <v>18014</v>
      </c>
      <c r="H39" s="59">
        <v>15382</v>
      </c>
      <c r="I39" s="59">
        <v>11162</v>
      </c>
      <c r="J39" s="59">
        <v>8999</v>
      </c>
      <c r="K39" s="59">
        <v>9106</v>
      </c>
      <c r="L39" s="140">
        <v>8462</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51" ht="15" customHeight="1" x14ac:dyDescent="0.25">
      <c r="A40" s="42"/>
      <c r="B40" s="59"/>
      <c r="C40" s="59"/>
      <c r="D40" s="59"/>
      <c r="E40" s="59"/>
      <c r="F40" s="59"/>
      <c r="G40" s="59"/>
      <c r="H40" s="59"/>
      <c r="I40" s="59"/>
      <c r="J40" s="59"/>
      <c r="K40" s="59"/>
      <c r="L40" s="140"/>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row>
    <row r="41" spans="1:51" ht="15" customHeight="1" x14ac:dyDescent="0.25">
      <c r="A41" s="87" t="s">
        <v>103</v>
      </c>
      <c r="B41" s="59"/>
      <c r="C41" s="59"/>
      <c r="D41" s="59"/>
      <c r="E41" s="59"/>
      <c r="F41" s="59"/>
      <c r="G41" s="59"/>
      <c r="H41" s="59"/>
      <c r="I41" s="59"/>
      <c r="J41" s="59"/>
      <c r="K41" s="59"/>
      <c r="L41" s="140"/>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row>
    <row r="42" spans="1:51" ht="15" customHeight="1" x14ac:dyDescent="0.25">
      <c r="A42" s="48" t="s">
        <v>152</v>
      </c>
      <c r="B42" s="65">
        <v>67.351190476190496</v>
      </c>
      <c r="C42" s="65">
        <v>67.645488521089206</v>
      </c>
      <c r="D42" s="65">
        <v>67.3260073260073</v>
      </c>
      <c r="E42" s="65">
        <v>67.810026385224305</v>
      </c>
      <c r="F42" s="65">
        <v>65.962363816441098</v>
      </c>
      <c r="G42" s="65">
        <v>65.703781512605005</v>
      </c>
      <c r="H42" s="65">
        <v>60.1111111111111</v>
      </c>
      <c r="I42" s="65">
        <v>61.971830985915503</v>
      </c>
      <c r="J42" s="65">
        <v>64.206642066420699</v>
      </c>
      <c r="K42" s="65">
        <v>58.682634730538901</v>
      </c>
      <c r="L42" s="148">
        <v>61.870503597122301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40"/>
      <c r="AV42" s="113"/>
      <c r="AW42" s="113"/>
      <c r="AX42" s="113"/>
      <c r="AY42" s="113"/>
    </row>
    <row r="43" spans="1:51" ht="15" customHeight="1" x14ac:dyDescent="0.25">
      <c r="A43" s="48" t="s">
        <v>153</v>
      </c>
      <c r="B43" s="57">
        <v>4.2889969067609401</v>
      </c>
      <c r="C43" s="57">
        <v>4.1290449881610103</v>
      </c>
      <c r="D43" s="57">
        <v>3.9006166122597001</v>
      </c>
      <c r="E43" s="57">
        <v>3.9910505836575898</v>
      </c>
      <c r="F43" s="57">
        <v>4.0245245245245203</v>
      </c>
      <c r="G43" s="57">
        <v>3.8129496402877701</v>
      </c>
      <c r="H43" s="57">
        <v>3.73012939001848</v>
      </c>
      <c r="I43" s="57">
        <v>3.375</v>
      </c>
      <c r="J43" s="57">
        <v>4.0287356321839098</v>
      </c>
      <c r="K43" s="57">
        <v>4.7551020408163298</v>
      </c>
      <c r="L43" s="144">
        <v>4.5232558139534902</v>
      </c>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row>
    <row r="44" spans="1:51" ht="15" customHeight="1" x14ac:dyDescent="0.25">
      <c r="A44" s="48" t="s">
        <v>154</v>
      </c>
      <c r="B44" s="59">
        <v>9706</v>
      </c>
      <c r="C44" s="59">
        <v>10463</v>
      </c>
      <c r="D44" s="59">
        <v>10754</v>
      </c>
      <c r="E44" s="59">
        <v>10257</v>
      </c>
      <c r="F44" s="59">
        <v>8041</v>
      </c>
      <c r="G44" s="59">
        <v>4770</v>
      </c>
      <c r="H44" s="59">
        <v>2018</v>
      </c>
      <c r="I44" s="59">
        <v>891</v>
      </c>
      <c r="J44" s="59">
        <v>701</v>
      </c>
      <c r="K44" s="59">
        <v>466</v>
      </c>
      <c r="L44" s="140">
        <v>389</v>
      </c>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row>
    <row r="45" spans="1:51" ht="15" customHeight="1" x14ac:dyDescent="0.25">
      <c r="A45" s="48" t="s">
        <v>155</v>
      </c>
      <c r="B45" s="59">
        <v>2263</v>
      </c>
      <c r="C45" s="59">
        <v>2534</v>
      </c>
      <c r="D45" s="59">
        <v>2757</v>
      </c>
      <c r="E45" s="59">
        <v>2570</v>
      </c>
      <c r="F45" s="59">
        <v>1998</v>
      </c>
      <c r="G45" s="59">
        <v>1251</v>
      </c>
      <c r="H45" s="59">
        <v>541</v>
      </c>
      <c r="I45" s="59">
        <v>264</v>
      </c>
      <c r="J45" s="59">
        <v>174</v>
      </c>
      <c r="K45" s="59">
        <v>98</v>
      </c>
      <c r="L45" s="140">
        <v>86</v>
      </c>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row>
    <row r="46" spans="1:51" ht="15" customHeight="1" x14ac:dyDescent="0.25">
      <c r="A46" s="48" t="s">
        <v>1</v>
      </c>
      <c r="B46" s="59">
        <v>3360</v>
      </c>
      <c r="C46" s="59">
        <v>3746</v>
      </c>
      <c r="D46" s="59">
        <v>4095</v>
      </c>
      <c r="E46" s="59">
        <v>3790</v>
      </c>
      <c r="F46" s="59">
        <v>3029</v>
      </c>
      <c r="G46" s="59">
        <v>1904</v>
      </c>
      <c r="H46" s="59">
        <v>900</v>
      </c>
      <c r="I46" s="59">
        <v>426</v>
      </c>
      <c r="J46" s="59">
        <v>271</v>
      </c>
      <c r="K46" s="59">
        <v>167</v>
      </c>
      <c r="L46" s="140">
        <v>139</v>
      </c>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row>
    <row r="47" spans="1:51" ht="15" customHeight="1" x14ac:dyDescent="0.25">
      <c r="A47" s="42"/>
      <c r="B47" s="59"/>
      <c r="C47" s="59"/>
      <c r="D47" s="59"/>
      <c r="E47" s="59"/>
      <c r="F47" s="59"/>
      <c r="G47" s="59"/>
      <c r="H47" s="59"/>
      <c r="I47" s="59"/>
      <c r="J47" s="59"/>
      <c r="K47" s="59"/>
      <c r="L47" s="140"/>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51" ht="15" customHeight="1" x14ac:dyDescent="0.25">
      <c r="A48" s="34" t="s">
        <v>163</v>
      </c>
      <c r="B48" s="59"/>
      <c r="C48" s="59"/>
      <c r="D48" s="59"/>
      <c r="E48" s="59"/>
      <c r="F48" s="59"/>
      <c r="G48" s="59"/>
      <c r="H48" s="59"/>
      <c r="I48" s="59"/>
      <c r="J48" s="59"/>
      <c r="K48" s="59"/>
      <c r="L48" s="140"/>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row>
    <row r="49" spans="1:51" ht="15" customHeight="1" x14ac:dyDescent="0.25">
      <c r="A49" s="33" t="s">
        <v>152</v>
      </c>
      <c r="B49" s="65" t="s">
        <v>215</v>
      </c>
      <c r="C49" s="65" t="s">
        <v>215</v>
      </c>
      <c r="D49" s="65" t="s">
        <v>215</v>
      </c>
      <c r="E49" s="65" t="s">
        <v>215</v>
      </c>
      <c r="F49" s="65" t="s">
        <v>215</v>
      </c>
      <c r="G49" s="65">
        <v>69.545854409500805</v>
      </c>
      <c r="H49" s="65">
        <v>66.050613033762104</v>
      </c>
      <c r="I49" s="65">
        <v>66.161616161616195</v>
      </c>
      <c r="J49" s="65">
        <v>66.446298905386399</v>
      </c>
      <c r="K49" s="65">
        <v>66.345536287732799</v>
      </c>
      <c r="L49" s="148">
        <v>65.408711217183793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40"/>
      <c r="AV49" s="113"/>
      <c r="AW49" s="113"/>
      <c r="AX49" s="113"/>
      <c r="AY49" s="113"/>
    </row>
    <row r="50" spans="1:51" ht="15" customHeight="1" x14ac:dyDescent="0.25">
      <c r="A50" s="33" t="s">
        <v>153</v>
      </c>
      <c r="B50" s="57" t="s">
        <v>215</v>
      </c>
      <c r="C50" s="57" t="s">
        <v>215</v>
      </c>
      <c r="D50" s="57" t="s">
        <v>215</v>
      </c>
      <c r="E50" s="57" t="s">
        <v>215</v>
      </c>
      <c r="F50" s="57" t="s">
        <v>215</v>
      </c>
      <c r="G50" s="57">
        <v>3.9376235275515801</v>
      </c>
      <c r="H50" s="57">
        <v>3.8091623994147801</v>
      </c>
      <c r="I50" s="57">
        <v>3.8993868101614302</v>
      </c>
      <c r="J50" s="57">
        <v>4.1260805741314597</v>
      </c>
      <c r="K50" s="57">
        <v>4.3690222652468496</v>
      </c>
      <c r="L50" s="144">
        <v>4.5137970353477801</v>
      </c>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row>
    <row r="51" spans="1:51" ht="15" customHeight="1" x14ac:dyDescent="0.25">
      <c r="A51" s="33" t="s">
        <v>154</v>
      </c>
      <c r="B51" s="59" t="s">
        <v>215</v>
      </c>
      <c r="C51" s="59" t="s">
        <v>215</v>
      </c>
      <c r="D51" s="59" t="s">
        <v>215</v>
      </c>
      <c r="E51" s="59" t="s">
        <v>215</v>
      </c>
      <c r="F51" s="59" t="s">
        <v>215</v>
      </c>
      <c r="G51" s="59">
        <v>49807</v>
      </c>
      <c r="H51" s="59">
        <v>41657</v>
      </c>
      <c r="I51" s="59">
        <v>31160</v>
      </c>
      <c r="J51" s="59">
        <v>25297</v>
      </c>
      <c r="K51" s="59">
        <v>22566</v>
      </c>
      <c r="L51" s="140">
        <v>19793</v>
      </c>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row>
    <row r="52" spans="1:51" ht="15" customHeight="1" x14ac:dyDescent="0.25">
      <c r="A52" s="33" t="s">
        <v>155</v>
      </c>
      <c r="B52" s="59" t="s">
        <v>215</v>
      </c>
      <c r="C52" s="59" t="s">
        <v>215</v>
      </c>
      <c r="D52" s="59" t="s">
        <v>215</v>
      </c>
      <c r="E52" s="59" t="s">
        <v>215</v>
      </c>
      <c r="F52" s="59" t="s">
        <v>215</v>
      </c>
      <c r="G52" s="59">
        <v>12649</v>
      </c>
      <c r="H52" s="59">
        <v>10936</v>
      </c>
      <c r="I52" s="59">
        <v>7991</v>
      </c>
      <c r="J52" s="59">
        <v>6131</v>
      </c>
      <c r="K52" s="59">
        <v>5165</v>
      </c>
      <c r="L52" s="140">
        <v>4385</v>
      </c>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row>
    <row r="53" spans="1:51" ht="15" customHeight="1" x14ac:dyDescent="0.25">
      <c r="A53" s="33" t="s">
        <v>1</v>
      </c>
      <c r="B53" s="59" t="s">
        <v>215</v>
      </c>
      <c r="C53" s="59" t="s">
        <v>215</v>
      </c>
      <c r="D53" s="59" t="s">
        <v>215</v>
      </c>
      <c r="E53" s="59" t="s">
        <v>215</v>
      </c>
      <c r="F53" s="59" t="s">
        <v>215</v>
      </c>
      <c r="G53" s="59">
        <v>18188</v>
      </c>
      <c r="H53" s="59">
        <v>16557</v>
      </c>
      <c r="I53" s="59">
        <v>12078</v>
      </c>
      <c r="J53" s="59">
        <v>9227</v>
      </c>
      <c r="K53" s="59">
        <v>7785</v>
      </c>
      <c r="L53" s="140">
        <v>6704</v>
      </c>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row>
    <row r="54" spans="1:51" ht="15" customHeight="1" x14ac:dyDescent="0.25">
      <c r="A54" s="42"/>
      <c r="B54" s="58"/>
      <c r="C54" s="58"/>
      <c r="D54" s="58"/>
      <c r="E54" s="58"/>
      <c r="F54" s="58"/>
      <c r="G54" s="58"/>
      <c r="H54" s="58"/>
      <c r="I54" s="58"/>
      <c r="J54" s="58"/>
      <c r="K54" s="58"/>
      <c r="L54" s="139"/>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row>
    <row r="55" spans="1:51" ht="15" customHeight="1" x14ac:dyDescent="0.25">
      <c r="A55" s="34" t="s">
        <v>164</v>
      </c>
      <c r="B55" s="59"/>
      <c r="C55" s="59"/>
      <c r="D55" s="59"/>
      <c r="E55" s="59"/>
      <c r="F55" s="59"/>
      <c r="G55" s="59"/>
      <c r="H55" s="59"/>
      <c r="I55" s="59"/>
      <c r="J55" s="59"/>
      <c r="K55" s="59"/>
      <c r="L55" s="140"/>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row>
    <row r="56" spans="1:51" ht="15" customHeight="1" x14ac:dyDescent="0.25">
      <c r="A56" s="87" t="s">
        <v>67</v>
      </c>
      <c r="B56" s="65"/>
      <c r="C56" s="65"/>
      <c r="D56" s="65"/>
      <c r="E56" s="65"/>
      <c r="F56" s="65"/>
      <c r="G56" s="65"/>
      <c r="H56" s="65"/>
      <c r="I56" s="65"/>
      <c r="J56" s="65"/>
      <c r="K56" s="65"/>
      <c r="L56" s="148"/>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row>
    <row r="57" spans="1:51" ht="15" customHeight="1" x14ac:dyDescent="0.25">
      <c r="A57" s="48" t="s">
        <v>152</v>
      </c>
      <c r="B57" s="65">
        <v>69.875997452515605</v>
      </c>
      <c r="C57" s="65">
        <v>70.103497501784403</v>
      </c>
      <c r="D57" s="65">
        <v>68.616079180413294</v>
      </c>
      <c r="E57" s="65">
        <v>68.3462286084537</v>
      </c>
      <c r="F57" s="65">
        <v>68.145661869511201</v>
      </c>
      <c r="G57" s="65">
        <v>57.424657534246599</v>
      </c>
      <c r="H57" s="65">
        <v>63.941299790356403</v>
      </c>
      <c r="I57" s="65">
        <v>63.063063063063098</v>
      </c>
      <c r="J57" s="65">
        <v>64.676616915422898</v>
      </c>
      <c r="K57" s="65">
        <v>60.439560439560402</v>
      </c>
      <c r="L57" s="148">
        <v>58.252427184466001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40"/>
      <c r="AV57" s="113"/>
      <c r="AW57" s="113"/>
      <c r="AX57" s="113"/>
      <c r="AY57" s="113"/>
    </row>
    <row r="58" spans="1:51" ht="15" customHeight="1" x14ac:dyDescent="0.25">
      <c r="A58" s="48" t="s">
        <v>153</v>
      </c>
      <c r="B58" s="57">
        <v>4.4055865322753602</v>
      </c>
      <c r="C58" s="57">
        <v>4.2938451356717398</v>
      </c>
      <c r="D58" s="57">
        <v>4.0384654317238597</v>
      </c>
      <c r="E58" s="57">
        <v>3.9304595137184899</v>
      </c>
      <c r="F58" s="57">
        <v>3.92638823291276</v>
      </c>
      <c r="G58" s="57">
        <v>3.5982824427480899</v>
      </c>
      <c r="H58" s="57">
        <v>3.7442622950819699</v>
      </c>
      <c r="I58" s="57">
        <v>3.6666666666666701</v>
      </c>
      <c r="J58" s="57">
        <v>4.0076923076923103</v>
      </c>
      <c r="K58" s="57">
        <v>3.0363636363636402</v>
      </c>
      <c r="L58" s="144">
        <v>4.3</v>
      </c>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row>
    <row r="59" spans="1:51" ht="15" customHeight="1" x14ac:dyDescent="0.25">
      <c r="A59" s="48" t="s">
        <v>154</v>
      </c>
      <c r="B59" s="59">
        <v>82173</v>
      </c>
      <c r="C59" s="59">
        <v>84344</v>
      </c>
      <c r="D59" s="59">
        <v>79792</v>
      </c>
      <c r="E59" s="59">
        <v>70481</v>
      </c>
      <c r="F59" s="59">
        <v>58193</v>
      </c>
      <c r="G59" s="59">
        <v>3771</v>
      </c>
      <c r="H59" s="59">
        <v>1142</v>
      </c>
      <c r="I59" s="59">
        <v>770</v>
      </c>
      <c r="J59" s="59">
        <v>521</v>
      </c>
      <c r="K59" s="59">
        <v>334</v>
      </c>
      <c r="L59" s="140">
        <v>258</v>
      </c>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row>
    <row r="60" spans="1:51" ht="15" customHeight="1" x14ac:dyDescent="0.25">
      <c r="A60" s="48" t="s">
        <v>155</v>
      </c>
      <c r="B60" s="59">
        <v>18652</v>
      </c>
      <c r="C60" s="59">
        <v>19643</v>
      </c>
      <c r="D60" s="59">
        <v>19758</v>
      </c>
      <c r="E60" s="59">
        <v>17932</v>
      </c>
      <c r="F60" s="59">
        <v>14821</v>
      </c>
      <c r="G60" s="59">
        <v>1048</v>
      </c>
      <c r="H60" s="59">
        <v>305</v>
      </c>
      <c r="I60" s="59">
        <v>210</v>
      </c>
      <c r="J60" s="59">
        <v>130</v>
      </c>
      <c r="K60" s="59">
        <v>110</v>
      </c>
      <c r="L60" s="140">
        <v>60</v>
      </c>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row>
    <row r="61" spans="1:51" ht="15" customHeight="1" x14ac:dyDescent="0.25">
      <c r="A61" s="48" t="s">
        <v>1</v>
      </c>
      <c r="B61" s="59">
        <v>26693</v>
      </c>
      <c r="C61" s="59">
        <v>28020</v>
      </c>
      <c r="D61" s="59">
        <v>28795</v>
      </c>
      <c r="E61" s="59">
        <v>26237</v>
      </c>
      <c r="F61" s="59">
        <v>21749</v>
      </c>
      <c r="G61" s="59">
        <v>1825</v>
      </c>
      <c r="H61" s="59">
        <v>477</v>
      </c>
      <c r="I61" s="59">
        <v>333</v>
      </c>
      <c r="J61" s="59">
        <v>201</v>
      </c>
      <c r="K61" s="59">
        <v>182</v>
      </c>
      <c r="L61" s="140">
        <v>103</v>
      </c>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row>
    <row r="62" spans="1:51" ht="15" customHeight="1" x14ac:dyDescent="0.25">
      <c r="A62" s="48"/>
      <c r="B62" s="58"/>
      <c r="C62" s="58"/>
      <c r="D62" s="58"/>
      <c r="E62" s="58"/>
      <c r="F62" s="58"/>
      <c r="G62" s="58"/>
      <c r="H62" s="58"/>
      <c r="I62" s="58"/>
      <c r="J62" s="58"/>
      <c r="K62" s="58"/>
      <c r="L62" s="139"/>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row>
    <row r="63" spans="1:51" ht="15" customHeight="1" x14ac:dyDescent="0.25">
      <c r="A63" s="87" t="s">
        <v>104</v>
      </c>
      <c r="B63" s="58"/>
      <c r="C63" s="58"/>
      <c r="D63" s="58"/>
      <c r="E63" s="58"/>
      <c r="F63" s="58"/>
      <c r="G63" s="58"/>
      <c r="H63" s="58"/>
      <c r="I63" s="58"/>
      <c r="J63" s="58"/>
      <c r="K63" s="58"/>
      <c r="L63" s="139"/>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row>
    <row r="64" spans="1:51" ht="15" customHeight="1" x14ac:dyDescent="0.25">
      <c r="A64" s="48" t="s">
        <v>152</v>
      </c>
      <c r="B64" s="65">
        <v>64.998029168309003</v>
      </c>
      <c r="C64" s="65">
        <v>64.504576203740598</v>
      </c>
      <c r="D64" s="65">
        <v>63.7843704775687</v>
      </c>
      <c r="E64" s="65">
        <v>64.043478260869605</v>
      </c>
      <c r="F64" s="65">
        <v>63.454545454545503</v>
      </c>
      <c r="G64" s="65">
        <v>67.164179104477597</v>
      </c>
      <c r="H64" s="65">
        <v>60.869565217391298</v>
      </c>
      <c r="I64" s="65" t="s">
        <v>214</v>
      </c>
      <c r="J64" s="65" t="s">
        <v>214</v>
      </c>
      <c r="K64" s="65" t="s">
        <v>214</v>
      </c>
      <c r="L64" s="148" t="s">
        <v>214</v>
      </c>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40"/>
      <c r="AV64" s="113"/>
      <c r="AW64" s="113"/>
      <c r="AX64" s="113"/>
      <c r="AY64" s="113"/>
    </row>
    <row r="65" spans="1:51" ht="15" customHeight="1" x14ac:dyDescent="0.25">
      <c r="A65" s="48" t="s">
        <v>153</v>
      </c>
      <c r="B65" s="57">
        <v>4.0442692540933898</v>
      </c>
      <c r="C65" s="57">
        <v>3.9290561381862998</v>
      </c>
      <c r="D65" s="57">
        <v>3.8128190584231398</v>
      </c>
      <c r="E65" s="57">
        <v>3.7739307535641502</v>
      </c>
      <c r="F65" s="57">
        <v>3.7889207258834801</v>
      </c>
      <c r="G65" s="57">
        <v>3.7333333333333298</v>
      </c>
      <c r="H65" s="57" t="s">
        <v>214</v>
      </c>
      <c r="I65" s="57" t="s">
        <v>214</v>
      </c>
      <c r="J65" s="57" t="s">
        <v>214</v>
      </c>
      <c r="K65" s="57" t="s">
        <v>214</v>
      </c>
      <c r="L65" s="144" t="s">
        <v>214</v>
      </c>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row>
    <row r="66" spans="1:51" ht="15" customHeight="1" x14ac:dyDescent="0.25">
      <c r="A66" s="48" t="s">
        <v>154</v>
      </c>
      <c r="B66" s="59">
        <v>6669</v>
      </c>
      <c r="C66" s="59">
        <v>6369</v>
      </c>
      <c r="D66" s="59">
        <v>6722</v>
      </c>
      <c r="E66" s="59">
        <v>5559</v>
      </c>
      <c r="F66" s="59">
        <v>3967</v>
      </c>
      <c r="G66" s="59">
        <v>336</v>
      </c>
      <c r="H66" s="59">
        <v>77</v>
      </c>
      <c r="I66" s="59">
        <v>47</v>
      </c>
      <c r="J66" s="59">
        <v>3</v>
      </c>
      <c r="K66" s="59">
        <v>20</v>
      </c>
      <c r="L66" s="140">
        <v>7</v>
      </c>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row>
    <row r="67" spans="1:51" ht="15" customHeight="1" x14ac:dyDescent="0.25">
      <c r="A67" s="48" t="s">
        <v>155</v>
      </c>
      <c r="B67" s="59">
        <v>1649</v>
      </c>
      <c r="C67" s="59">
        <v>1621</v>
      </c>
      <c r="D67" s="59">
        <v>1763</v>
      </c>
      <c r="E67" s="59">
        <v>1473</v>
      </c>
      <c r="F67" s="59">
        <v>1047</v>
      </c>
      <c r="G67" s="59">
        <v>90</v>
      </c>
      <c r="H67" s="59">
        <v>28</v>
      </c>
      <c r="I67" s="59">
        <v>14</v>
      </c>
      <c r="J67" s="59">
        <v>2</v>
      </c>
      <c r="K67" s="59">
        <v>6</v>
      </c>
      <c r="L67" s="140">
        <v>3</v>
      </c>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row>
    <row r="68" spans="1:51" ht="15" customHeight="1" x14ac:dyDescent="0.25">
      <c r="A68" s="48" t="s">
        <v>1</v>
      </c>
      <c r="B68" s="59">
        <v>2537</v>
      </c>
      <c r="C68" s="59">
        <v>2513</v>
      </c>
      <c r="D68" s="59">
        <v>2764</v>
      </c>
      <c r="E68" s="59">
        <v>2300</v>
      </c>
      <c r="F68" s="59">
        <v>1650</v>
      </c>
      <c r="G68" s="59">
        <v>134</v>
      </c>
      <c r="H68" s="59">
        <v>46</v>
      </c>
      <c r="I68" s="59">
        <v>22</v>
      </c>
      <c r="J68" s="59">
        <v>9</v>
      </c>
      <c r="K68" s="59">
        <v>8</v>
      </c>
      <c r="L68" s="140">
        <v>6</v>
      </c>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row>
    <row r="69" spans="1:51" ht="15" customHeight="1" x14ac:dyDescent="0.25">
      <c r="A69" s="42"/>
      <c r="B69" s="58"/>
      <c r="C69" s="58"/>
      <c r="D69" s="58"/>
      <c r="E69" s="58"/>
      <c r="F69" s="58"/>
      <c r="G69" s="58"/>
      <c r="H69" s="58"/>
      <c r="I69" s="58"/>
      <c r="J69" s="58"/>
      <c r="K69" s="58"/>
      <c r="L69" s="139"/>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row>
    <row r="70" spans="1:51" ht="15" customHeight="1" x14ac:dyDescent="0.25">
      <c r="A70" s="87" t="s">
        <v>105</v>
      </c>
      <c r="B70" s="58"/>
      <c r="C70" s="58"/>
      <c r="D70" s="58"/>
      <c r="E70" s="58"/>
      <c r="F70" s="58"/>
      <c r="G70" s="58"/>
      <c r="H70" s="58"/>
      <c r="I70" s="58"/>
      <c r="J70" s="58"/>
      <c r="K70" s="58"/>
      <c r="L70" s="139"/>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row>
    <row r="71" spans="1:51" ht="15" customHeight="1" x14ac:dyDescent="0.25">
      <c r="A71" s="48" t="s">
        <v>152</v>
      </c>
      <c r="B71" s="65">
        <v>74.017369504879596</v>
      </c>
      <c r="C71" s="65">
        <v>74.558244703123705</v>
      </c>
      <c r="D71" s="65">
        <v>72.480554616164994</v>
      </c>
      <c r="E71" s="65">
        <v>72.111324376199605</v>
      </c>
      <c r="F71" s="65">
        <v>68.537506745817595</v>
      </c>
      <c r="G71" s="65">
        <v>53.667262969588499</v>
      </c>
      <c r="H71" s="65">
        <v>66.6666666666667</v>
      </c>
      <c r="I71" s="65">
        <v>54.054054054054099</v>
      </c>
      <c r="J71" s="65" t="s">
        <v>214</v>
      </c>
      <c r="K71" s="65" t="s">
        <v>214</v>
      </c>
      <c r="L71" s="148" t="s">
        <v>214</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40"/>
      <c r="AV71" s="113"/>
      <c r="AW71" s="113"/>
      <c r="AX71" s="113"/>
      <c r="AY71" s="113"/>
    </row>
    <row r="72" spans="1:51" ht="15" customHeight="1" x14ac:dyDescent="0.25">
      <c r="A72" s="48" t="s">
        <v>153</v>
      </c>
      <c r="B72" s="57">
        <v>4.7447683561146698</v>
      </c>
      <c r="C72" s="57">
        <v>4.6174323261821897</v>
      </c>
      <c r="D72" s="57">
        <v>4.2899801703021101</v>
      </c>
      <c r="E72" s="57">
        <v>4.2166622305030597</v>
      </c>
      <c r="F72" s="57">
        <v>4.0553149606299197</v>
      </c>
      <c r="G72" s="57">
        <v>3.62</v>
      </c>
      <c r="H72" s="57">
        <v>5.16071428571429</v>
      </c>
      <c r="I72" s="57" t="s">
        <v>214</v>
      </c>
      <c r="J72" s="57" t="s">
        <v>214</v>
      </c>
      <c r="K72" s="57" t="s">
        <v>214</v>
      </c>
      <c r="L72" s="144" t="s">
        <v>214</v>
      </c>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row>
    <row r="73" spans="1:51" ht="15" customHeight="1" x14ac:dyDescent="0.25">
      <c r="A73" s="48" t="s">
        <v>154</v>
      </c>
      <c r="B73" s="59">
        <v>39225</v>
      </c>
      <c r="C73" s="59">
        <v>41109</v>
      </c>
      <c r="D73" s="59">
        <v>36778</v>
      </c>
      <c r="E73" s="59">
        <v>31684</v>
      </c>
      <c r="F73" s="59">
        <v>20601</v>
      </c>
      <c r="G73" s="59">
        <v>1086</v>
      </c>
      <c r="H73" s="59">
        <v>289</v>
      </c>
      <c r="I73" s="59">
        <v>111</v>
      </c>
      <c r="J73" s="59">
        <v>24</v>
      </c>
      <c r="K73" s="59">
        <v>41</v>
      </c>
      <c r="L73" s="140">
        <v>36</v>
      </c>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row>
    <row r="74" spans="1:51" ht="15" customHeight="1" x14ac:dyDescent="0.25">
      <c r="A74" s="48" t="s">
        <v>155</v>
      </c>
      <c r="B74" s="59">
        <v>8267</v>
      </c>
      <c r="C74" s="59">
        <v>8903</v>
      </c>
      <c r="D74" s="59">
        <v>8573</v>
      </c>
      <c r="E74" s="59">
        <v>7514</v>
      </c>
      <c r="F74" s="59">
        <v>5080</v>
      </c>
      <c r="G74" s="59">
        <v>300</v>
      </c>
      <c r="H74" s="59">
        <v>56</v>
      </c>
      <c r="I74" s="59">
        <v>20</v>
      </c>
      <c r="J74" s="59">
        <v>4</v>
      </c>
      <c r="K74" s="59">
        <v>9</v>
      </c>
      <c r="L74" s="140">
        <v>6</v>
      </c>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row>
    <row r="75" spans="1:51" ht="15" customHeight="1" x14ac:dyDescent="0.25">
      <c r="A75" s="48" t="s">
        <v>1</v>
      </c>
      <c r="B75" s="59">
        <v>11169</v>
      </c>
      <c r="C75" s="59">
        <v>11941</v>
      </c>
      <c r="D75" s="59">
        <v>11828</v>
      </c>
      <c r="E75" s="59">
        <v>10420</v>
      </c>
      <c r="F75" s="59">
        <v>7412</v>
      </c>
      <c r="G75" s="59">
        <v>559</v>
      </c>
      <c r="H75" s="59">
        <v>84</v>
      </c>
      <c r="I75" s="59">
        <v>37</v>
      </c>
      <c r="J75" s="59">
        <v>10</v>
      </c>
      <c r="K75" s="59">
        <v>22</v>
      </c>
      <c r="L75" s="140">
        <v>13</v>
      </c>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row>
    <row r="76" spans="1:51" ht="15" customHeight="1" x14ac:dyDescent="0.25">
      <c r="A76" s="48"/>
      <c r="B76" s="58"/>
      <c r="C76" s="58"/>
      <c r="D76" s="58"/>
      <c r="E76" s="58"/>
      <c r="F76" s="58"/>
      <c r="G76" s="58"/>
      <c r="H76" s="58"/>
      <c r="I76" s="58"/>
      <c r="J76" s="58"/>
      <c r="K76" s="58"/>
      <c r="L76" s="139"/>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row>
    <row r="77" spans="1:51" ht="15" customHeight="1" x14ac:dyDescent="0.25">
      <c r="A77" s="87" t="s">
        <v>106</v>
      </c>
      <c r="B77" s="58"/>
      <c r="C77" s="58"/>
      <c r="D77" s="58"/>
      <c r="E77" s="58"/>
      <c r="F77" s="58"/>
      <c r="G77" s="58"/>
      <c r="H77" s="58"/>
      <c r="I77" s="58"/>
      <c r="J77" s="58"/>
      <c r="K77" s="58"/>
      <c r="L77" s="139"/>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row>
    <row r="78" spans="1:51" ht="15" customHeight="1" x14ac:dyDescent="0.25">
      <c r="A78" s="48" t="s">
        <v>152</v>
      </c>
      <c r="B78" s="65">
        <v>64.876033057851203</v>
      </c>
      <c r="C78" s="65">
        <v>65.157207830729703</v>
      </c>
      <c r="D78" s="65">
        <v>64.3389011873616</v>
      </c>
      <c r="E78" s="65">
        <v>63.290845886442597</v>
      </c>
      <c r="F78" s="65">
        <v>62.198275862069003</v>
      </c>
      <c r="G78" s="65">
        <v>41.176470588235297</v>
      </c>
      <c r="H78" s="65" t="s">
        <v>214</v>
      </c>
      <c r="I78" s="65" t="s">
        <v>214</v>
      </c>
      <c r="J78" s="65" t="s">
        <v>214</v>
      </c>
      <c r="K78" s="65" t="s">
        <v>214</v>
      </c>
      <c r="L78" s="148" t="s">
        <v>214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40"/>
      <c r="AV78" s="113"/>
      <c r="AW78" s="113"/>
      <c r="AX78" s="113"/>
      <c r="AY78" s="113"/>
    </row>
    <row r="79" spans="1:51" ht="15" customHeight="1" x14ac:dyDescent="0.25">
      <c r="A79" s="48" t="s">
        <v>153</v>
      </c>
      <c r="B79" s="57">
        <v>3.93205944798301</v>
      </c>
      <c r="C79" s="57">
        <v>3.9150227617602402</v>
      </c>
      <c r="D79" s="57">
        <v>3.64779480763216</v>
      </c>
      <c r="E79" s="57">
        <v>3.4844379348224099</v>
      </c>
      <c r="F79" s="57">
        <v>3.3790713790713802</v>
      </c>
      <c r="G79" s="57" t="s">
        <v>214</v>
      </c>
      <c r="H79" s="57" t="s">
        <v>214</v>
      </c>
      <c r="I79" s="57" t="s">
        <v>214</v>
      </c>
      <c r="J79" s="57" t="s">
        <v>214</v>
      </c>
      <c r="K79" s="57" t="s">
        <v>214</v>
      </c>
      <c r="L79" s="144" t="s">
        <v>214</v>
      </c>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row>
    <row r="80" spans="1:51" ht="15" customHeight="1" x14ac:dyDescent="0.25">
      <c r="A80" s="48" t="s">
        <v>154</v>
      </c>
      <c r="B80" s="59">
        <v>12964</v>
      </c>
      <c r="C80" s="59">
        <v>12900</v>
      </c>
      <c r="D80" s="59">
        <v>11662</v>
      </c>
      <c r="E80" s="59">
        <v>9516</v>
      </c>
      <c r="F80" s="59">
        <v>4876</v>
      </c>
      <c r="G80" s="59">
        <v>73</v>
      </c>
      <c r="H80" s="59">
        <v>0</v>
      </c>
      <c r="I80" s="59">
        <v>0</v>
      </c>
      <c r="J80" s="59">
        <v>0</v>
      </c>
      <c r="K80" s="59">
        <v>0</v>
      </c>
      <c r="L80" s="140">
        <v>0</v>
      </c>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row>
    <row r="81" spans="1:51" ht="15" customHeight="1" x14ac:dyDescent="0.25">
      <c r="A81" s="48" t="s">
        <v>155</v>
      </c>
      <c r="B81" s="59">
        <v>3297</v>
      </c>
      <c r="C81" s="59">
        <v>3295</v>
      </c>
      <c r="D81" s="59">
        <v>3197</v>
      </c>
      <c r="E81" s="59">
        <v>2731</v>
      </c>
      <c r="F81" s="59">
        <v>1443</v>
      </c>
      <c r="G81" s="59">
        <v>28</v>
      </c>
      <c r="H81" s="59">
        <v>0</v>
      </c>
      <c r="I81" s="59">
        <v>0</v>
      </c>
      <c r="J81" s="59">
        <v>0</v>
      </c>
      <c r="K81" s="59">
        <v>0</v>
      </c>
      <c r="L81" s="140">
        <v>0</v>
      </c>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row>
    <row r="82" spans="1:51" ht="15" customHeight="1" x14ac:dyDescent="0.25">
      <c r="A82" s="48" t="s">
        <v>1</v>
      </c>
      <c r="B82" s="59">
        <v>5082</v>
      </c>
      <c r="C82" s="59">
        <v>5057</v>
      </c>
      <c r="D82" s="59">
        <v>4969</v>
      </c>
      <c r="E82" s="59">
        <v>4315</v>
      </c>
      <c r="F82" s="59">
        <v>2320</v>
      </c>
      <c r="G82" s="59">
        <v>68</v>
      </c>
      <c r="H82" s="59">
        <v>2</v>
      </c>
      <c r="I82" s="59">
        <v>0</v>
      </c>
      <c r="J82" s="59">
        <v>0</v>
      </c>
      <c r="K82" s="59">
        <v>0</v>
      </c>
      <c r="L82" s="140">
        <v>0</v>
      </c>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row>
    <row r="83" spans="1:51" ht="15" customHeight="1" x14ac:dyDescent="0.25">
      <c r="A83" s="42"/>
      <c r="B83" s="58"/>
      <c r="C83" s="58"/>
      <c r="D83" s="58"/>
      <c r="E83" s="58"/>
      <c r="F83" s="58"/>
      <c r="G83" s="58"/>
      <c r="H83" s="58"/>
      <c r="I83" s="58"/>
      <c r="J83" s="58"/>
      <c r="K83" s="58"/>
      <c r="L83" s="139"/>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row>
    <row r="84" spans="1:51" ht="15" customHeight="1" x14ac:dyDescent="0.25">
      <c r="A84" s="87" t="s">
        <v>107</v>
      </c>
      <c r="B84" s="58"/>
      <c r="C84" s="58"/>
      <c r="D84" s="58"/>
      <c r="E84" s="58"/>
      <c r="F84" s="58"/>
      <c r="G84" s="58"/>
      <c r="H84" s="58"/>
      <c r="I84" s="58"/>
      <c r="J84" s="58"/>
      <c r="K84" s="58"/>
      <c r="L84" s="139"/>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row>
    <row r="85" spans="1:51" ht="15" customHeight="1" x14ac:dyDescent="0.25">
      <c r="A85" s="48" t="s">
        <v>152</v>
      </c>
      <c r="B85" s="65">
        <v>69.563374311148806</v>
      </c>
      <c r="C85" s="65">
        <v>69.9154428126391</v>
      </c>
      <c r="D85" s="65">
        <v>69.537909376401998</v>
      </c>
      <c r="E85" s="65">
        <v>70.898524810013399</v>
      </c>
      <c r="F85" s="65">
        <v>68.872802481902795</v>
      </c>
      <c r="G85" s="65">
        <v>47.2222222222222</v>
      </c>
      <c r="H85" s="65" t="s">
        <v>214</v>
      </c>
      <c r="I85" s="65" t="s">
        <v>214</v>
      </c>
      <c r="J85" s="65" t="s">
        <v>214</v>
      </c>
      <c r="K85" s="65" t="s">
        <v>214</v>
      </c>
      <c r="L85" s="148" t="s">
        <v>214</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40"/>
      <c r="AV85" s="113"/>
      <c r="AW85" s="113"/>
      <c r="AX85" s="113"/>
      <c r="AY85" s="113"/>
    </row>
    <row r="86" spans="1:51" ht="15" customHeight="1" x14ac:dyDescent="0.25">
      <c r="A86" s="48" t="s">
        <v>153</v>
      </c>
      <c r="B86" s="57">
        <v>4.4308348567946396</v>
      </c>
      <c r="C86" s="57">
        <v>4.4073838319541698</v>
      </c>
      <c r="D86" s="57">
        <v>4.1941935483870996</v>
      </c>
      <c r="E86" s="57">
        <v>3.9369482976040402</v>
      </c>
      <c r="F86" s="57">
        <v>4.0210210210210198</v>
      </c>
      <c r="G86" s="57">
        <v>2.6029411764705901</v>
      </c>
      <c r="H86" s="57" t="s">
        <v>214</v>
      </c>
      <c r="I86" s="57" t="s">
        <v>214</v>
      </c>
      <c r="J86" s="57" t="s">
        <v>214</v>
      </c>
      <c r="K86" s="57" t="s">
        <v>214</v>
      </c>
      <c r="L86" s="144" t="s">
        <v>214</v>
      </c>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row>
    <row r="87" spans="1:51" ht="15" customHeight="1" x14ac:dyDescent="0.25">
      <c r="A87" s="48" t="s">
        <v>154</v>
      </c>
      <c r="B87" s="59">
        <v>7271</v>
      </c>
      <c r="C87" s="59">
        <v>6924</v>
      </c>
      <c r="D87" s="59">
        <v>6501</v>
      </c>
      <c r="E87" s="59">
        <v>6244</v>
      </c>
      <c r="F87" s="59">
        <v>8034</v>
      </c>
      <c r="G87" s="59">
        <v>177</v>
      </c>
      <c r="H87" s="59">
        <v>23</v>
      </c>
      <c r="I87" s="59">
        <v>6</v>
      </c>
      <c r="J87" s="59">
        <v>4</v>
      </c>
      <c r="K87" s="59">
        <v>2</v>
      </c>
      <c r="L87" s="140">
        <v>0</v>
      </c>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row>
    <row r="88" spans="1:51" ht="15" customHeight="1" x14ac:dyDescent="0.25">
      <c r="A88" s="48" t="s">
        <v>155</v>
      </c>
      <c r="B88" s="59">
        <v>1641</v>
      </c>
      <c r="C88" s="59">
        <v>1571</v>
      </c>
      <c r="D88" s="59">
        <v>1550</v>
      </c>
      <c r="E88" s="59">
        <v>1586</v>
      </c>
      <c r="F88" s="59">
        <v>1998</v>
      </c>
      <c r="G88" s="59">
        <v>68</v>
      </c>
      <c r="H88" s="59">
        <v>5</v>
      </c>
      <c r="I88" s="59">
        <v>2</v>
      </c>
      <c r="J88" s="59">
        <v>1</v>
      </c>
      <c r="K88" s="59">
        <v>1</v>
      </c>
      <c r="L88" s="140">
        <v>0</v>
      </c>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row>
    <row r="89" spans="1:51" ht="15" customHeight="1" x14ac:dyDescent="0.25">
      <c r="A89" s="48" t="s">
        <v>1</v>
      </c>
      <c r="B89" s="59">
        <v>2359</v>
      </c>
      <c r="C89" s="59">
        <v>2247</v>
      </c>
      <c r="D89" s="59">
        <v>2229</v>
      </c>
      <c r="E89" s="59">
        <v>2237</v>
      </c>
      <c r="F89" s="59">
        <v>2901</v>
      </c>
      <c r="G89" s="59">
        <v>144</v>
      </c>
      <c r="H89" s="59">
        <v>10</v>
      </c>
      <c r="I89" s="59">
        <v>9</v>
      </c>
      <c r="J89" s="59">
        <v>3</v>
      </c>
      <c r="K89" s="59">
        <v>3</v>
      </c>
      <c r="L89" s="140">
        <v>0</v>
      </c>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row>
    <row r="90" spans="1:51" ht="15" customHeight="1" x14ac:dyDescent="0.25">
      <c r="A90" s="42"/>
      <c r="B90" s="58"/>
      <c r="C90" s="58"/>
      <c r="D90" s="58"/>
      <c r="E90" s="58"/>
      <c r="F90" s="58"/>
      <c r="G90" s="58"/>
      <c r="H90" s="58"/>
      <c r="I90" s="58"/>
      <c r="J90" s="58"/>
      <c r="K90" s="58"/>
      <c r="L90" s="139"/>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row>
    <row r="91" spans="1:51" ht="15" customHeight="1" x14ac:dyDescent="0.25">
      <c r="A91" s="87" t="s">
        <v>108</v>
      </c>
      <c r="B91" s="58"/>
      <c r="C91" s="58"/>
      <c r="D91" s="58"/>
      <c r="E91" s="58"/>
      <c r="F91" s="58"/>
      <c r="G91" s="58"/>
      <c r="H91" s="58"/>
      <c r="I91" s="58"/>
      <c r="J91" s="58"/>
      <c r="K91" s="58"/>
      <c r="L91" s="139"/>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row>
    <row r="92" spans="1:51" ht="15" customHeight="1" x14ac:dyDescent="0.25">
      <c r="A92" s="48" t="s">
        <v>152</v>
      </c>
      <c r="B92" s="65">
        <v>66</v>
      </c>
      <c r="C92" s="65">
        <v>65.461254612546099</v>
      </c>
      <c r="D92" s="65">
        <v>64.451082897684799</v>
      </c>
      <c r="E92" s="65">
        <v>64.620797498045306</v>
      </c>
      <c r="F92" s="65">
        <v>64.6771568095497</v>
      </c>
      <c r="G92" s="65">
        <v>59.793814432989699</v>
      </c>
      <c r="H92" s="65">
        <v>58.260869565217398</v>
      </c>
      <c r="I92" s="65">
        <v>62.5</v>
      </c>
      <c r="J92" s="65" t="s">
        <v>214</v>
      </c>
      <c r="K92" s="65" t="s">
        <v>214</v>
      </c>
      <c r="L92" s="148" t="s">
        <v>214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40"/>
      <c r="AV92" s="113"/>
      <c r="AW92" s="113"/>
      <c r="AX92" s="113"/>
      <c r="AY92" s="113"/>
    </row>
    <row r="93" spans="1:51" ht="15" customHeight="1" x14ac:dyDescent="0.25">
      <c r="A93" s="48" t="s">
        <v>153</v>
      </c>
      <c r="B93" s="57">
        <v>4.0856643356643403</v>
      </c>
      <c r="C93" s="57">
        <v>3.8410372040586198</v>
      </c>
      <c r="D93" s="57">
        <v>3.64252607184241</v>
      </c>
      <c r="E93" s="57">
        <v>3.6285541439806401</v>
      </c>
      <c r="F93" s="57">
        <v>3.78859060402685</v>
      </c>
      <c r="G93" s="57">
        <v>3.6465517241379302</v>
      </c>
      <c r="H93" s="57">
        <v>3.5671641791044801</v>
      </c>
      <c r="I93" s="57">
        <v>3.35</v>
      </c>
      <c r="J93" s="57" t="s">
        <v>214</v>
      </c>
      <c r="K93" s="57" t="s">
        <v>214</v>
      </c>
      <c r="L93" s="144" t="s">
        <v>214</v>
      </c>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row>
    <row r="94" spans="1:51" ht="15" customHeight="1" x14ac:dyDescent="0.25">
      <c r="A94" s="48" t="s">
        <v>154</v>
      </c>
      <c r="B94" s="59">
        <v>7011</v>
      </c>
      <c r="C94" s="59">
        <v>6814</v>
      </c>
      <c r="D94" s="59">
        <v>6287</v>
      </c>
      <c r="E94" s="59">
        <v>5998</v>
      </c>
      <c r="F94" s="59">
        <v>4516</v>
      </c>
      <c r="G94" s="59">
        <v>846</v>
      </c>
      <c r="H94" s="59">
        <v>239</v>
      </c>
      <c r="I94" s="59">
        <v>134</v>
      </c>
      <c r="J94" s="59">
        <v>50</v>
      </c>
      <c r="K94" s="59">
        <v>0</v>
      </c>
      <c r="L94" s="140">
        <v>0</v>
      </c>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row>
    <row r="95" spans="1:51" ht="15" customHeight="1" x14ac:dyDescent="0.25">
      <c r="A95" s="48" t="s">
        <v>155</v>
      </c>
      <c r="B95" s="59">
        <v>1716</v>
      </c>
      <c r="C95" s="59">
        <v>1774</v>
      </c>
      <c r="D95" s="59">
        <v>1726</v>
      </c>
      <c r="E95" s="59">
        <v>1653</v>
      </c>
      <c r="F95" s="59">
        <v>1192</v>
      </c>
      <c r="G95" s="59">
        <v>232</v>
      </c>
      <c r="H95" s="59">
        <v>67</v>
      </c>
      <c r="I95" s="59">
        <v>40</v>
      </c>
      <c r="J95" s="59">
        <v>6</v>
      </c>
      <c r="K95" s="59">
        <v>0</v>
      </c>
      <c r="L95" s="140">
        <v>0</v>
      </c>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row>
    <row r="96" spans="1:51" ht="15" customHeight="1" x14ac:dyDescent="0.25">
      <c r="A96" s="48" t="s">
        <v>1</v>
      </c>
      <c r="B96" s="59">
        <v>2600</v>
      </c>
      <c r="C96" s="59">
        <v>2710</v>
      </c>
      <c r="D96" s="59">
        <v>2678</v>
      </c>
      <c r="E96" s="59">
        <v>2558</v>
      </c>
      <c r="F96" s="59">
        <v>1843</v>
      </c>
      <c r="G96" s="59">
        <v>388</v>
      </c>
      <c r="H96" s="59">
        <v>115</v>
      </c>
      <c r="I96" s="59">
        <v>64</v>
      </c>
      <c r="J96" s="59">
        <v>8</v>
      </c>
      <c r="K96" s="59">
        <v>0</v>
      </c>
      <c r="L96" s="140">
        <v>0</v>
      </c>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row>
    <row r="97" spans="1:51" ht="15" customHeight="1" x14ac:dyDescent="0.25">
      <c r="A97" s="42"/>
      <c r="B97" s="58"/>
      <c r="C97" s="58"/>
      <c r="D97" s="58"/>
      <c r="E97" s="58"/>
      <c r="F97" s="58"/>
      <c r="G97" s="58"/>
      <c r="H97" s="58"/>
      <c r="I97" s="58"/>
      <c r="J97" s="58"/>
      <c r="K97" s="58"/>
      <c r="L97" s="139"/>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row>
    <row r="98" spans="1:51" ht="15" customHeight="1" x14ac:dyDescent="0.25">
      <c r="A98" s="87" t="s">
        <v>109</v>
      </c>
      <c r="B98" s="58"/>
      <c r="C98" s="58"/>
      <c r="D98" s="58"/>
      <c r="E98" s="58"/>
      <c r="F98" s="58"/>
      <c r="G98" s="58"/>
      <c r="H98" s="58"/>
      <c r="I98" s="58"/>
      <c r="J98" s="58"/>
      <c r="K98" s="58"/>
      <c r="L98" s="139"/>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row>
    <row r="99" spans="1:51" ht="15" customHeight="1" x14ac:dyDescent="0.25">
      <c r="A99" s="48" t="s">
        <v>152</v>
      </c>
      <c r="B99" s="65">
        <v>74.153846153846203</v>
      </c>
      <c r="C99" s="65">
        <v>73.475609756097597</v>
      </c>
      <c r="D99" s="65">
        <v>70.469798657718101</v>
      </c>
      <c r="E99" s="65">
        <v>68.687743611953195</v>
      </c>
      <c r="F99" s="65">
        <v>70.441676104190293</v>
      </c>
      <c r="G99" s="65">
        <v>59.808612440191403</v>
      </c>
      <c r="H99" s="65">
        <v>71.794871794871796</v>
      </c>
      <c r="I99" s="65" t="s">
        <v>214</v>
      </c>
      <c r="J99" s="65" t="s">
        <v>214</v>
      </c>
      <c r="K99" s="65" t="s">
        <v>214</v>
      </c>
      <c r="L99" s="148" t="s">
        <v>214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40"/>
      <c r="AV99" s="113"/>
      <c r="AW99" s="113"/>
      <c r="AX99" s="113"/>
      <c r="AY99" s="113"/>
    </row>
    <row r="100" spans="1:51" ht="15" customHeight="1" x14ac:dyDescent="0.25">
      <c r="A100" s="48" t="s">
        <v>153</v>
      </c>
      <c r="B100" s="57">
        <v>4.5410788381742702</v>
      </c>
      <c r="C100" s="57">
        <v>4.3118948824343004</v>
      </c>
      <c r="D100" s="57">
        <v>4.2714285714285696</v>
      </c>
      <c r="E100" s="57">
        <v>4.0176544766708702</v>
      </c>
      <c r="F100" s="57">
        <v>4.0048231511254002</v>
      </c>
      <c r="G100" s="57">
        <v>4.0960000000000001</v>
      </c>
      <c r="H100" s="57" t="s">
        <v>214</v>
      </c>
      <c r="I100" s="57" t="s">
        <v>214</v>
      </c>
      <c r="J100" s="57" t="s">
        <v>214</v>
      </c>
      <c r="K100" s="57" t="s">
        <v>214</v>
      </c>
      <c r="L100" s="144" t="s">
        <v>214</v>
      </c>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row>
    <row r="101" spans="1:51" ht="15" customHeight="1" x14ac:dyDescent="0.25">
      <c r="A101" s="48" t="s">
        <v>154</v>
      </c>
      <c r="B101" s="59">
        <v>5472</v>
      </c>
      <c r="C101" s="59">
        <v>6235</v>
      </c>
      <c r="D101" s="59">
        <v>7176</v>
      </c>
      <c r="E101" s="59">
        <v>6372</v>
      </c>
      <c r="F101" s="59">
        <v>4982</v>
      </c>
      <c r="G101" s="59">
        <v>512</v>
      </c>
      <c r="H101" s="59">
        <v>85</v>
      </c>
      <c r="I101" s="59">
        <v>32</v>
      </c>
      <c r="J101" s="59">
        <v>1</v>
      </c>
      <c r="K101" s="59">
        <v>1</v>
      </c>
      <c r="L101" s="140">
        <v>19</v>
      </c>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row>
    <row r="102" spans="1:51" ht="15" customHeight="1" x14ac:dyDescent="0.25">
      <c r="A102" s="48" t="s">
        <v>155</v>
      </c>
      <c r="B102" s="59">
        <v>1205</v>
      </c>
      <c r="C102" s="59">
        <v>1446</v>
      </c>
      <c r="D102" s="59">
        <v>1680</v>
      </c>
      <c r="E102" s="59">
        <v>1586</v>
      </c>
      <c r="F102" s="59">
        <v>1244</v>
      </c>
      <c r="G102" s="59">
        <v>125</v>
      </c>
      <c r="H102" s="59">
        <v>28</v>
      </c>
      <c r="I102" s="59">
        <v>8</v>
      </c>
      <c r="J102" s="59">
        <v>1</v>
      </c>
      <c r="K102" s="59">
        <v>1</v>
      </c>
      <c r="L102" s="140">
        <v>3</v>
      </c>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row>
    <row r="103" spans="1:51" ht="15" customHeight="1" x14ac:dyDescent="0.25">
      <c r="A103" s="48" t="s">
        <v>1</v>
      </c>
      <c r="B103" s="59">
        <v>1625</v>
      </c>
      <c r="C103" s="59">
        <v>1968</v>
      </c>
      <c r="D103" s="59">
        <v>2384</v>
      </c>
      <c r="E103" s="59">
        <v>2309</v>
      </c>
      <c r="F103" s="59">
        <v>1766</v>
      </c>
      <c r="G103" s="59">
        <v>209</v>
      </c>
      <c r="H103" s="59">
        <v>39</v>
      </c>
      <c r="I103" s="59">
        <v>20</v>
      </c>
      <c r="J103" s="59">
        <v>5</v>
      </c>
      <c r="K103" s="59">
        <v>2</v>
      </c>
      <c r="L103" s="140">
        <v>5</v>
      </c>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row>
    <row r="104" spans="1:51" ht="15" customHeight="1" x14ac:dyDescent="0.25">
      <c r="A104" s="48"/>
      <c r="B104" s="58"/>
      <c r="C104" s="58"/>
      <c r="D104" s="58"/>
      <c r="E104" s="58"/>
      <c r="F104" s="58"/>
      <c r="G104" s="58"/>
      <c r="H104" s="58"/>
      <c r="I104" s="58"/>
      <c r="J104" s="58"/>
      <c r="K104" s="58"/>
      <c r="L104" s="139"/>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row>
    <row r="105" spans="1:51" ht="15" customHeight="1" x14ac:dyDescent="0.25">
      <c r="A105" s="87" t="s">
        <v>110</v>
      </c>
      <c r="B105" s="58"/>
      <c r="C105" s="58"/>
      <c r="D105" s="58"/>
      <c r="E105" s="58"/>
      <c r="F105" s="58"/>
      <c r="G105" s="58"/>
      <c r="H105" s="58"/>
      <c r="I105" s="58"/>
      <c r="J105" s="58"/>
      <c r="K105" s="58"/>
      <c r="L105" s="139"/>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row>
    <row r="106" spans="1:51" ht="15" customHeight="1" x14ac:dyDescent="0.25">
      <c r="A106" s="48" t="s">
        <v>152</v>
      </c>
      <c r="B106" s="65">
        <v>66.389099167297502</v>
      </c>
      <c r="C106" s="65">
        <v>65.214646464646506</v>
      </c>
      <c r="D106" s="65">
        <v>65.311374163664397</v>
      </c>
      <c r="E106" s="65">
        <v>66.205910390848402</v>
      </c>
      <c r="F106" s="65">
        <v>73.036038371791506</v>
      </c>
      <c r="G106" s="65">
        <v>63.467492260061903</v>
      </c>
      <c r="H106" s="65">
        <v>66.850828729281801</v>
      </c>
      <c r="I106" s="65">
        <v>69.613259668508306</v>
      </c>
      <c r="J106" s="65">
        <v>69.879518072289201</v>
      </c>
      <c r="K106" s="65">
        <v>63.265306122448997</v>
      </c>
      <c r="L106" s="148">
        <v>60.759493670886101</v>
      </c>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40"/>
      <c r="AV106" s="113"/>
      <c r="AW106" s="113"/>
      <c r="AX106" s="113"/>
      <c r="AY106" s="113"/>
    </row>
    <row r="107" spans="1:51" ht="15" customHeight="1" x14ac:dyDescent="0.25">
      <c r="A107" s="48" t="s">
        <v>153</v>
      </c>
      <c r="B107" s="57">
        <v>4.0604332953249704</v>
      </c>
      <c r="C107" s="57">
        <v>3.8654404646660199</v>
      </c>
      <c r="D107" s="57">
        <v>3.6769109535067002</v>
      </c>
      <c r="E107" s="57">
        <v>3.6774658027357798</v>
      </c>
      <c r="F107" s="57">
        <v>3.9818956336528202</v>
      </c>
      <c r="G107" s="57">
        <v>3.61463414634146</v>
      </c>
      <c r="H107" s="57">
        <v>3.5454545454545499</v>
      </c>
      <c r="I107" s="57">
        <v>3.4920634920634899</v>
      </c>
      <c r="J107" s="57">
        <v>3.7844827586206899</v>
      </c>
      <c r="K107" s="57">
        <v>2.9032258064516099</v>
      </c>
      <c r="L107" s="144">
        <v>4.0833333333333304</v>
      </c>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row>
    <row r="108" spans="1:51" ht="15" customHeight="1" x14ac:dyDescent="0.25">
      <c r="A108" s="48" t="s">
        <v>154</v>
      </c>
      <c r="B108" s="59">
        <v>3561</v>
      </c>
      <c r="C108" s="59">
        <v>3993</v>
      </c>
      <c r="D108" s="59">
        <v>4666</v>
      </c>
      <c r="E108" s="59">
        <v>5108</v>
      </c>
      <c r="F108" s="59">
        <v>11217</v>
      </c>
      <c r="G108" s="59">
        <v>741</v>
      </c>
      <c r="H108" s="59">
        <v>429</v>
      </c>
      <c r="I108" s="59">
        <v>440</v>
      </c>
      <c r="J108" s="59">
        <v>439</v>
      </c>
      <c r="K108" s="59">
        <v>270</v>
      </c>
      <c r="L108" s="140">
        <v>196</v>
      </c>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row>
    <row r="109" spans="1:51" ht="15" customHeight="1" x14ac:dyDescent="0.25">
      <c r="A109" s="48" t="s">
        <v>155</v>
      </c>
      <c r="B109" s="59">
        <v>877</v>
      </c>
      <c r="C109" s="59">
        <v>1033</v>
      </c>
      <c r="D109" s="59">
        <v>1269</v>
      </c>
      <c r="E109" s="59">
        <v>1389</v>
      </c>
      <c r="F109" s="59">
        <v>2817</v>
      </c>
      <c r="G109" s="59">
        <v>205</v>
      </c>
      <c r="H109" s="59">
        <v>121</v>
      </c>
      <c r="I109" s="59">
        <v>126</v>
      </c>
      <c r="J109" s="59">
        <v>116</v>
      </c>
      <c r="K109" s="59">
        <v>93</v>
      </c>
      <c r="L109" s="140">
        <v>48</v>
      </c>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row>
    <row r="110" spans="1:51" ht="15" customHeight="1" x14ac:dyDescent="0.25">
      <c r="A110" s="48" t="s">
        <v>1</v>
      </c>
      <c r="B110" s="59">
        <v>1321</v>
      </c>
      <c r="C110" s="59">
        <v>1584</v>
      </c>
      <c r="D110" s="59">
        <v>1943</v>
      </c>
      <c r="E110" s="59">
        <v>2098</v>
      </c>
      <c r="F110" s="59">
        <v>3857</v>
      </c>
      <c r="G110" s="59">
        <v>323</v>
      </c>
      <c r="H110" s="59">
        <v>181</v>
      </c>
      <c r="I110" s="59">
        <v>181</v>
      </c>
      <c r="J110" s="59">
        <v>166</v>
      </c>
      <c r="K110" s="59">
        <v>147</v>
      </c>
      <c r="L110" s="140">
        <v>79</v>
      </c>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row>
    <row r="111" spans="1:51" ht="15" customHeight="1" x14ac:dyDescent="0.25">
      <c r="A111" s="48"/>
      <c r="B111" s="58"/>
      <c r="C111" s="58"/>
      <c r="D111" s="58"/>
      <c r="E111" s="58"/>
      <c r="F111" s="58"/>
      <c r="G111" s="58"/>
      <c r="H111" s="58"/>
      <c r="I111" s="58"/>
      <c r="J111" s="58"/>
      <c r="K111" s="58"/>
      <c r="L111" s="139"/>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row>
    <row r="112" spans="1:51" ht="15" customHeight="1" x14ac:dyDescent="0.25">
      <c r="A112" s="34" t="s">
        <v>175</v>
      </c>
      <c r="B112" s="59"/>
      <c r="C112" s="59"/>
      <c r="D112" s="59"/>
      <c r="E112" s="59"/>
      <c r="F112" s="59"/>
      <c r="G112" s="59"/>
      <c r="H112" s="59"/>
      <c r="I112" s="59"/>
      <c r="J112" s="59"/>
      <c r="K112" s="59"/>
      <c r="L112" s="140"/>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row>
    <row r="113" spans="1:51" ht="15" customHeight="1" x14ac:dyDescent="0.25">
      <c r="A113" s="33" t="s">
        <v>152</v>
      </c>
      <c r="B113" s="65">
        <v>75.556123753515706</v>
      </c>
      <c r="C113" s="65">
        <v>75.8423913043478</v>
      </c>
      <c r="D113" s="65">
        <v>75.2959747434886</v>
      </c>
      <c r="E113" s="65">
        <v>72.965038697624806</v>
      </c>
      <c r="F113" s="65">
        <v>71.174486353879203</v>
      </c>
      <c r="G113" s="65">
        <v>73.517126148705103</v>
      </c>
      <c r="H113" s="65">
        <v>70.3988467083133</v>
      </c>
      <c r="I113" s="65">
        <v>68.799546998867498</v>
      </c>
      <c r="J113" s="65">
        <v>68.012924071082395</v>
      </c>
      <c r="K113" s="65">
        <v>69.990503323836705</v>
      </c>
      <c r="L113" s="148">
        <v>68.131868131868103</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40"/>
      <c r="AV113" s="113"/>
      <c r="AW113" s="113"/>
      <c r="AX113" s="113"/>
      <c r="AY113" s="113"/>
    </row>
    <row r="114" spans="1:51" ht="15" customHeight="1" x14ac:dyDescent="0.25">
      <c r="A114" s="33" t="s">
        <v>153</v>
      </c>
      <c r="B114" s="57">
        <v>5.2351945854483901</v>
      </c>
      <c r="C114" s="57">
        <v>5.2182013615191698</v>
      </c>
      <c r="D114" s="57">
        <v>4.89937106918239</v>
      </c>
      <c r="E114" s="57">
        <v>4.8269934162399402</v>
      </c>
      <c r="F114" s="57">
        <v>4.4205084015510598</v>
      </c>
      <c r="G114" s="57">
        <v>4.4732954545454504</v>
      </c>
      <c r="H114" s="57">
        <v>4.1965870307167199</v>
      </c>
      <c r="I114" s="57">
        <v>4.240329218107</v>
      </c>
      <c r="J114" s="57">
        <v>4.5415676959619997</v>
      </c>
      <c r="K114" s="57">
        <v>4.9606512890095003</v>
      </c>
      <c r="L114" s="144">
        <v>5.3532258064516096</v>
      </c>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row>
    <row r="115" spans="1:51" ht="15" customHeight="1" x14ac:dyDescent="0.25">
      <c r="A115" s="33" t="s">
        <v>154</v>
      </c>
      <c r="B115" s="59">
        <v>15470</v>
      </c>
      <c r="C115" s="59">
        <v>14564</v>
      </c>
      <c r="D115" s="59">
        <v>14022</v>
      </c>
      <c r="E115" s="59">
        <v>13197</v>
      </c>
      <c r="F115" s="59">
        <v>10260</v>
      </c>
      <c r="G115" s="59">
        <v>7873</v>
      </c>
      <c r="H115" s="59">
        <v>6148</v>
      </c>
      <c r="I115" s="59">
        <v>5152</v>
      </c>
      <c r="J115" s="59">
        <v>3824</v>
      </c>
      <c r="K115" s="59">
        <v>3656</v>
      </c>
      <c r="L115" s="140">
        <v>3319</v>
      </c>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row>
    <row r="116" spans="1:51" ht="15" customHeight="1" x14ac:dyDescent="0.25">
      <c r="A116" s="33" t="s">
        <v>155</v>
      </c>
      <c r="B116" s="59">
        <v>2955</v>
      </c>
      <c r="C116" s="59">
        <v>2791</v>
      </c>
      <c r="D116" s="59">
        <v>2862</v>
      </c>
      <c r="E116" s="59">
        <v>2734</v>
      </c>
      <c r="F116" s="59">
        <v>2321</v>
      </c>
      <c r="G116" s="59">
        <v>1760</v>
      </c>
      <c r="H116" s="59">
        <v>1465</v>
      </c>
      <c r="I116" s="59">
        <v>1215</v>
      </c>
      <c r="J116" s="59">
        <v>842</v>
      </c>
      <c r="K116" s="59">
        <v>737</v>
      </c>
      <c r="L116" s="140">
        <v>620</v>
      </c>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row>
    <row r="117" spans="1:51" ht="15" customHeight="1" x14ac:dyDescent="0.25">
      <c r="A117" s="33" t="s">
        <v>1</v>
      </c>
      <c r="B117" s="59">
        <v>3911</v>
      </c>
      <c r="C117" s="59">
        <v>3680</v>
      </c>
      <c r="D117" s="59">
        <v>3801</v>
      </c>
      <c r="E117" s="59">
        <v>3747</v>
      </c>
      <c r="F117" s="59">
        <v>3261</v>
      </c>
      <c r="G117" s="59">
        <v>2394</v>
      </c>
      <c r="H117" s="59">
        <v>2081</v>
      </c>
      <c r="I117" s="59">
        <v>1766</v>
      </c>
      <c r="J117" s="59">
        <v>1238</v>
      </c>
      <c r="K117" s="59">
        <v>1053</v>
      </c>
      <c r="L117" s="140">
        <v>910</v>
      </c>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row>
    <row r="118" spans="1:51" ht="15" customHeight="1" x14ac:dyDescent="0.25">
      <c r="A118" s="42"/>
      <c r="B118" s="58"/>
      <c r="C118" s="58"/>
      <c r="D118" s="58"/>
      <c r="E118" s="58"/>
      <c r="F118" s="58"/>
      <c r="G118" s="58"/>
      <c r="H118" s="58"/>
      <c r="I118" s="58"/>
      <c r="J118" s="58"/>
      <c r="K118" s="58"/>
      <c r="L118" s="139"/>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115"/>
      <c r="AT118" s="115"/>
    </row>
    <row r="119" spans="1:51" ht="15" customHeight="1" x14ac:dyDescent="0.25">
      <c r="A119" s="34" t="s">
        <v>40</v>
      </c>
      <c r="B119" s="59"/>
      <c r="C119" s="59"/>
      <c r="D119" s="59"/>
      <c r="E119" s="59"/>
      <c r="F119" s="59"/>
      <c r="G119" s="59"/>
      <c r="H119" s="59"/>
      <c r="I119" s="59"/>
      <c r="J119" s="59"/>
      <c r="K119" s="59"/>
      <c r="L119" s="140"/>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row>
    <row r="120" spans="1:51" ht="15" customHeight="1" x14ac:dyDescent="0.25">
      <c r="A120" s="33" t="s">
        <v>152</v>
      </c>
      <c r="B120" s="65">
        <v>68.959537572254305</v>
      </c>
      <c r="C120" s="65">
        <v>68.786902844873893</v>
      </c>
      <c r="D120" s="65">
        <v>66.176084099868604</v>
      </c>
      <c r="E120" s="65">
        <v>64.054240404504696</v>
      </c>
      <c r="F120" s="65">
        <v>64.380073213433107</v>
      </c>
      <c r="G120" s="65">
        <v>63.429913860610803</v>
      </c>
      <c r="H120" s="65">
        <v>61.831909397973398</v>
      </c>
      <c r="I120" s="65">
        <v>62.3432012042148</v>
      </c>
      <c r="J120" s="65">
        <v>62.013662013662</v>
      </c>
      <c r="K120" s="65">
        <v>61.562796583359699</v>
      </c>
      <c r="L120" s="148">
        <v>59.472759226713499</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40"/>
      <c r="AV120" s="113"/>
      <c r="AW120" s="113"/>
      <c r="AX120" s="113"/>
      <c r="AY120" s="113"/>
    </row>
    <row r="121" spans="1:51" ht="15" customHeight="1" x14ac:dyDescent="0.25">
      <c r="A121" s="33" t="s">
        <v>153</v>
      </c>
      <c r="B121" s="57">
        <v>4.6395641240570002</v>
      </c>
      <c r="C121" s="57">
        <v>4.6511900117050304</v>
      </c>
      <c r="D121" s="57">
        <v>4.4710087370929301</v>
      </c>
      <c r="E121" s="57">
        <v>4.2163616792249696</v>
      </c>
      <c r="F121" s="57">
        <v>4.2771322620519197</v>
      </c>
      <c r="G121" s="57">
        <v>4.2518518518518498</v>
      </c>
      <c r="H121" s="57">
        <v>4.05237789203085</v>
      </c>
      <c r="I121" s="57">
        <v>4.2728370221327996</v>
      </c>
      <c r="J121" s="57">
        <v>4.5277777777777803</v>
      </c>
      <c r="K121" s="57">
        <v>4.8437821171634097</v>
      </c>
      <c r="L121" s="144">
        <v>5.0177304964538996</v>
      </c>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row>
    <row r="122" spans="1:51" ht="15" customHeight="1" x14ac:dyDescent="0.25">
      <c r="A122" s="33" t="s">
        <v>154</v>
      </c>
      <c r="B122" s="59">
        <v>11070</v>
      </c>
      <c r="C122" s="59">
        <v>11921</v>
      </c>
      <c r="D122" s="59">
        <v>11258</v>
      </c>
      <c r="E122" s="59">
        <v>11751</v>
      </c>
      <c r="F122" s="59">
        <v>17301</v>
      </c>
      <c r="G122" s="59">
        <v>17220</v>
      </c>
      <c r="H122" s="59">
        <v>12611</v>
      </c>
      <c r="I122" s="59">
        <v>10618</v>
      </c>
      <c r="J122" s="59">
        <v>9454</v>
      </c>
      <c r="K122" s="59">
        <v>9426</v>
      </c>
      <c r="L122" s="140">
        <v>8490</v>
      </c>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row>
    <row r="123" spans="1:51" ht="15" customHeight="1" x14ac:dyDescent="0.25">
      <c r="A123" s="33" t="s">
        <v>155</v>
      </c>
      <c r="B123" s="59">
        <v>2386</v>
      </c>
      <c r="C123" s="59">
        <v>2563</v>
      </c>
      <c r="D123" s="59">
        <v>2518</v>
      </c>
      <c r="E123" s="59">
        <v>2787</v>
      </c>
      <c r="F123" s="59">
        <v>4045</v>
      </c>
      <c r="G123" s="59">
        <v>4050</v>
      </c>
      <c r="H123" s="59">
        <v>3112</v>
      </c>
      <c r="I123" s="59">
        <v>2485</v>
      </c>
      <c r="J123" s="59">
        <v>2088</v>
      </c>
      <c r="K123" s="59">
        <v>1946</v>
      </c>
      <c r="L123" s="140">
        <v>1692</v>
      </c>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row>
    <row r="124" spans="1:51" ht="15" customHeight="1" x14ac:dyDescent="0.25">
      <c r="A124" s="110" t="s">
        <v>1</v>
      </c>
      <c r="B124" s="143">
        <v>3460</v>
      </c>
      <c r="C124" s="143">
        <v>3726</v>
      </c>
      <c r="D124" s="143">
        <v>3805</v>
      </c>
      <c r="E124" s="143">
        <v>4351</v>
      </c>
      <c r="F124" s="143">
        <v>6283</v>
      </c>
      <c r="G124" s="143">
        <v>6385</v>
      </c>
      <c r="H124" s="143">
        <v>5033</v>
      </c>
      <c r="I124" s="143">
        <v>3986</v>
      </c>
      <c r="J124" s="143">
        <v>3367</v>
      </c>
      <c r="K124" s="143">
        <v>3161</v>
      </c>
      <c r="L124" s="145">
        <v>2845</v>
      </c>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row>
    <row r="125" spans="1:51" ht="15" customHeight="1" x14ac:dyDescent="0.25">
      <c r="A125" s="112"/>
    </row>
    <row r="126" spans="1:51" ht="37.5" customHeight="1" x14ac:dyDescent="0.25">
      <c r="A126" s="176" t="s">
        <v>242</v>
      </c>
      <c r="B126" s="176"/>
      <c r="C126" s="176"/>
      <c r="D126" s="176"/>
      <c r="E126" s="176"/>
      <c r="F126" s="176"/>
      <c r="G126" s="176"/>
      <c r="H126" s="176"/>
      <c r="I126" s="176"/>
      <c r="J126" s="176"/>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88"/>
      <c r="AQ126" s="88"/>
      <c r="AR126" s="88"/>
      <c r="AS126" s="88"/>
    </row>
    <row r="127" spans="1:51" ht="37.5" customHeight="1" x14ac:dyDescent="0.25">
      <c r="A127" s="175" t="s">
        <v>247</v>
      </c>
      <c r="B127" s="175"/>
      <c r="C127" s="175"/>
      <c r="D127" s="175"/>
      <c r="E127" s="175"/>
      <c r="F127" s="175"/>
      <c r="G127" s="175"/>
      <c r="H127" s="175"/>
      <c r="I127" s="175"/>
      <c r="J127" s="17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row>
    <row r="128" spans="1:51" ht="37.5" customHeight="1" x14ac:dyDescent="0.25">
      <c r="A128" s="175" t="s">
        <v>248</v>
      </c>
      <c r="B128" s="175"/>
      <c r="C128" s="175"/>
      <c r="D128" s="175"/>
      <c r="E128" s="175"/>
      <c r="F128" s="175"/>
      <c r="G128" s="175"/>
      <c r="H128" s="175"/>
      <c r="I128" s="175"/>
      <c r="J128" s="175"/>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55"/>
      <c r="AQ128" s="55"/>
      <c r="AR128" s="55"/>
      <c r="AS128" s="55"/>
    </row>
    <row r="129" spans="1:46" ht="37.5" customHeight="1" x14ac:dyDescent="0.25">
      <c r="A129" s="175" t="s">
        <v>249</v>
      </c>
      <c r="B129" s="175"/>
      <c r="C129" s="175"/>
      <c r="D129" s="175"/>
      <c r="E129" s="175"/>
      <c r="F129" s="175"/>
      <c r="G129" s="175"/>
      <c r="H129" s="175"/>
      <c r="I129" s="175"/>
      <c r="J129" s="175"/>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55"/>
      <c r="AQ129" s="55"/>
      <c r="AR129" s="55"/>
      <c r="AS129" s="55"/>
    </row>
    <row r="130" spans="1:46" ht="37.5" customHeight="1" x14ac:dyDescent="0.25">
      <c r="A130" s="175" t="s">
        <v>250</v>
      </c>
      <c r="B130" s="175"/>
      <c r="C130" s="175"/>
      <c r="D130" s="175"/>
      <c r="E130" s="175"/>
      <c r="F130" s="175"/>
      <c r="G130" s="175"/>
      <c r="H130" s="175"/>
      <c r="I130" s="175"/>
      <c r="J130" s="175"/>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row>
    <row r="131" spans="1:46" ht="37.5" customHeight="1" x14ac:dyDescent="0.25">
      <c r="A131" s="175" t="s">
        <v>251</v>
      </c>
      <c r="B131" s="175"/>
      <c r="C131" s="175"/>
      <c r="D131" s="175"/>
      <c r="E131" s="175"/>
      <c r="F131" s="175"/>
      <c r="G131" s="175"/>
      <c r="H131" s="175"/>
      <c r="I131" s="175"/>
      <c r="J131" s="175"/>
    </row>
    <row r="132" spans="1:46" ht="37.5" customHeight="1" x14ac:dyDescent="0.25">
      <c r="A132" s="175"/>
      <c r="B132" s="175"/>
      <c r="C132" s="175"/>
      <c r="D132" s="175"/>
      <c r="E132" s="175"/>
      <c r="F132" s="175"/>
      <c r="G132" s="175"/>
      <c r="H132" s="175"/>
      <c r="I132" s="175"/>
      <c r="J132" s="175"/>
    </row>
    <row r="133" spans="1:46" ht="37.5" customHeight="1" x14ac:dyDescent="0.25">
      <c r="A133" s="175"/>
      <c r="B133" s="175"/>
      <c r="C133" s="175"/>
      <c r="D133" s="175"/>
      <c r="E133" s="175"/>
      <c r="F133" s="175"/>
      <c r="G133" s="175"/>
      <c r="H133" s="175"/>
      <c r="I133" s="175"/>
      <c r="J133" s="175"/>
      <c r="AQ133" s="60"/>
      <c r="AR133" s="60"/>
      <c r="AS133" s="60"/>
      <c r="AT133" s="60"/>
    </row>
    <row r="134" spans="1:46" ht="37.5" customHeight="1" x14ac:dyDescent="0.25">
      <c r="A134" s="175"/>
      <c r="B134" s="175"/>
      <c r="C134" s="175"/>
      <c r="D134" s="175"/>
      <c r="E134" s="175"/>
      <c r="F134" s="175"/>
      <c r="G134" s="175"/>
      <c r="H134" s="175"/>
      <c r="I134" s="175"/>
      <c r="J134" s="175"/>
      <c r="AQ134" s="60"/>
      <c r="AR134" s="60"/>
      <c r="AS134" s="60"/>
      <c r="AT134" s="60"/>
    </row>
    <row r="135" spans="1:46" ht="15" customHeight="1" x14ac:dyDescent="0.25">
      <c r="AQ135" s="60"/>
      <c r="AR135" s="60"/>
      <c r="AS135" s="60"/>
      <c r="AT135" s="60"/>
    </row>
    <row r="136" spans="1:46" ht="15" customHeight="1" x14ac:dyDescent="0.25"/>
    <row r="137" spans="1:46" ht="15" customHeight="1" x14ac:dyDescent="0.25"/>
    <row r="138" spans="1:46" ht="15" customHeight="1" x14ac:dyDescent="0.25"/>
    <row r="139" spans="1:46" ht="15" customHeight="1" x14ac:dyDescent="0.25"/>
    <row r="140" spans="1:46" ht="15" customHeight="1" x14ac:dyDescent="0.25"/>
    <row r="141" spans="1:46" ht="15" customHeight="1" x14ac:dyDescent="0.25"/>
    <row r="142" spans="1:46" ht="15" customHeight="1" x14ac:dyDescent="0.25"/>
    <row r="143" spans="1:46" ht="15" customHeight="1" x14ac:dyDescent="0.25"/>
    <row r="144" spans="1:46"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131:J131"/>
    <mergeCell ref="A132:J132"/>
    <mergeCell ref="A133:J133"/>
    <mergeCell ref="A134:J134"/>
    <mergeCell ref="A126:J126"/>
    <mergeCell ref="A127:J127"/>
    <mergeCell ref="A128:J128"/>
    <mergeCell ref="A129:J129"/>
    <mergeCell ref="A130:J130"/>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U1" s="10"/>
    </row>
    <row r="2" spans="1:47" ht="18" customHeight="1" x14ac:dyDescent="0.3">
      <c r="A2" s="114" t="s">
        <v>220</v>
      </c>
      <c r="AU2" s="10"/>
    </row>
    <row r="3" spans="1:47" ht="27" customHeight="1" x14ac:dyDescent="0.25">
      <c r="L3" s="174" t="s">
        <v>203</v>
      </c>
      <c r="AS3" s="37"/>
      <c r="AT3" s="37"/>
      <c r="AU3" s="37"/>
    </row>
    <row r="4" spans="1:47" ht="30" customHeight="1" x14ac:dyDescent="0.25">
      <c r="A4" s="111"/>
      <c r="B4" s="125" t="s">
        <v>193</v>
      </c>
      <c r="C4" s="125" t="s">
        <v>194</v>
      </c>
      <c r="D4" s="125" t="s">
        <v>195</v>
      </c>
      <c r="E4" s="125" t="s">
        <v>257</v>
      </c>
      <c r="F4" s="125" t="s">
        <v>197</v>
      </c>
      <c r="G4" s="125" t="s">
        <v>198</v>
      </c>
      <c r="H4" s="125" t="s">
        <v>199</v>
      </c>
      <c r="I4" s="125" t="s">
        <v>200</v>
      </c>
      <c r="J4" s="125" t="s">
        <v>201</v>
      </c>
      <c r="K4" s="125" t="s">
        <v>202</v>
      </c>
      <c r="L4" s="133" t="s">
        <v>237</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7" ht="15" customHeight="1" x14ac:dyDescent="0.25">
      <c r="A5" s="116" t="s">
        <v>111</v>
      </c>
      <c r="B5" s="58"/>
      <c r="C5" s="58"/>
      <c r="D5" s="58"/>
      <c r="E5" s="58"/>
      <c r="F5" s="58"/>
      <c r="G5" s="58"/>
      <c r="H5" s="58"/>
      <c r="I5" s="58"/>
      <c r="J5" s="58"/>
      <c r="K5" s="58"/>
      <c r="L5" s="139"/>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9"/>
      <c r="AQ5" s="59"/>
      <c r="AR5" s="59"/>
      <c r="AS5" s="59"/>
      <c r="AT5" s="59"/>
    </row>
    <row r="6" spans="1:47" ht="15" customHeight="1" x14ac:dyDescent="0.25">
      <c r="A6" s="117" t="s">
        <v>112</v>
      </c>
      <c r="B6" s="59"/>
      <c r="C6" s="59"/>
      <c r="D6" s="59"/>
      <c r="E6" s="59"/>
      <c r="F6" s="59"/>
      <c r="G6" s="59"/>
      <c r="H6" s="59"/>
      <c r="I6" s="59"/>
      <c r="J6" s="59"/>
      <c r="K6" s="59"/>
      <c r="L6" s="140"/>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40"/>
    </row>
    <row r="7" spans="1:47" ht="15" customHeight="1" x14ac:dyDescent="0.25">
      <c r="A7" s="48" t="s">
        <v>152</v>
      </c>
      <c r="B7" s="65">
        <v>60.876956152192399</v>
      </c>
      <c r="C7" s="65">
        <v>62.579191517561298</v>
      </c>
      <c r="D7" s="65">
        <v>63.770989683993903</v>
      </c>
      <c r="E7" s="65">
        <v>63.279038470462702</v>
      </c>
      <c r="F7" s="65">
        <v>60.8302465193511</v>
      </c>
      <c r="G7" s="65">
        <v>61.8711923411662</v>
      </c>
      <c r="H7" s="65">
        <v>61.990743386092198</v>
      </c>
      <c r="I7" s="65">
        <v>62.616630479431997</v>
      </c>
      <c r="J7" s="65">
        <v>64.275768171550595</v>
      </c>
      <c r="K7" s="65">
        <v>64.012033455651405</v>
      </c>
      <c r="L7" s="148">
        <v>63.6477240776032</v>
      </c>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40"/>
    </row>
    <row r="8" spans="1:47" ht="15" customHeight="1" x14ac:dyDescent="0.35">
      <c r="A8" s="107" t="s">
        <v>169</v>
      </c>
      <c r="B8" s="24">
        <v>63.525861700475502</v>
      </c>
      <c r="C8" s="24">
        <v>63.733669754731601</v>
      </c>
      <c r="D8" s="24">
        <v>64.4203125945034</v>
      </c>
      <c r="E8" s="24">
        <v>63.5734506057956</v>
      </c>
      <c r="F8" s="24">
        <v>62.187983753108902</v>
      </c>
      <c r="G8" s="24">
        <v>62.293170610092197</v>
      </c>
      <c r="H8" s="24">
        <v>61.785972302472302</v>
      </c>
      <c r="I8" s="24">
        <v>61.7245745912373</v>
      </c>
      <c r="J8" s="24">
        <v>62.379279523943403</v>
      </c>
      <c r="K8" s="24">
        <v>61.898992956769703</v>
      </c>
      <c r="L8" s="128">
        <v>61.123427189002797</v>
      </c>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7" ht="15" customHeight="1" x14ac:dyDescent="0.25">
      <c r="A9" s="80" t="s">
        <v>171</v>
      </c>
      <c r="B9" s="24">
        <v>52.965765661716901</v>
      </c>
      <c r="C9" s="24">
        <v>54.460192972829702</v>
      </c>
      <c r="D9" s="24">
        <v>54.9653482994905</v>
      </c>
      <c r="E9" s="24">
        <v>55.320259074667</v>
      </c>
      <c r="F9" s="24">
        <v>54.256933976242202</v>
      </c>
      <c r="G9" s="24">
        <v>55.1926929410741</v>
      </c>
      <c r="H9" s="24">
        <v>55.8194422936199</v>
      </c>
      <c r="I9" s="24">
        <v>56.506727098194602</v>
      </c>
      <c r="J9" s="24">
        <v>57.511159857607197</v>
      </c>
      <c r="K9" s="24">
        <v>57.727711708881699</v>
      </c>
      <c r="L9" s="128">
        <v>58.138968098600401</v>
      </c>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47" ht="15" customHeight="1" x14ac:dyDescent="0.25">
      <c r="A10" s="48" t="s">
        <v>153</v>
      </c>
      <c r="B10" s="57">
        <v>4.9077283180026301</v>
      </c>
      <c r="C10" s="57">
        <v>5.0716282616062296</v>
      </c>
      <c r="D10" s="57">
        <v>5.1496831581847502</v>
      </c>
      <c r="E10" s="57">
        <v>5.08543561161631</v>
      </c>
      <c r="F10" s="57">
        <v>5.0019317990928904</v>
      </c>
      <c r="G10" s="57">
        <v>5.3229239930604404</v>
      </c>
      <c r="H10" s="57">
        <v>5.4657111254493502</v>
      </c>
      <c r="I10" s="57">
        <v>5.6941099292441804</v>
      </c>
      <c r="J10" s="57">
        <v>5.9229732331985403</v>
      </c>
      <c r="K10" s="57">
        <v>6.1389247533956501</v>
      </c>
      <c r="L10" s="144">
        <v>5.9998036617091204</v>
      </c>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row>
    <row r="11" spans="1:47" ht="15" customHeight="1" x14ac:dyDescent="0.25">
      <c r="A11" s="48" t="s">
        <v>154</v>
      </c>
      <c r="B11" s="59">
        <v>119513</v>
      </c>
      <c r="C11" s="59">
        <v>119731</v>
      </c>
      <c r="D11" s="59">
        <v>130838</v>
      </c>
      <c r="E11" s="59">
        <v>138690</v>
      </c>
      <c r="F11" s="59">
        <v>119106</v>
      </c>
      <c r="G11" s="59">
        <v>113522</v>
      </c>
      <c r="H11" s="59">
        <v>118595</v>
      </c>
      <c r="I11" s="59">
        <v>121518</v>
      </c>
      <c r="J11" s="59">
        <v>123032</v>
      </c>
      <c r="K11" s="59">
        <v>118868</v>
      </c>
      <c r="L11" s="140">
        <v>122234</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row>
    <row r="12" spans="1:47" ht="15" customHeight="1" x14ac:dyDescent="0.25">
      <c r="A12" s="48" t="s">
        <v>155</v>
      </c>
      <c r="B12" s="59">
        <v>24352</v>
      </c>
      <c r="C12" s="59">
        <v>23608</v>
      </c>
      <c r="D12" s="59">
        <v>25407</v>
      </c>
      <c r="E12" s="59">
        <v>27272</v>
      </c>
      <c r="F12" s="59">
        <v>23812</v>
      </c>
      <c r="G12" s="59">
        <v>21327</v>
      </c>
      <c r="H12" s="59">
        <v>21698</v>
      </c>
      <c r="I12" s="59">
        <v>21341</v>
      </c>
      <c r="J12" s="59">
        <v>20772</v>
      </c>
      <c r="K12" s="59">
        <v>19363</v>
      </c>
      <c r="L12" s="140">
        <v>20373</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7" ht="15" customHeight="1" x14ac:dyDescent="0.25">
      <c r="A13" s="48" t="s">
        <v>1</v>
      </c>
      <c r="B13" s="59">
        <v>40002</v>
      </c>
      <c r="C13" s="59">
        <v>37725</v>
      </c>
      <c r="D13" s="59">
        <v>39841</v>
      </c>
      <c r="E13" s="59">
        <v>43098</v>
      </c>
      <c r="F13" s="59">
        <v>39145</v>
      </c>
      <c r="G13" s="59">
        <v>34470</v>
      </c>
      <c r="H13" s="59">
        <v>35002</v>
      </c>
      <c r="I13" s="59">
        <v>34082</v>
      </c>
      <c r="J13" s="59">
        <v>32317</v>
      </c>
      <c r="K13" s="59">
        <v>30249</v>
      </c>
      <c r="L13" s="140">
        <v>32009</v>
      </c>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row>
    <row r="14" spans="1:47" ht="15" customHeight="1" x14ac:dyDescent="0.25">
      <c r="A14" s="3"/>
      <c r="B14" s="58"/>
      <c r="C14" s="58"/>
      <c r="D14" s="58"/>
      <c r="E14" s="58"/>
      <c r="F14" s="58"/>
      <c r="G14" s="58"/>
      <c r="H14" s="58"/>
      <c r="I14" s="58"/>
      <c r="J14" s="58"/>
      <c r="K14" s="58"/>
      <c r="L14" s="139"/>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row>
    <row r="15" spans="1:47" ht="15" customHeight="1" x14ac:dyDescent="0.25">
      <c r="A15" s="117" t="s">
        <v>113</v>
      </c>
      <c r="B15" s="58"/>
      <c r="C15" s="58"/>
      <c r="D15" s="58"/>
      <c r="E15" s="58"/>
      <c r="F15" s="58"/>
      <c r="G15" s="58"/>
      <c r="H15" s="58"/>
      <c r="I15" s="58"/>
      <c r="J15" s="58"/>
      <c r="K15" s="58"/>
      <c r="L15" s="139"/>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row>
    <row r="16" spans="1:47" ht="15" customHeight="1" x14ac:dyDescent="0.25">
      <c r="A16" s="48" t="s">
        <v>152</v>
      </c>
      <c r="B16" s="65">
        <v>34.398448080231297</v>
      </c>
      <c r="C16" s="65">
        <v>34.769511276705401</v>
      </c>
      <c r="D16" s="65">
        <v>36.471930950852403</v>
      </c>
      <c r="E16" s="65">
        <v>36.223362675457999</v>
      </c>
      <c r="F16" s="65">
        <v>36.550703692233597</v>
      </c>
      <c r="G16" s="65">
        <v>36.797783933517998</v>
      </c>
      <c r="H16" s="65">
        <v>35.715665443306897</v>
      </c>
      <c r="I16" s="65">
        <v>35.4694213365024</v>
      </c>
      <c r="J16" s="65">
        <v>35.4836667510762</v>
      </c>
      <c r="K16" s="65">
        <v>33.441408059286701</v>
      </c>
      <c r="L16" s="148">
        <v>30.973821989528801</v>
      </c>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40"/>
    </row>
    <row r="17" spans="1:47" ht="15" customHeight="1" x14ac:dyDescent="0.35">
      <c r="A17" s="107" t="s">
        <v>169</v>
      </c>
      <c r="B17" s="24">
        <v>36.549400420878399</v>
      </c>
      <c r="C17" s="24">
        <v>35.809850700233099</v>
      </c>
      <c r="D17" s="24">
        <v>36.735792653896901</v>
      </c>
      <c r="E17" s="24">
        <v>36.392204214684398</v>
      </c>
      <c r="F17" s="24">
        <v>36.515104370036099</v>
      </c>
      <c r="G17" s="24">
        <v>37.145832708716497</v>
      </c>
      <c r="H17" s="24">
        <v>35.6288966606282</v>
      </c>
      <c r="I17" s="24">
        <v>35.202845150243299</v>
      </c>
      <c r="J17" s="24">
        <v>34.735463837690098</v>
      </c>
      <c r="K17" s="24">
        <v>33.294379009329099</v>
      </c>
      <c r="L17" s="128">
        <v>32.010974975447297</v>
      </c>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7" ht="15" customHeight="1" x14ac:dyDescent="0.25">
      <c r="A18" s="80" t="s">
        <v>171</v>
      </c>
      <c r="B18" s="24">
        <v>44.135824079352901</v>
      </c>
      <c r="C18" s="24">
        <v>45.246436996472298</v>
      </c>
      <c r="D18" s="24">
        <v>46.022914716955597</v>
      </c>
      <c r="E18" s="24">
        <v>46.117934880773497</v>
      </c>
      <c r="F18" s="24">
        <v>46.322375742197501</v>
      </c>
      <c r="G18" s="24">
        <v>45.938727644801503</v>
      </c>
      <c r="H18" s="24">
        <v>46.373545202678798</v>
      </c>
      <c r="I18" s="24">
        <v>46.553352606259097</v>
      </c>
      <c r="J18" s="24">
        <v>47.034979333386097</v>
      </c>
      <c r="K18" s="24">
        <v>46.433805469957697</v>
      </c>
      <c r="L18" s="128">
        <v>45.249623434081499</v>
      </c>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row>
    <row r="19" spans="1:47" ht="15" customHeight="1" x14ac:dyDescent="0.25">
      <c r="A19" s="48" t="s">
        <v>153</v>
      </c>
      <c r="B19" s="57">
        <v>3.4524366886571598</v>
      </c>
      <c r="C19" s="57">
        <v>3.3378932968536299</v>
      </c>
      <c r="D19" s="57">
        <v>3.4148249559945199</v>
      </c>
      <c r="E19" s="57">
        <v>3.22724713829987</v>
      </c>
      <c r="F19" s="57">
        <v>3.1623046507249102</v>
      </c>
      <c r="G19" s="57">
        <v>3.1499548328816598</v>
      </c>
      <c r="H19" s="57">
        <v>3.0952767261582799</v>
      </c>
      <c r="I19" s="57">
        <v>3.2597938144329901</v>
      </c>
      <c r="J19" s="57">
        <v>3.3348795718108799</v>
      </c>
      <c r="K19" s="57">
        <v>3.3024337158686201</v>
      </c>
      <c r="L19" s="144">
        <v>3.36928104575163</v>
      </c>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row>
    <row r="20" spans="1:47" ht="15" customHeight="1" x14ac:dyDescent="0.25">
      <c r="A20" s="48" t="s">
        <v>154</v>
      </c>
      <c r="B20" s="59">
        <v>32446</v>
      </c>
      <c r="C20" s="59">
        <v>29280</v>
      </c>
      <c r="D20" s="59">
        <v>34920</v>
      </c>
      <c r="E20" s="59">
        <v>34396</v>
      </c>
      <c r="F20" s="59">
        <v>33590</v>
      </c>
      <c r="G20" s="59">
        <v>31383</v>
      </c>
      <c r="H20" s="59">
        <v>34339</v>
      </c>
      <c r="I20" s="59">
        <v>37944</v>
      </c>
      <c r="J20" s="59">
        <v>37384</v>
      </c>
      <c r="K20" s="59">
        <v>33381</v>
      </c>
      <c r="L20" s="140">
        <v>29899</v>
      </c>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row>
    <row r="21" spans="1:47" ht="15" customHeight="1" x14ac:dyDescent="0.25">
      <c r="A21" s="48" t="s">
        <v>155</v>
      </c>
      <c r="B21" s="59">
        <v>9398</v>
      </c>
      <c r="C21" s="59">
        <v>8772</v>
      </c>
      <c r="D21" s="59">
        <v>10226</v>
      </c>
      <c r="E21" s="59">
        <v>10658</v>
      </c>
      <c r="F21" s="59">
        <v>10622</v>
      </c>
      <c r="G21" s="59">
        <v>9963</v>
      </c>
      <c r="H21" s="59">
        <v>11094</v>
      </c>
      <c r="I21" s="59">
        <v>11640</v>
      </c>
      <c r="J21" s="59">
        <v>11210</v>
      </c>
      <c r="K21" s="59">
        <v>10108</v>
      </c>
      <c r="L21" s="140">
        <v>8874</v>
      </c>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row>
    <row r="22" spans="1:47" ht="15" customHeight="1" x14ac:dyDescent="0.25">
      <c r="A22" s="48" t="s">
        <v>1</v>
      </c>
      <c r="B22" s="59">
        <v>27321</v>
      </c>
      <c r="C22" s="59">
        <v>25229</v>
      </c>
      <c r="D22" s="59">
        <v>28038</v>
      </c>
      <c r="E22" s="59">
        <v>29423</v>
      </c>
      <c r="F22" s="59">
        <v>29061</v>
      </c>
      <c r="G22" s="59">
        <v>27075</v>
      </c>
      <c r="H22" s="59">
        <v>31062</v>
      </c>
      <c r="I22" s="59">
        <v>32817</v>
      </c>
      <c r="J22" s="59">
        <v>31592</v>
      </c>
      <c r="K22" s="59">
        <v>30226</v>
      </c>
      <c r="L22" s="140">
        <v>28650</v>
      </c>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row>
    <row r="23" spans="1:47" ht="15" customHeight="1" x14ac:dyDescent="0.25">
      <c r="A23" s="3"/>
      <c r="B23" s="58"/>
      <c r="C23" s="58"/>
      <c r="D23" s="58"/>
      <c r="E23" s="58"/>
      <c r="F23" s="58"/>
      <c r="G23" s="58"/>
      <c r="H23" s="58"/>
      <c r="I23" s="58"/>
      <c r="J23" s="58"/>
      <c r="K23" s="58"/>
      <c r="L23" s="139"/>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row>
    <row r="24" spans="1:47" ht="15" customHeight="1" x14ac:dyDescent="0.25">
      <c r="A24" s="118" t="s">
        <v>183</v>
      </c>
      <c r="B24" s="59"/>
      <c r="C24" s="59"/>
      <c r="D24" s="59"/>
      <c r="E24" s="59"/>
      <c r="F24" s="59"/>
      <c r="G24" s="59"/>
      <c r="H24" s="59"/>
      <c r="I24" s="59"/>
      <c r="J24" s="59"/>
      <c r="K24" s="59"/>
      <c r="L24" s="140"/>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40"/>
    </row>
    <row r="25" spans="1:47" ht="15" customHeight="1" x14ac:dyDescent="0.25">
      <c r="A25" s="119" t="s">
        <v>152</v>
      </c>
      <c r="B25" s="65">
        <v>39.311940448647</v>
      </c>
      <c r="C25" s="65">
        <v>40.255009107468098</v>
      </c>
      <c r="D25" s="65">
        <v>42.946738710922403</v>
      </c>
      <c r="E25" s="65">
        <v>41.42403388036</v>
      </c>
      <c r="F25" s="65" t="s">
        <v>215</v>
      </c>
      <c r="G25" s="65" t="s">
        <v>215</v>
      </c>
      <c r="H25" s="65">
        <v>39.069937751739303</v>
      </c>
      <c r="I25" s="65">
        <v>39.443155452436201</v>
      </c>
      <c r="J25" s="65">
        <v>40.486763450042702</v>
      </c>
      <c r="K25" s="65">
        <v>38.915094339622598</v>
      </c>
      <c r="L25" s="148">
        <v>37.327919183916002</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40"/>
    </row>
    <row r="26" spans="1:47" ht="15" customHeight="1" x14ac:dyDescent="0.35">
      <c r="A26" s="120" t="s">
        <v>169</v>
      </c>
      <c r="B26" s="24">
        <v>41.209375153203901</v>
      </c>
      <c r="C26" s="24">
        <v>40.694274152362603</v>
      </c>
      <c r="D26" s="24">
        <v>41.6931388876881</v>
      </c>
      <c r="E26" s="24">
        <v>40.810444590788798</v>
      </c>
      <c r="F26" s="24" t="s">
        <v>215</v>
      </c>
      <c r="G26" s="24" t="s">
        <v>215</v>
      </c>
      <c r="H26" s="24">
        <v>39.099571083119699</v>
      </c>
      <c r="I26" s="24">
        <v>38.700043003368002</v>
      </c>
      <c r="J26" s="24">
        <v>39.407317777880699</v>
      </c>
      <c r="K26" s="24">
        <v>37.884400058275297</v>
      </c>
      <c r="L26" s="128">
        <v>37.0530498203427</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row>
    <row r="27" spans="1:47" ht="15" customHeight="1" x14ac:dyDescent="0.25">
      <c r="A27" s="121" t="s">
        <v>171</v>
      </c>
      <c r="B27" s="24">
        <v>45.2709532954431</v>
      </c>
      <c r="C27" s="24">
        <v>46.729122955105503</v>
      </c>
      <c r="D27" s="24">
        <v>48.421987823234304</v>
      </c>
      <c r="E27" s="24">
        <v>47.781977289571202</v>
      </c>
      <c r="F27" s="24" t="s">
        <v>215</v>
      </c>
      <c r="G27" s="24" t="s">
        <v>215</v>
      </c>
      <c r="H27" s="24">
        <v>47.138754668619598</v>
      </c>
      <c r="I27" s="24">
        <v>47.9115004490682</v>
      </c>
      <c r="J27" s="24">
        <v>48.247833672162002</v>
      </c>
      <c r="K27" s="24">
        <v>48.199082281347302</v>
      </c>
      <c r="L27" s="128">
        <v>47.443257363573302</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row>
    <row r="28" spans="1:47" ht="15" customHeight="1" x14ac:dyDescent="0.25">
      <c r="A28" s="119" t="s">
        <v>153</v>
      </c>
      <c r="B28" s="57">
        <v>3.8254861821903798</v>
      </c>
      <c r="C28" s="57">
        <v>3.70827788128826</v>
      </c>
      <c r="D28" s="57">
        <v>3.7892608402606198</v>
      </c>
      <c r="E28" s="57">
        <v>3.54696485623003</v>
      </c>
      <c r="F28" s="57" t="s">
        <v>215</v>
      </c>
      <c r="G28" s="57" t="s">
        <v>215</v>
      </c>
      <c r="H28" s="57">
        <v>3.38875351452671</v>
      </c>
      <c r="I28" s="57">
        <v>3.6174573055028501</v>
      </c>
      <c r="J28" s="57">
        <v>3.6926808690149802</v>
      </c>
      <c r="K28" s="57">
        <v>3.6513939393939401</v>
      </c>
      <c r="L28" s="144">
        <v>3.8081719288936098</v>
      </c>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row>
    <row r="29" spans="1:47" ht="15" customHeight="1" x14ac:dyDescent="0.25">
      <c r="A29" s="119" t="s">
        <v>154</v>
      </c>
      <c r="B29" s="59">
        <v>14950</v>
      </c>
      <c r="C29" s="59">
        <v>13932</v>
      </c>
      <c r="D29" s="59">
        <v>16866</v>
      </c>
      <c r="E29" s="59">
        <v>16653</v>
      </c>
      <c r="F29" s="59" t="s">
        <v>215</v>
      </c>
      <c r="G29" s="59" t="s">
        <v>215</v>
      </c>
      <c r="H29" s="59">
        <v>18079</v>
      </c>
      <c r="I29" s="59">
        <v>19064</v>
      </c>
      <c r="J29" s="59">
        <v>17507</v>
      </c>
      <c r="K29" s="59">
        <v>15062</v>
      </c>
      <c r="L29" s="140">
        <v>14353</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row>
    <row r="30" spans="1:47" ht="15" customHeight="1" x14ac:dyDescent="0.25">
      <c r="A30" s="119" t="s">
        <v>155</v>
      </c>
      <c r="B30" s="59">
        <v>3908</v>
      </c>
      <c r="C30" s="59">
        <v>3757</v>
      </c>
      <c r="D30" s="59">
        <v>4451</v>
      </c>
      <c r="E30" s="59">
        <v>4695</v>
      </c>
      <c r="F30" s="59" t="s">
        <v>215</v>
      </c>
      <c r="G30" s="59" t="s">
        <v>215</v>
      </c>
      <c r="H30" s="59">
        <v>5335</v>
      </c>
      <c r="I30" s="59">
        <v>5270</v>
      </c>
      <c r="J30" s="59">
        <v>4741</v>
      </c>
      <c r="K30" s="59">
        <v>4125</v>
      </c>
      <c r="L30" s="140">
        <v>3769</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row>
    <row r="31" spans="1:47" ht="15" customHeight="1" x14ac:dyDescent="0.25">
      <c r="A31" s="119" t="s">
        <v>1</v>
      </c>
      <c r="B31" s="59">
        <v>9941</v>
      </c>
      <c r="C31" s="59">
        <v>9333</v>
      </c>
      <c r="D31" s="59">
        <v>10364</v>
      </c>
      <c r="E31" s="59">
        <v>11334</v>
      </c>
      <c r="F31" s="59" t="s">
        <v>215</v>
      </c>
      <c r="G31" s="59" t="s">
        <v>215</v>
      </c>
      <c r="H31" s="59">
        <v>13655</v>
      </c>
      <c r="I31" s="59">
        <v>13361</v>
      </c>
      <c r="J31" s="59">
        <v>11710</v>
      </c>
      <c r="K31" s="59">
        <v>10600</v>
      </c>
      <c r="L31" s="140">
        <v>10097</v>
      </c>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row>
    <row r="32" spans="1:47" ht="15" customHeight="1" x14ac:dyDescent="0.25">
      <c r="A32" s="87"/>
      <c r="B32" s="59"/>
      <c r="C32" s="59"/>
      <c r="D32" s="59"/>
      <c r="E32" s="59"/>
      <c r="F32" s="59"/>
      <c r="G32" s="59"/>
      <c r="H32" s="59"/>
      <c r="I32" s="59"/>
      <c r="J32" s="59"/>
      <c r="K32" s="59"/>
      <c r="L32" s="140"/>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row>
    <row r="33" spans="1:47" ht="15" customHeight="1" x14ac:dyDescent="0.25">
      <c r="A33" s="118" t="s">
        <v>184</v>
      </c>
      <c r="B33" s="59"/>
      <c r="C33" s="59"/>
      <c r="D33" s="59"/>
      <c r="E33" s="59"/>
      <c r="F33" s="59"/>
      <c r="G33" s="59"/>
      <c r="H33" s="59"/>
      <c r="I33" s="59"/>
      <c r="J33" s="59"/>
      <c r="K33" s="59"/>
      <c r="L33" s="140"/>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row>
    <row r="34" spans="1:47" ht="15" customHeight="1" x14ac:dyDescent="0.25">
      <c r="A34" s="119" t="s">
        <v>152</v>
      </c>
      <c r="B34" s="65">
        <v>35.603005865102602</v>
      </c>
      <c r="C34" s="65">
        <v>34.925195680174397</v>
      </c>
      <c r="D34" s="65">
        <v>37.010474662640398</v>
      </c>
      <c r="E34" s="65">
        <v>37.981767307518702</v>
      </c>
      <c r="F34" s="65" t="s">
        <v>215</v>
      </c>
      <c r="G34" s="65" t="s">
        <v>215</v>
      </c>
      <c r="H34" s="65">
        <v>34.997963340122197</v>
      </c>
      <c r="I34" s="65">
        <v>35.832566697332098</v>
      </c>
      <c r="J34" s="65">
        <v>36.003726129482999</v>
      </c>
      <c r="K34" s="65">
        <v>34.297789336801003</v>
      </c>
      <c r="L34" s="148">
        <v>31.760070052539401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40"/>
    </row>
    <row r="35" spans="1:47" ht="15" customHeight="1" x14ac:dyDescent="0.35">
      <c r="A35" s="120" t="s">
        <v>169</v>
      </c>
      <c r="B35" s="24">
        <v>36.472534557375397</v>
      </c>
      <c r="C35" s="24">
        <v>35.2485464581017</v>
      </c>
      <c r="D35" s="24">
        <v>36.4995962803605</v>
      </c>
      <c r="E35" s="24">
        <v>37.142417955308197</v>
      </c>
      <c r="F35" s="24" t="s">
        <v>215</v>
      </c>
      <c r="G35" s="24" t="s">
        <v>215</v>
      </c>
      <c r="H35" s="24">
        <v>34.687137820104297</v>
      </c>
      <c r="I35" s="24">
        <v>35.441075319169101</v>
      </c>
      <c r="J35" s="24">
        <v>34.402954863241298</v>
      </c>
      <c r="K35" s="24">
        <v>33.281567664447302</v>
      </c>
      <c r="L35" s="128">
        <v>31.888178577144</v>
      </c>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row>
    <row r="36" spans="1:47" ht="15" customHeight="1" x14ac:dyDescent="0.25">
      <c r="A36" s="121" t="s">
        <v>171</v>
      </c>
      <c r="B36" s="24">
        <v>46.771511647727301</v>
      </c>
      <c r="C36" s="24">
        <v>47.317689562072701</v>
      </c>
      <c r="D36" s="24">
        <v>48.151918722279902</v>
      </c>
      <c r="E36" s="24">
        <v>48.480389692210501</v>
      </c>
      <c r="F36" s="24" t="s">
        <v>215</v>
      </c>
      <c r="G36" s="24" t="s">
        <v>215</v>
      </c>
      <c r="H36" s="24">
        <v>47.951865860017897</v>
      </c>
      <c r="I36" s="24">
        <v>48.032531718163</v>
      </c>
      <c r="J36" s="24">
        <v>49.241811606241697</v>
      </c>
      <c r="K36" s="24">
        <v>48.657262012353698</v>
      </c>
      <c r="L36" s="128">
        <v>47.512931815395397</v>
      </c>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row>
    <row r="37" spans="1:47" ht="15" customHeight="1" x14ac:dyDescent="0.25">
      <c r="A37" s="119" t="s">
        <v>153</v>
      </c>
      <c r="B37" s="57">
        <v>3.2692406692406699</v>
      </c>
      <c r="C37" s="57">
        <v>3.12283687943262</v>
      </c>
      <c r="D37" s="57">
        <v>3.1981132075471699</v>
      </c>
      <c r="E37" s="57">
        <v>3.0663022813688201</v>
      </c>
      <c r="F37" s="57" t="s">
        <v>215</v>
      </c>
      <c r="G37" s="57" t="s">
        <v>215</v>
      </c>
      <c r="H37" s="57">
        <v>2.8696461824953401</v>
      </c>
      <c r="I37" s="57">
        <v>3.05605477107403</v>
      </c>
      <c r="J37" s="57">
        <v>3.1826218197498899</v>
      </c>
      <c r="K37" s="57">
        <v>3.2146919431279599</v>
      </c>
      <c r="L37" s="144">
        <v>3.15936035290874</v>
      </c>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row>
    <row r="38" spans="1:47" ht="15" customHeight="1" x14ac:dyDescent="0.25">
      <c r="A38" s="119" t="s">
        <v>154</v>
      </c>
      <c r="B38" s="59">
        <v>12701</v>
      </c>
      <c r="C38" s="59">
        <v>11008</v>
      </c>
      <c r="D38" s="59">
        <v>12543</v>
      </c>
      <c r="E38" s="59">
        <v>12903</v>
      </c>
      <c r="F38" s="59" t="s">
        <v>215</v>
      </c>
      <c r="G38" s="59" t="s">
        <v>215</v>
      </c>
      <c r="H38" s="59">
        <v>12328</v>
      </c>
      <c r="I38" s="59">
        <v>14284</v>
      </c>
      <c r="J38" s="59">
        <v>14761</v>
      </c>
      <c r="K38" s="59">
        <v>13566</v>
      </c>
      <c r="L38" s="140">
        <v>11459</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7" ht="15" customHeight="1" x14ac:dyDescent="0.25">
      <c r="A39" s="119" t="s">
        <v>155</v>
      </c>
      <c r="B39" s="59">
        <v>3885</v>
      </c>
      <c r="C39" s="59">
        <v>3525</v>
      </c>
      <c r="D39" s="59">
        <v>3922</v>
      </c>
      <c r="E39" s="59">
        <v>4208</v>
      </c>
      <c r="F39" s="59" t="s">
        <v>215</v>
      </c>
      <c r="G39" s="59" t="s">
        <v>215</v>
      </c>
      <c r="H39" s="59">
        <v>4296</v>
      </c>
      <c r="I39" s="59">
        <v>4674</v>
      </c>
      <c r="J39" s="59">
        <v>4638</v>
      </c>
      <c r="K39" s="59">
        <v>4220</v>
      </c>
      <c r="L39" s="140">
        <v>3627</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47" ht="15" customHeight="1" x14ac:dyDescent="0.25">
      <c r="A40" s="119" t="s">
        <v>1</v>
      </c>
      <c r="B40" s="59">
        <v>10912</v>
      </c>
      <c r="C40" s="59">
        <v>10093</v>
      </c>
      <c r="D40" s="59">
        <v>10597</v>
      </c>
      <c r="E40" s="59">
        <v>11079</v>
      </c>
      <c r="F40" s="59" t="s">
        <v>215</v>
      </c>
      <c r="G40" s="59" t="s">
        <v>215</v>
      </c>
      <c r="H40" s="59">
        <v>12275</v>
      </c>
      <c r="I40" s="59">
        <v>13044</v>
      </c>
      <c r="J40" s="59">
        <v>12882</v>
      </c>
      <c r="K40" s="59">
        <v>12304</v>
      </c>
      <c r="L40" s="140">
        <v>11420</v>
      </c>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row>
    <row r="41" spans="1:47" ht="15" customHeight="1" x14ac:dyDescent="0.25">
      <c r="A41" s="42"/>
      <c r="B41" s="58"/>
      <c r="C41" s="58"/>
      <c r="D41" s="58"/>
      <c r="E41" s="58"/>
      <c r="F41" s="58"/>
      <c r="G41" s="58"/>
      <c r="H41" s="58"/>
      <c r="I41" s="58"/>
      <c r="J41" s="58"/>
      <c r="K41" s="58"/>
      <c r="L41" s="139"/>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row>
    <row r="42" spans="1:47" ht="15" customHeight="1" x14ac:dyDescent="0.25">
      <c r="A42" s="118" t="s">
        <v>114</v>
      </c>
      <c r="B42" s="57"/>
      <c r="C42" s="57"/>
      <c r="D42" s="57"/>
      <c r="E42" s="57"/>
      <c r="F42" s="57"/>
      <c r="G42" s="57"/>
      <c r="H42" s="57"/>
      <c r="I42" s="57"/>
      <c r="J42" s="57"/>
      <c r="K42" s="57"/>
      <c r="L42" s="144"/>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row>
    <row r="43" spans="1:47" ht="15" customHeight="1" x14ac:dyDescent="0.25">
      <c r="A43" s="119" t="s">
        <v>152</v>
      </c>
      <c r="B43" s="65">
        <v>26.064451494406399</v>
      </c>
      <c r="C43" s="65">
        <v>26.8391120895249</v>
      </c>
      <c r="D43" s="65">
        <v>27.341504009683799</v>
      </c>
      <c r="E43" s="65">
        <v>25.982102229637501</v>
      </c>
      <c r="F43" s="65">
        <v>26.5616705007963</v>
      </c>
      <c r="G43" s="65">
        <v>31.286982248520701</v>
      </c>
      <c r="H43" s="65">
        <v>29.036856037466901</v>
      </c>
      <c r="I43" s="65">
        <v>26.846291186495701</v>
      </c>
      <c r="J43" s="65">
        <v>26.5067377461869</v>
      </c>
      <c r="K43" s="65">
        <v>24.380925428045799</v>
      </c>
      <c r="L43" s="148">
        <v>21.385049784514798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40"/>
    </row>
    <row r="44" spans="1:47" ht="15" customHeight="1" x14ac:dyDescent="0.35">
      <c r="A44" s="120" t="s">
        <v>169</v>
      </c>
      <c r="B44" s="24">
        <v>27.915939484932402</v>
      </c>
      <c r="C44" s="24">
        <v>27.655361963738802</v>
      </c>
      <c r="D44" s="24">
        <v>27.9946639167892</v>
      </c>
      <c r="E44" s="24">
        <v>26.495314983258002</v>
      </c>
      <c r="F44" s="24">
        <v>27.002878338761299</v>
      </c>
      <c r="G44" s="24">
        <v>30.962897545621299</v>
      </c>
      <c r="H44" s="24">
        <v>29.068827695185899</v>
      </c>
      <c r="I44" s="24">
        <v>26.7344949595423</v>
      </c>
      <c r="J44" s="24">
        <v>26.230487304756402</v>
      </c>
      <c r="K44" s="24">
        <v>24.827687791255599</v>
      </c>
      <c r="L44" s="128">
        <v>23.175421227055999</v>
      </c>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row>
    <row r="45" spans="1:47" ht="15" customHeight="1" x14ac:dyDescent="0.25">
      <c r="A45" s="121" t="s">
        <v>171</v>
      </c>
      <c r="B45" s="24">
        <v>39.288063349474001</v>
      </c>
      <c r="C45" s="24">
        <v>40.323301465786102</v>
      </c>
      <c r="D45" s="24">
        <v>40.4863914328945</v>
      </c>
      <c r="E45" s="24">
        <v>40.626338586379497</v>
      </c>
      <c r="F45" s="24">
        <v>40.698343502035002</v>
      </c>
      <c r="G45" s="24">
        <v>41.463636042899402</v>
      </c>
      <c r="H45" s="24">
        <v>41.107579682281099</v>
      </c>
      <c r="I45" s="24">
        <v>41.251347566953399</v>
      </c>
      <c r="J45" s="24">
        <v>41.415801781430503</v>
      </c>
      <c r="K45" s="24">
        <v>40.692788976790297</v>
      </c>
      <c r="L45" s="128">
        <v>39.349179897458797</v>
      </c>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row>
    <row r="46" spans="1:47" ht="15" customHeight="1" x14ac:dyDescent="0.25">
      <c r="A46" s="119" t="s">
        <v>153</v>
      </c>
      <c r="B46" s="57">
        <v>3.0006406149903899</v>
      </c>
      <c r="C46" s="57">
        <v>2.9138755980861202</v>
      </c>
      <c r="D46" s="57">
        <v>2.99059214167128</v>
      </c>
      <c r="E46" s="57">
        <v>2.7717454757734998</v>
      </c>
      <c r="F46" s="57">
        <v>2.6848767488341099</v>
      </c>
      <c r="G46" s="57">
        <v>2.70764381402679</v>
      </c>
      <c r="H46" s="57">
        <v>2.6844319775596102</v>
      </c>
      <c r="I46" s="57">
        <v>2.7158403869407501</v>
      </c>
      <c r="J46" s="57">
        <v>2.8078212290502802</v>
      </c>
      <c r="K46" s="57">
        <v>2.69355774811376</v>
      </c>
      <c r="L46" s="144">
        <v>2.7602501737317602</v>
      </c>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row>
    <row r="47" spans="1:47" ht="15" customHeight="1" x14ac:dyDescent="0.25">
      <c r="A47" s="119" t="s">
        <v>154</v>
      </c>
      <c r="B47" s="59">
        <v>4684</v>
      </c>
      <c r="C47" s="59">
        <v>4263</v>
      </c>
      <c r="D47" s="59">
        <v>5404</v>
      </c>
      <c r="E47" s="59">
        <v>4748</v>
      </c>
      <c r="F47" s="59">
        <v>4030</v>
      </c>
      <c r="G47" s="59">
        <v>3436</v>
      </c>
      <c r="H47" s="59">
        <v>3828</v>
      </c>
      <c r="I47" s="59">
        <v>4492</v>
      </c>
      <c r="J47" s="59">
        <v>5026</v>
      </c>
      <c r="K47" s="59">
        <v>4641</v>
      </c>
      <c r="L47" s="140">
        <v>3972</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7" ht="15" customHeight="1" x14ac:dyDescent="0.25">
      <c r="A48" s="119" t="s">
        <v>155</v>
      </c>
      <c r="B48" s="59">
        <v>1561</v>
      </c>
      <c r="C48" s="59">
        <v>1463</v>
      </c>
      <c r="D48" s="59">
        <v>1807</v>
      </c>
      <c r="E48" s="59">
        <v>1713</v>
      </c>
      <c r="F48" s="59">
        <v>1501</v>
      </c>
      <c r="G48" s="59">
        <v>1269</v>
      </c>
      <c r="H48" s="59">
        <v>1426</v>
      </c>
      <c r="I48" s="59">
        <v>1654</v>
      </c>
      <c r="J48" s="59">
        <v>1790</v>
      </c>
      <c r="K48" s="59">
        <v>1723</v>
      </c>
      <c r="L48" s="140">
        <v>1439</v>
      </c>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row>
    <row r="49" spans="1:47" ht="15" customHeight="1" x14ac:dyDescent="0.25">
      <c r="A49" s="119" t="s">
        <v>1</v>
      </c>
      <c r="B49" s="59">
        <v>5989</v>
      </c>
      <c r="C49" s="59">
        <v>5451</v>
      </c>
      <c r="D49" s="59">
        <v>6609</v>
      </c>
      <c r="E49" s="59">
        <v>6593</v>
      </c>
      <c r="F49" s="59">
        <v>5651</v>
      </c>
      <c r="G49" s="59">
        <v>4056</v>
      </c>
      <c r="H49" s="59">
        <v>4911</v>
      </c>
      <c r="I49" s="59">
        <v>6161</v>
      </c>
      <c r="J49" s="59">
        <v>6753</v>
      </c>
      <c r="K49" s="59">
        <v>7067</v>
      </c>
      <c r="L49" s="140">
        <v>6729</v>
      </c>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row>
    <row r="50" spans="1:47" ht="15" customHeight="1" x14ac:dyDescent="0.25">
      <c r="A50" s="30"/>
      <c r="B50" s="58"/>
      <c r="C50" s="58"/>
      <c r="D50" s="58"/>
      <c r="E50" s="58"/>
      <c r="F50" s="58"/>
      <c r="G50" s="58"/>
      <c r="H50" s="58"/>
      <c r="I50" s="58"/>
      <c r="J50" s="58"/>
      <c r="K50" s="58"/>
      <c r="L50" s="139"/>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row>
    <row r="51" spans="1:47" ht="15" customHeight="1" x14ac:dyDescent="0.25">
      <c r="A51" s="118" t="s">
        <v>115</v>
      </c>
      <c r="B51" s="57"/>
      <c r="C51" s="57"/>
      <c r="D51" s="57"/>
      <c r="E51" s="57"/>
      <c r="F51" s="57"/>
      <c r="G51" s="57"/>
      <c r="H51" s="57"/>
      <c r="I51" s="57"/>
      <c r="J51" s="57"/>
      <c r="K51" s="57"/>
      <c r="L51" s="144"/>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row>
    <row r="52" spans="1:47" ht="15" customHeight="1" x14ac:dyDescent="0.25">
      <c r="A52" s="119" t="s">
        <v>152</v>
      </c>
      <c r="B52" s="65">
        <v>9.1858037578288094</v>
      </c>
      <c r="C52" s="65">
        <v>7.6704545454545503</v>
      </c>
      <c r="D52" s="65">
        <v>9.8290598290598297</v>
      </c>
      <c r="E52" s="65">
        <v>10.071942446043201</v>
      </c>
      <c r="F52" s="65">
        <v>10.158730158730201</v>
      </c>
      <c r="G52" s="65">
        <v>14.814814814814801</v>
      </c>
      <c r="H52" s="65">
        <v>16.742081447963798</v>
      </c>
      <c r="I52" s="65">
        <v>16.7330677290837</v>
      </c>
      <c r="J52" s="65">
        <v>16.599190283400802</v>
      </c>
      <c r="K52" s="65">
        <v>15.6862745098039</v>
      </c>
      <c r="L52" s="148">
        <v>9.6534653465346505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40"/>
    </row>
    <row r="53" spans="1:47" ht="15" customHeight="1" x14ac:dyDescent="0.35">
      <c r="A53" s="120" t="s">
        <v>169</v>
      </c>
      <c r="B53" s="24">
        <v>16.6455658812317</v>
      </c>
      <c r="C53" s="24">
        <v>13.4938673740909</v>
      </c>
      <c r="D53" s="24">
        <v>15.5627181199145</v>
      </c>
      <c r="E53" s="24">
        <v>13.7304337854436</v>
      </c>
      <c r="F53" s="24">
        <v>11.8948751566667</v>
      </c>
      <c r="G53" s="24">
        <v>15.5604043075926</v>
      </c>
      <c r="H53" s="24">
        <v>16.910809203122199</v>
      </c>
      <c r="I53" s="24">
        <v>17.804261352948199</v>
      </c>
      <c r="J53" s="24">
        <v>17.113309462469601</v>
      </c>
      <c r="K53" s="24">
        <v>19.43384129</v>
      </c>
      <c r="L53" s="128">
        <v>13.5296831172277</v>
      </c>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row>
    <row r="54" spans="1:47" ht="15" customHeight="1" x14ac:dyDescent="0.25">
      <c r="A54" s="121" t="s">
        <v>171</v>
      </c>
      <c r="B54" s="24">
        <v>21.1468819665971</v>
      </c>
      <c r="C54" s="24">
        <v>22.7832312613636</v>
      </c>
      <c r="D54" s="24">
        <v>22.872985799145301</v>
      </c>
      <c r="E54" s="24">
        <v>24.948152750599501</v>
      </c>
      <c r="F54" s="24">
        <v>26.870499092063501</v>
      </c>
      <c r="G54" s="24">
        <v>27.8610545972222</v>
      </c>
      <c r="H54" s="24">
        <v>28.437916334841599</v>
      </c>
      <c r="I54" s="24">
        <v>27.535450466135501</v>
      </c>
      <c r="J54" s="24">
        <v>28.0925249109312</v>
      </c>
      <c r="K54" s="24">
        <v>24.859077309803901</v>
      </c>
      <c r="L54" s="128">
        <v>24.7304263193069</v>
      </c>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row>
    <row r="55" spans="1:47" ht="15" customHeight="1" x14ac:dyDescent="0.25">
      <c r="A55" s="119" t="s">
        <v>153</v>
      </c>
      <c r="B55" s="57">
        <v>2.5227272727272698</v>
      </c>
      <c r="C55" s="57" t="s">
        <v>214</v>
      </c>
      <c r="D55" s="57">
        <v>2.3260869565217401</v>
      </c>
      <c r="E55" s="57">
        <v>2.1904761904761898</v>
      </c>
      <c r="F55" s="57">
        <v>2.71875</v>
      </c>
      <c r="G55" s="57">
        <v>2.4375</v>
      </c>
      <c r="H55" s="57">
        <v>2.8108108108108101</v>
      </c>
      <c r="I55" s="57">
        <v>2.4761904761904798</v>
      </c>
      <c r="J55" s="57">
        <v>2.1951219512195101</v>
      </c>
      <c r="K55" s="57">
        <v>2.8</v>
      </c>
      <c r="L55" s="144">
        <v>2.9487179487179498</v>
      </c>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row>
    <row r="56" spans="1:47" ht="15" customHeight="1" x14ac:dyDescent="0.25">
      <c r="A56" s="119" t="s">
        <v>154</v>
      </c>
      <c r="B56" s="59">
        <v>111</v>
      </c>
      <c r="C56" s="59">
        <v>77</v>
      </c>
      <c r="D56" s="59">
        <v>107</v>
      </c>
      <c r="E56" s="59">
        <v>92</v>
      </c>
      <c r="F56" s="59">
        <v>87</v>
      </c>
      <c r="G56" s="59">
        <v>78</v>
      </c>
      <c r="H56" s="59">
        <v>104</v>
      </c>
      <c r="I56" s="59">
        <v>104</v>
      </c>
      <c r="J56" s="59">
        <v>90</v>
      </c>
      <c r="K56" s="59">
        <v>112</v>
      </c>
      <c r="L56" s="140">
        <v>115</v>
      </c>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row>
    <row r="57" spans="1:47" ht="15" customHeight="1" x14ac:dyDescent="0.25">
      <c r="A57" s="119" t="s">
        <v>155</v>
      </c>
      <c r="B57" s="59">
        <v>44</v>
      </c>
      <c r="C57" s="59">
        <v>27</v>
      </c>
      <c r="D57" s="59">
        <v>46</v>
      </c>
      <c r="E57" s="59">
        <v>42</v>
      </c>
      <c r="F57" s="59">
        <v>32</v>
      </c>
      <c r="G57" s="59">
        <v>32</v>
      </c>
      <c r="H57" s="59">
        <v>37</v>
      </c>
      <c r="I57" s="59">
        <v>42</v>
      </c>
      <c r="J57" s="59">
        <v>41</v>
      </c>
      <c r="K57" s="59">
        <v>40</v>
      </c>
      <c r="L57" s="140">
        <v>39</v>
      </c>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row>
    <row r="58" spans="1:47" ht="15" customHeight="1" x14ac:dyDescent="0.25">
      <c r="A58" s="119" t="s">
        <v>1</v>
      </c>
      <c r="B58" s="59">
        <v>479</v>
      </c>
      <c r="C58" s="59">
        <v>352</v>
      </c>
      <c r="D58" s="59">
        <v>468</v>
      </c>
      <c r="E58" s="59">
        <v>417</v>
      </c>
      <c r="F58" s="59">
        <v>315</v>
      </c>
      <c r="G58" s="59">
        <v>216</v>
      </c>
      <c r="H58" s="59">
        <v>221</v>
      </c>
      <c r="I58" s="59">
        <v>251</v>
      </c>
      <c r="J58" s="59">
        <v>247</v>
      </c>
      <c r="K58" s="59">
        <v>255</v>
      </c>
      <c r="L58" s="140">
        <v>404</v>
      </c>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row>
    <row r="59" spans="1:47" ht="15" customHeight="1" x14ac:dyDescent="0.25">
      <c r="A59" s="42"/>
      <c r="B59" s="58"/>
      <c r="C59" s="58"/>
      <c r="D59" s="58"/>
      <c r="E59" s="58"/>
      <c r="F59" s="58"/>
      <c r="G59" s="58"/>
      <c r="H59" s="58"/>
      <c r="I59" s="58"/>
      <c r="J59" s="58"/>
      <c r="K59" s="58"/>
      <c r="L59" s="139"/>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row>
    <row r="60" spans="1:47" ht="15" customHeight="1" x14ac:dyDescent="0.25">
      <c r="A60" s="116" t="s">
        <v>185</v>
      </c>
      <c r="B60" s="57"/>
      <c r="C60" s="57"/>
      <c r="D60" s="57"/>
      <c r="E60" s="57"/>
      <c r="F60" s="57"/>
      <c r="G60" s="57"/>
      <c r="H60" s="57"/>
      <c r="I60" s="57"/>
      <c r="J60" s="57"/>
      <c r="K60" s="57"/>
      <c r="L60" s="144"/>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row>
    <row r="61" spans="1:47" ht="15" customHeight="1" x14ac:dyDescent="0.25">
      <c r="A61" s="117" t="s">
        <v>116</v>
      </c>
      <c r="B61" s="58"/>
      <c r="C61" s="58"/>
      <c r="D61" s="58"/>
      <c r="E61" s="58"/>
      <c r="F61" s="58"/>
      <c r="G61" s="58"/>
      <c r="H61" s="58"/>
      <c r="I61" s="58"/>
      <c r="J61" s="58"/>
      <c r="K61" s="58"/>
      <c r="L61" s="139"/>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row>
    <row r="62" spans="1:47" ht="15" customHeight="1" x14ac:dyDescent="0.25">
      <c r="A62" s="48" t="s">
        <v>152</v>
      </c>
      <c r="B62" s="65" t="s">
        <v>215</v>
      </c>
      <c r="C62" s="65" t="s">
        <v>215</v>
      </c>
      <c r="D62" s="65" t="s">
        <v>215</v>
      </c>
      <c r="E62" s="65" t="s">
        <v>214</v>
      </c>
      <c r="F62" s="65">
        <v>11.764705882352899</v>
      </c>
      <c r="G62" s="65">
        <v>5.3571428571428603</v>
      </c>
      <c r="H62" s="65">
        <v>9.8412698412698401</v>
      </c>
      <c r="I62" s="65">
        <v>15.1193633952255</v>
      </c>
      <c r="J62" s="65">
        <v>12.6520681265207</v>
      </c>
      <c r="K62" s="65">
        <v>11.917098445595901</v>
      </c>
      <c r="L62" s="148">
        <v>14.5530145530146</v>
      </c>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40"/>
    </row>
    <row r="63" spans="1:47" ht="15" customHeight="1" x14ac:dyDescent="0.35">
      <c r="A63" s="107" t="s">
        <v>169</v>
      </c>
      <c r="B63" s="24" t="s">
        <v>215</v>
      </c>
      <c r="C63" s="24" t="s">
        <v>215</v>
      </c>
      <c r="D63" s="24" t="s">
        <v>215</v>
      </c>
      <c r="E63" s="24" t="s">
        <v>214</v>
      </c>
      <c r="F63" s="24">
        <v>13.0137915135294</v>
      </c>
      <c r="G63" s="24">
        <v>8.6115437444642797</v>
      </c>
      <c r="H63" s="24">
        <v>10.046934532857099</v>
      </c>
      <c r="I63" s="24">
        <v>15.3639682186472</v>
      </c>
      <c r="J63" s="24">
        <v>15.307710706764601</v>
      </c>
      <c r="K63" s="24">
        <v>13.610650276528499</v>
      </c>
      <c r="L63" s="128">
        <v>15.996456985010401</v>
      </c>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row>
    <row r="64" spans="1:47" ht="15" customHeight="1" x14ac:dyDescent="0.25">
      <c r="A64" s="80" t="s">
        <v>171</v>
      </c>
      <c r="B64" s="24" t="s">
        <v>215</v>
      </c>
      <c r="C64" s="24" t="s">
        <v>215</v>
      </c>
      <c r="D64" s="24" t="s">
        <v>215</v>
      </c>
      <c r="E64" s="24" t="s">
        <v>214</v>
      </c>
      <c r="F64" s="24">
        <v>37.050691958823499</v>
      </c>
      <c r="G64" s="24">
        <v>35.045376702678602</v>
      </c>
      <c r="H64" s="24">
        <v>38.094112898412703</v>
      </c>
      <c r="I64" s="24">
        <v>38.055172766578302</v>
      </c>
      <c r="J64" s="24">
        <v>35.644135009756098</v>
      </c>
      <c r="K64" s="24">
        <v>36.606225759067399</v>
      </c>
      <c r="L64" s="128">
        <v>36.8563351580042</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row>
    <row r="65" spans="1:47" ht="15" customHeight="1" x14ac:dyDescent="0.25">
      <c r="A65" s="48" t="s">
        <v>153</v>
      </c>
      <c r="B65" s="57" t="s">
        <v>215</v>
      </c>
      <c r="C65" s="57" t="s">
        <v>215</v>
      </c>
      <c r="D65" s="57" t="s">
        <v>215</v>
      </c>
      <c r="E65" s="57" t="s">
        <v>214</v>
      </c>
      <c r="F65" s="57" t="s">
        <v>214</v>
      </c>
      <c r="G65" s="57" t="s">
        <v>214</v>
      </c>
      <c r="H65" s="57">
        <v>2.12903225806452</v>
      </c>
      <c r="I65" s="57">
        <v>1.84210526315789</v>
      </c>
      <c r="J65" s="57">
        <v>2.1730769230769198</v>
      </c>
      <c r="K65" s="57">
        <v>2.3478260869565202</v>
      </c>
      <c r="L65" s="144">
        <v>2.0142857142857098</v>
      </c>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row>
    <row r="66" spans="1:47" ht="15" customHeight="1" x14ac:dyDescent="0.25">
      <c r="A66" s="48" t="s">
        <v>154</v>
      </c>
      <c r="B66" s="59" t="s">
        <v>215</v>
      </c>
      <c r="C66" s="59" t="s">
        <v>215</v>
      </c>
      <c r="D66" s="59" t="s">
        <v>215</v>
      </c>
      <c r="E66" s="59">
        <v>1</v>
      </c>
      <c r="F66" s="59">
        <v>11</v>
      </c>
      <c r="G66" s="59">
        <v>8</v>
      </c>
      <c r="H66" s="59">
        <v>66</v>
      </c>
      <c r="I66" s="59">
        <v>105</v>
      </c>
      <c r="J66" s="59">
        <v>113</v>
      </c>
      <c r="K66" s="59">
        <v>108</v>
      </c>
      <c r="L66" s="140">
        <v>141</v>
      </c>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row>
    <row r="67" spans="1:47" ht="15" customHeight="1" x14ac:dyDescent="0.25">
      <c r="A67" s="48" t="s">
        <v>155</v>
      </c>
      <c r="B67" s="59" t="s">
        <v>215</v>
      </c>
      <c r="C67" s="59" t="s">
        <v>215</v>
      </c>
      <c r="D67" s="59" t="s">
        <v>215</v>
      </c>
      <c r="E67" s="59">
        <v>1</v>
      </c>
      <c r="F67" s="59">
        <v>6</v>
      </c>
      <c r="G67" s="59">
        <v>6</v>
      </c>
      <c r="H67" s="59">
        <v>31</v>
      </c>
      <c r="I67" s="59">
        <v>57</v>
      </c>
      <c r="J67" s="59">
        <v>52</v>
      </c>
      <c r="K67" s="59">
        <v>46</v>
      </c>
      <c r="L67" s="140">
        <v>70</v>
      </c>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row>
    <row r="68" spans="1:47" ht="15" customHeight="1" x14ac:dyDescent="0.25">
      <c r="A68" s="48" t="s">
        <v>1</v>
      </c>
      <c r="B68" s="59" t="s">
        <v>215</v>
      </c>
      <c r="C68" s="59" t="s">
        <v>215</v>
      </c>
      <c r="D68" s="59" t="s">
        <v>215</v>
      </c>
      <c r="E68" s="59">
        <v>10</v>
      </c>
      <c r="F68" s="59">
        <v>51</v>
      </c>
      <c r="G68" s="59">
        <v>112</v>
      </c>
      <c r="H68" s="59">
        <v>315</v>
      </c>
      <c r="I68" s="59">
        <v>377</v>
      </c>
      <c r="J68" s="59">
        <v>411</v>
      </c>
      <c r="K68" s="59">
        <v>386</v>
      </c>
      <c r="L68" s="140">
        <v>481</v>
      </c>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row>
    <row r="69" spans="1:47" ht="15" customHeight="1" x14ac:dyDescent="0.25">
      <c r="A69" s="42"/>
      <c r="B69" s="58"/>
      <c r="C69" s="58"/>
      <c r="D69" s="58"/>
      <c r="E69" s="58"/>
      <c r="F69" s="58"/>
      <c r="G69" s="58"/>
      <c r="H69" s="58"/>
      <c r="I69" s="58"/>
      <c r="J69" s="58"/>
      <c r="K69" s="58"/>
      <c r="L69" s="139"/>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row>
    <row r="70" spans="1:47" ht="15" customHeight="1" x14ac:dyDescent="0.25">
      <c r="A70" s="117" t="s">
        <v>117</v>
      </c>
      <c r="B70" s="58"/>
      <c r="C70" s="58"/>
      <c r="D70" s="58"/>
      <c r="E70" s="58"/>
      <c r="F70" s="58"/>
      <c r="G70" s="58"/>
      <c r="H70" s="58"/>
      <c r="I70" s="58"/>
      <c r="J70" s="58"/>
      <c r="K70" s="58"/>
      <c r="L70" s="139"/>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row>
    <row r="71" spans="1:47" ht="15" customHeight="1" x14ac:dyDescent="0.25">
      <c r="A71" s="48" t="s">
        <v>152</v>
      </c>
      <c r="B71" s="65" t="s">
        <v>215</v>
      </c>
      <c r="C71" s="65" t="s">
        <v>215</v>
      </c>
      <c r="D71" s="65" t="s">
        <v>215</v>
      </c>
      <c r="E71" s="65" t="s">
        <v>214</v>
      </c>
      <c r="F71" s="65">
        <v>2.0408163265306101</v>
      </c>
      <c r="G71" s="65">
        <v>2.7027027027027</v>
      </c>
      <c r="H71" s="65">
        <v>4.5112781954887202</v>
      </c>
      <c r="I71" s="65">
        <v>5.3571428571428603</v>
      </c>
      <c r="J71" s="65">
        <v>3.2051282051282</v>
      </c>
      <c r="K71" s="65">
        <v>4.3165467625899296</v>
      </c>
      <c r="L71" s="148">
        <v>3.9772727272727302</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40"/>
    </row>
    <row r="72" spans="1:47" ht="15" customHeight="1" x14ac:dyDescent="0.35">
      <c r="A72" s="107" t="s">
        <v>169</v>
      </c>
      <c r="B72" s="24" t="s">
        <v>215</v>
      </c>
      <c r="C72" s="24" t="s">
        <v>215</v>
      </c>
      <c r="D72" s="24" t="s">
        <v>215</v>
      </c>
      <c r="E72" s="24" t="s">
        <v>214</v>
      </c>
      <c r="F72" s="24">
        <v>0.95927318040816401</v>
      </c>
      <c r="G72" s="24">
        <v>2.27531300423423</v>
      </c>
      <c r="H72" s="24">
        <v>5.3214854158646601</v>
      </c>
      <c r="I72" s="24">
        <v>4.7686924735714298</v>
      </c>
      <c r="J72" s="24">
        <v>2.8107198661538502</v>
      </c>
      <c r="K72" s="24">
        <v>3.6416534304316501</v>
      </c>
      <c r="L72" s="128">
        <v>1.2166501256818201</v>
      </c>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row>
    <row r="73" spans="1:47" ht="15" customHeight="1" x14ac:dyDescent="0.25">
      <c r="A73" s="80" t="s">
        <v>171</v>
      </c>
      <c r="B73" s="24" t="s">
        <v>215</v>
      </c>
      <c r="C73" s="24" t="s">
        <v>215</v>
      </c>
      <c r="D73" s="24" t="s">
        <v>215</v>
      </c>
      <c r="E73" s="24" t="s">
        <v>214</v>
      </c>
      <c r="F73" s="24">
        <v>16.503917816122399</v>
      </c>
      <c r="G73" s="24">
        <v>15.849764368468501</v>
      </c>
      <c r="H73" s="24">
        <v>14.612167449624099</v>
      </c>
      <c r="I73" s="24">
        <v>16.010825053571399</v>
      </c>
      <c r="J73" s="24">
        <v>15.816783008974401</v>
      </c>
      <c r="K73" s="24">
        <v>16.097268002158302</v>
      </c>
      <c r="L73" s="128">
        <v>18.182997271590899</v>
      </c>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row>
    <row r="74" spans="1:47" ht="15" customHeight="1" x14ac:dyDescent="0.25">
      <c r="A74" s="48" t="s">
        <v>153</v>
      </c>
      <c r="B74" s="57" t="s">
        <v>215</v>
      </c>
      <c r="C74" s="57" t="s">
        <v>215</v>
      </c>
      <c r="D74" s="57" t="s">
        <v>215</v>
      </c>
      <c r="E74" s="57" t="s">
        <v>214</v>
      </c>
      <c r="F74" s="57" t="s">
        <v>214</v>
      </c>
      <c r="G74" s="57" t="s">
        <v>214</v>
      </c>
      <c r="H74" s="57" t="s">
        <v>214</v>
      </c>
      <c r="I74" s="57" t="s">
        <v>214</v>
      </c>
      <c r="J74" s="57" t="s">
        <v>214</v>
      </c>
      <c r="K74" s="57" t="s">
        <v>214</v>
      </c>
      <c r="L74" s="144" t="s">
        <v>214</v>
      </c>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row>
    <row r="75" spans="1:47" ht="15" customHeight="1" x14ac:dyDescent="0.25">
      <c r="A75" s="48" t="s">
        <v>154</v>
      </c>
      <c r="B75" s="59" t="s">
        <v>215</v>
      </c>
      <c r="C75" s="59" t="s">
        <v>215</v>
      </c>
      <c r="D75" s="59" t="s">
        <v>215</v>
      </c>
      <c r="E75" s="59">
        <v>3</v>
      </c>
      <c r="F75" s="59">
        <v>1</v>
      </c>
      <c r="G75" s="59">
        <v>3</v>
      </c>
      <c r="H75" s="59">
        <v>15</v>
      </c>
      <c r="I75" s="59">
        <v>11</v>
      </c>
      <c r="J75" s="59">
        <v>5</v>
      </c>
      <c r="K75" s="59">
        <v>11</v>
      </c>
      <c r="L75" s="140">
        <v>10</v>
      </c>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row>
    <row r="76" spans="1:47" ht="15" customHeight="1" x14ac:dyDescent="0.25">
      <c r="A76" s="48" t="s">
        <v>155</v>
      </c>
      <c r="B76" s="59" t="s">
        <v>215</v>
      </c>
      <c r="C76" s="59" t="s">
        <v>215</v>
      </c>
      <c r="D76" s="59" t="s">
        <v>215</v>
      </c>
      <c r="E76" s="59">
        <v>2</v>
      </c>
      <c r="F76" s="59">
        <v>1</v>
      </c>
      <c r="G76" s="59">
        <v>3</v>
      </c>
      <c r="H76" s="59">
        <v>6</v>
      </c>
      <c r="I76" s="59">
        <v>9</v>
      </c>
      <c r="J76" s="59">
        <v>5</v>
      </c>
      <c r="K76" s="59">
        <v>6</v>
      </c>
      <c r="L76" s="140">
        <v>7</v>
      </c>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row>
    <row r="77" spans="1:47" ht="15" customHeight="1" x14ac:dyDescent="0.25">
      <c r="A77" s="48" t="s">
        <v>1</v>
      </c>
      <c r="B77" s="59" t="s">
        <v>215</v>
      </c>
      <c r="C77" s="59" t="s">
        <v>215</v>
      </c>
      <c r="D77" s="59" t="s">
        <v>215</v>
      </c>
      <c r="E77" s="59">
        <v>15</v>
      </c>
      <c r="F77" s="59">
        <v>49</v>
      </c>
      <c r="G77" s="59">
        <v>111</v>
      </c>
      <c r="H77" s="59">
        <v>133</v>
      </c>
      <c r="I77" s="59">
        <v>168</v>
      </c>
      <c r="J77" s="59">
        <v>156</v>
      </c>
      <c r="K77" s="59">
        <v>139</v>
      </c>
      <c r="L77" s="140">
        <v>176</v>
      </c>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row>
    <row r="78" spans="1:47" ht="15" customHeight="1" x14ac:dyDescent="0.25">
      <c r="B78" s="58"/>
      <c r="C78" s="58"/>
      <c r="D78" s="58"/>
      <c r="E78" s="58"/>
      <c r="F78" s="58"/>
      <c r="G78" s="58"/>
      <c r="H78" s="58"/>
      <c r="I78" s="58"/>
      <c r="J78" s="58"/>
      <c r="K78" s="58"/>
      <c r="L78" s="139"/>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row>
    <row r="79" spans="1:47" ht="15" customHeight="1" x14ac:dyDescent="0.25">
      <c r="A79" s="117" t="s">
        <v>186</v>
      </c>
      <c r="B79" s="58"/>
      <c r="C79" s="58"/>
      <c r="D79" s="58"/>
      <c r="E79" s="58"/>
      <c r="F79" s="58"/>
      <c r="G79" s="58"/>
      <c r="H79" s="58"/>
      <c r="I79" s="58"/>
      <c r="J79" s="58"/>
      <c r="K79" s="58"/>
      <c r="L79" s="139"/>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row>
    <row r="80" spans="1:47" ht="15" customHeight="1" x14ac:dyDescent="0.25">
      <c r="A80" s="48" t="s">
        <v>152</v>
      </c>
      <c r="B80" s="65" t="s">
        <v>215</v>
      </c>
      <c r="C80" s="65" t="s">
        <v>215</v>
      </c>
      <c r="D80" s="65" t="s">
        <v>215</v>
      </c>
      <c r="E80" s="65" t="s">
        <v>214</v>
      </c>
      <c r="F80" s="65">
        <v>8.8235294117647101</v>
      </c>
      <c r="G80" s="65">
        <v>7.6923076923076898</v>
      </c>
      <c r="H80" s="65">
        <v>7.6923076923076898</v>
      </c>
      <c r="I80" s="65">
        <v>5.4945054945054901</v>
      </c>
      <c r="J80" s="65">
        <v>12.8440366972477</v>
      </c>
      <c r="K80" s="65">
        <v>15.384615384615399</v>
      </c>
      <c r="L80" s="148">
        <v>8.5106382978723403</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40"/>
    </row>
    <row r="81" spans="1:47" ht="15" customHeight="1" x14ac:dyDescent="0.35">
      <c r="A81" s="107" t="s">
        <v>169</v>
      </c>
      <c r="B81" s="24" t="s">
        <v>215</v>
      </c>
      <c r="C81" s="24" t="s">
        <v>215</v>
      </c>
      <c r="D81" s="24" t="s">
        <v>215</v>
      </c>
      <c r="E81" s="24" t="s">
        <v>214</v>
      </c>
      <c r="F81" s="24">
        <v>9.7064622988235296</v>
      </c>
      <c r="G81" s="24">
        <v>7.7773083553846201</v>
      </c>
      <c r="H81" s="24">
        <v>3.7197487876923101</v>
      </c>
      <c r="I81" s="24">
        <v>8.7395288268131903</v>
      </c>
      <c r="J81" s="24">
        <v>15.7567694106422</v>
      </c>
      <c r="K81" s="24">
        <v>17.532779888351701</v>
      </c>
      <c r="L81" s="128">
        <v>10.265895363404301</v>
      </c>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row>
    <row r="82" spans="1:47" ht="15" customHeight="1" x14ac:dyDescent="0.25">
      <c r="A82" s="80" t="s">
        <v>171</v>
      </c>
      <c r="B82" s="24" t="s">
        <v>215</v>
      </c>
      <c r="C82" s="24" t="s">
        <v>215</v>
      </c>
      <c r="D82" s="24" t="s">
        <v>215</v>
      </c>
      <c r="E82" s="24" t="s">
        <v>214</v>
      </c>
      <c r="F82" s="24">
        <v>26.3477669529412</v>
      </c>
      <c r="G82" s="24">
        <v>27.145699176923099</v>
      </c>
      <c r="H82" s="24">
        <v>31.2032587446154</v>
      </c>
      <c r="I82" s="24">
        <v>23.9856765076923</v>
      </c>
      <c r="J82" s="24">
        <v>24.317967126605499</v>
      </c>
      <c r="K82" s="24">
        <v>25.0825353362637</v>
      </c>
      <c r="L82" s="128">
        <v>25.4754427744681</v>
      </c>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row>
    <row r="83" spans="1:47" ht="15" customHeight="1" x14ac:dyDescent="0.25">
      <c r="A83" s="48" t="s">
        <v>153</v>
      </c>
      <c r="B83" s="57" t="s">
        <v>215</v>
      </c>
      <c r="C83" s="57" t="s">
        <v>215</v>
      </c>
      <c r="D83" s="57" t="s">
        <v>215</v>
      </c>
      <c r="E83" s="57" t="s">
        <v>214</v>
      </c>
      <c r="F83" s="57" t="s">
        <v>214</v>
      </c>
      <c r="G83" s="57" t="s">
        <v>214</v>
      </c>
      <c r="H83" s="57" t="s">
        <v>214</v>
      </c>
      <c r="I83" s="57" t="s">
        <v>214</v>
      </c>
      <c r="J83" s="57" t="s">
        <v>214</v>
      </c>
      <c r="K83" s="57" t="s">
        <v>214</v>
      </c>
      <c r="L83" s="144" t="s">
        <v>214</v>
      </c>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row>
    <row r="84" spans="1:47" ht="15" customHeight="1" x14ac:dyDescent="0.25">
      <c r="A84" s="48" t="s">
        <v>154</v>
      </c>
      <c r="B84" s="59" t="s">
        <v>215</v>
      </c>
      <c r="C84" s="59" t="s">
        <v>215</v>
      </c>
      <c r="D84" s="59" t="s">
        <v>215</v>
      </c>
      <c r="E84" s="59">
        <v>3</v>
      </c>
      <c r="F84" s="59">
        <v>3</v>
      </c>
      <c r="G84" s="59">
        <v>5</v>
      </c>
      <c r="H84" s="59">
        <v>10</v>
      </c>
      <c r="I84" s="59">
        <v>10</v>
      </c>
      <c r="J84" s="59">
        <v>20</v>
      </c>
      <c r="K84" s="59">
        <v>26</v>
      </c>
      <c r="L84" s="140">
        <v>27</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row>
    <row r="85" spans="1:47" ht="15" customHeight="1" x14ac:dyDescent="0.25">
      <c r="A85" s="48" t="s">
        <v>155</v>
      </c>
      <c r="B85" s="59" t="s">
        <v>215</v>
      </c>
      <c r="C85" s="59" t="s">
        <v>215</v>
      </c>
      <c r="D85" s="59" t="s">
        <v>215</v>
      </c>
      <c r="E85" s="59">
        <v>1</v>
      </c>
      <c r="F85" s="59">
        <v>3</v>
      </c>
      <c r="G85" s="59">
        <v>4</v>
      </c>
      <c r="H85" s="59">
        <v>5</v>
      </c>
      <c r="I85" s="59">
        <v>5</v>
      </c>
      <c r="J85" s="59">
        <v>14</v>
      </c>
      <c r="K85" s="59">
        <v>14</v>
      </c>
      <c r="L85" s="140">
        <v>8</v>
      </c>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row>
    <row r="86" spans="1:47" ht="15" customHeight="1" x14ac:dyDescent="0.25">
      <c r="A86" s="48" t="s">
        <v>1</v>
      </c>
      <c r="B86" s="59" t="s">
        <v>215</v>
      </c>
      <c r="C86" s="59" t="s">
        <v>215</v>
      </c>
      <c r="D86" s="59" t="s">
        <v>215</v>
      </c>
      <c r="E86" s="59">
        <v>13</v>
      </c>
      <c r="F86" s="59">
        <v>34</v>
      </c>
      <c r="G86" s="59">
        <v>52</v>
      </c>
      <c r="H86" s="59">
        <v>65</v>
      </c>
      <c r="I86" s="59">
        <v>91</v>
      </c>
      <c r="J86" s="59">
        <v>109</v>
      </c>
      <c r="K86" s="59">
        <v>91</v>
      </c>
      <c r="L86" s="140">
        <v>94</v>
      </c>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row>
    <row r="87" spans="1:47" ht="15" customHeight="1" x14ac:dyDescent="0.25">
      <c r="B87" s="50"/>
      <c r="C87" s="50"/>
      <c r="D87" s="50"/>
      <c r="E87" s="50"/>
      <c r="F87" s="50"/>
      <c r="G87" s="50"/>
      <c r="H87" s="50"/>
      <c r="I87" s="50"/>
      <c r="J87" s="50"/>
      <c r="K87" s="50"/>
      <c r="L87" s="138"/>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row>
    <row r="88" spans="1:47" ht="15" customHeight="1" x14ac:dyDescent="0.25">
      <c r="A88" s="44" t="s">
        <v>118</v>
      </c>
      <c r="B88" s="58"/>
      <c r="C88" s="58"/>
      <c r="D88" s="58"/>
      <c r="E88" s="58"/>
      <c r="F88" s="58"/>
      <c r="G88" s="58"/>
      <c r="H88" s="58"/>
      <c r="I88" s="58"/>
      <c r="J88" s="58"/>
      <c r="K88" s="58"/>
      <c r="L88" s="139"/>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row>
    <row r="89" spans="1:47" ht="15" customHeight="1" x14ac:dyDescent="0.25">
      <c r="A89" s="33" t="s">
        <v>152</v>
      </c>
      <c r="B89" s="65">
        <v>50.131455817476898</v>
      </c>
      <c r="C89" s="65">
        <v>51.434380658893801</v>
      </c>
      <c r="D89" s="65">
        <v>52.494880596355301</v>
      </c>
      <c r="E89" s="65">
        <v>52.280213343623799</v>
      </c>
      <c r="F89" s="65">
        <v>50.400936494000597</v>
      </c>
      <c r="G89" s="65">
        <v>50.635716596570703</v>
      </c>
      <c r="H89" s="65">
        <v>49.317331811286202</v>
      </c>
      <c r="I89" s="65">
        <v>48.940549344784202</v>
      </c>
      <c r="J89" s="65">
        <v>49.629170860106797</v>
      </c>
      <c r="K89" s="65">
        <v>48.349184004190498</v>
      </c>
      <c r="L89" s="148">
        <v>47.764207783748603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40"/>
    </row>
    <row r="90" spans="1:47" ht="15" customHeight="1" x14ac:dyDescent="0.35">
      <c r="A90" s="31" t="s">
        <v>169</v>
      </c>
      <c r="B90" s="24">
        <v>51.869135603919602</v>
      </c>
      <c r="C90" s="24">
        <v>51.786708556448197</v>
      </c>
      <c r="D90" s="24">
        <v>52.343361932639503</v>
      </c>
      <c r="E90" s="24">
        <v>51.826793561036403</v>
      </c>
      <c r="F90" s="24">
        <v>50.691981316814598</v>
      </c>
      <c r="G90" s="24">
        <v>50.746955836454902</v>
      </c>
      <c r="H90" s="24">
        <v>49.2162670895896</v>
      </c>
      <c r="I90" s="24">
        <v>48.639273023983797</v>
      </c>
      <c r="J90" s="24">
        <v>48.658880345233797</v>
      </c>
      <c r="K90" s="24">
        <v>47.606738918571502</v>
      </c>
      <c r="L90" s="128">
        <v>47.0898753654754</v>
      </c>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row>
    <row r="91" spans="1:47" ht="15" customHeight="1" x14ac:dyDescent="0.25">
      <c r="A91" s="32" t="s">
        <v>171</v>
      </c>
      <c r="B91" s="24">
        <v>49.3824013735573</v>
      </c>
      <c r="C91" s="24">
        <v>50.767753262445602</v>
      </c>
      <c r="D91" s="24">
        <v>51.271599823715697</v>
      </c>
      <c r="E91" s="24">
        <v>51.573500942587401</v>
      </c>
      <c r="F91" s="24">
        <v>50.829036337185997</v>
      </c>
      <c r="G91" s="24">
        <v>51.008841920115799</v>
      </c>
      <c r="H91" s="24">
        <v>51.2211458816966</v>
      </c>
      <c r="I91" s="24">
        <v>51.421357480800403</v>
      </c>
      <c r="J91" s="24">
        <v>52.090371674872998</v>
      </c>
      <c r="K91" s="24">
        <v>51.862526245619001</v>
      </c>
      <c r="L91" s="128">
        <v>51.7944135782732</v>
      </c>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row>
    <row r="92" spans="1:47" ht="15" customHeight="1" x14ac:dyDescent="0.25">
      <c r="A92" s="33" t="s">
        <v>153</v>
      </c>
      <c r="B92" s="57">
        <v>4.5024888888888901</v>
      </c>
      <c r="C92" s="57">
        <v>4.6019456454601597</v>
      </c>
      <c r="D92" s="57">
        <v>4.6518115230264101</v>
      </c>
      <c r="E92" s="57">
        <v>4.5630041651289099</v>
      </c>
      <c r="F92" s="57">
        <v>4.4336023690628297</v>
      </c>
      <c r="G92" s="57">
        <v>4.6296201642015102</v>
      </c>
      <c r="H92" s="57">
        <v>4.6605652677103002</v>
      </c>
      <c r="I92" s="57">
        <v>4.8283916253176802</v>
      </c>
      <c r="J92" s="57">
        <v>5.00901631672542</v>
      </c>
      <c r="K92" s="57">
        <v>5.1594271591563103</v>
      </c>
      <c r="L92" s="144">
        <v>5.1926564843856502</v>
      </c>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row>
    <row r="93" spans="1:47" ht="15" customHeight="1" x14ac:dyDescent="0.25">
      <c r="A93" s="33" t="s">
        <v>154</v>
      </c>
      <c r="B93" s="59">
        <v>151959</v>
      </c>
      <c r="C93" s="59">
        <v>149011</v>
      </c>
      <c r="D93" s="59">
        <v>165758</v>
      </c>
      <c r="E93" s="59">
        <v>173093</v>
      </c>
      <c r="F93" s="59">
        <v>152711</v>
      </c>
      <c r="G93" s="59">
        <v>144921</v>
      </c>
      <c r="H93" s="59">
        <v>153025</v>
      </c>
      <c r="I93" s="59">
        <v>159588</v>
      </c>
      <c r="J93" s="59">
        <v>160554</v>
      </c>
      <c r="K93" s="59">
        <v>152394</v>
      </c>
      <c r="L93" s="140">
        <v>152311</v>
      </c>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row>
    <row r="94" spans="1:47" ht="15" customHeight="1" x14ac:dyDescent="0.25">
      <c r="A94" s="33" t="s">
        <v>155</v>
      </c>
      <c r="B94" s="59">
        <v>33750</v>
      </c>
      <c r="C94" s="59">
        <v>32380</v>
      </c>
      <c r="D94" s="59">
        <v>35633</v>
      </c>
      <c r="E94" s="59">
        <v>37934</v>
      </c>
      <c r="F94" s="59">
        <v>34444</v>
      </c>
      <c r="G94" s="59">
        <v>31303</v>
      </c>
      <c r="H94" s="59">
        <v>32834</v>
      </c>
      <c r="I94" s="59">
        <v>33052</v>
      </c>
      <c r="J94" s="59">
        <v>32053</v>
      </c>
      <c r="K94" s="59">
        <v>29537</v>
      </c>
      <c r="L94" s="140">
        <v>29332</v>
      </c>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row>
    <row r="95" spans="1:47" ht="15" customHeight="1" x14ac:dyDescent="0.25">
      <c r="A95" s="110" t="s">
        <v>1</v>
      </c>
      <c r="B95" s="143">
        <v>67323</v>
      </c>
      <c r="C95" s="143">
        <v>62954</v>
      </c>
      <c r="D95" s="143">
        <v>67879</v>
      </c>
      <c r="E95" s="143">
        <v>72559</v>
      </c>
      <c r="F95" s="143">
        <v>68340</v>
      </c>
      <c r="G95" s="143">
        <v>61820</v>
      </c>
      <c r="H95" s="143">
        <v>66577</v>
      </c>
      <c r="I95" s="143">
        <v>67535</v>
      </c>
      <c r="J95" s="143">
        <v>64585</v>
      </c>
      <c r="K95" s="143">
        <v>61091</v>
      </c>
      <c r="L95" s="145">
        <v>61410</v>
      </c>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row>
    <row r="96" spans="1:47" ht="15" customHeight="1" x14ac:dyDescent="0.25">
      <c r="A96" s="112"/>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row>
    <row r="97" spans="1:47" ht="37.5" customHeight="1" x14ac:dyDescent="0.25">
      <c r="A97" s="176" t="s">
        <v>252</v>
      </c>
      <c r="B97" s="176"/>
      <c r="C97" s="176"/>
      <c r="D97" s="176"/>
      <c r="E97" s="176"/>
      <c r="F97" s="176"/>
      <c r="G97" s="176"/>
      <c r="H97" s="176"/>
      <c r="I97" s="176"/>
      <c r="J97" s="176"/>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row>
    <row r="98" spans="1:47" ht="37.5" customHeight="1" x14ac:dyDescent="0.25">
      <c r="A98" s="175" t="s">
        <v>253</v>
      </c>
      <c r="B98" s="175"/>
      <c r="C98" s="175"/>
      <c r="D98" s="175"/>
      <c r="E98" s="175"/>
      <c r="F98" s="175"/>
      <c r="G98" s="175"/>
      <c r="H98" s="175"/>
      <c r="I98" s="175"/>
      <c r="J98" s="175"/>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row>
    <row r="99" spans="1:47" ht="43.2" customHeight="1" x14ac:dyDescent="0.25">
      <c r="A99" s="175" t="s">
        <v>254</v>
      </c>
      <c r="B99" s="175"/>
      <c r="C99" s="175"/>
      <c r="D99" s="175"/>
      <c r="E99" s="175"/>
      <c r="F99" s="175"/>
      <c r="G99" s="175"/>
      <c r="H99" s="175"/>
      <c r="I99" s="175"/>
      <c r="J99" s="175"/>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row>
    <row r="100" spans="1:47" ht="37.5" customHeight="1" x14ac:dyDescent="0.25">
      <c r="A100" s="175" t="s">
        <v>255</v>
      </c>
      <c r="B100" s="175"/>
      <c r="C100" s="175"/>
      <c r="D100" s="175"/>
      <c r="E100" s="175"/>
      <c r="F100" s="175"/>
      <c r="G100" s="175"/>
      <c r="H100" s="175"/>
      <c r="I100" s="175"/>
      <c r="J100" s="175"/>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U100" s="10"/>
    </row>
    <row r="101" spans="1:47" ht="37.5" customHeight="1" x14ac:dyDescent="0.25">
      <c r="A101" s="175" t="s">
        <v>246</v>
      </c>
      <c r="B101" s="175"/>
      <c r="C101" s="175"/>
      <c r="D101" s="175"/>
      <c r="E101" s="175"/>
      <c r="F101" s="175"/>
      <c r="G101" s="175"/>
      <c r="H101" s="175"/>
      <c r="I101" s="175"/>
      <c r="J101" s="17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row>
    <row r="102" spans="1:47" ht="37.5" customHeight="1" x14ac:dyDescent="0.25">
      <c r="A102" s="180" t="s">
        <v>256</v>
      </c>
      <c r="B102" s="175"/>
      <c r="C102" s="175"/>
      <c r="D102" s="175"/>
      <c r="E102" s="175"/>
      <c r="F102" s="175"/>
      <c r="G102" s="175"/>
      <c r="H102" s="175"/>
      <c r="I102" s="175"/>
      <c r="J102" s="175"/>
    </row>
    <row r="103" spans="1:47" ht="37.5" customHeight="1" x14ac:dyDescent="0.25">
      <c r="A103" s="175"/>
      <c r="B103" s="175"/>
      <c r="C103" s="175"/>
      <c r="D103" s="175"/>
      <c r="E103" s="175"/>
      <c r="F103" s="175"/>
      <c r="G103" s="175"/>
      <c r="H103" s="175"/>
      <c r="I103" s="175"/>
      <c r="J103" s="175"/>
    </row>
    <row r="104" spans="1:47" ht="37.5" customHeight="1" x14ac:dyDescent="0.25">
      <c r="A104" s="175"/>
      <c r="B104" s="175"/>
      <c r="C104" s="175"/>
      <c r="D104" s="175"/>
      <c r="E104" s="175"/>
      <c r="F104" s="175"/>
      <c r="G104" s="175"/>
      <c r="H104" s="175"/>
      <c r="I104" s="175"/>
      <c r="J104" s="175"/>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row>
    <row r="105" spans="1:47" ht="37.5" customHeight="1" x14ac:dyDescent="0.25">
      <c r="A105" s="175"/>
      <c r="B105" s="175"/>
      <c r="C105" s="175"/>
      <c r="D105" s="175"/>
      <c r="E105" s="175"/>
      <c r="F105" s="175"/>
      <c r="G105" s="175"/>
      <c r="H105" s="175"/>
      <c r="I105" s="175"/>
      <c r="J105" s="175"/>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row>
    <row r="106" spans="1:47" ht="15" customHeight="1" x14ac:dyDescent="0.25">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row>
    <row r="107" spans="1:47" ht="15" customHeight="1" x14ac:dyDescent="0.25"/>
    <row r="108" spans="1:47" ht="15" customHeight="1" x14ac:dyDescent="0.25"/>
    <row r="109" spans="1:47" ht="15" customHeight="1" x14ac:dyDescent="0.25"/>
    <row r="110" spans="1:47" ht="15" customHeight="1" x14ac:dyDescent="0.25"/>
    <row r="111" spans="1:47" ht="15" customHeight="1" x14ac:dyDescent="0.25"/>
    <row r="112" spans="1:47" ht="15" customHeight="1" x14ac:dyDescent="0.25"/>
    <row r="113" spans="22:23" ht="15" customHeight="1" x14ac:dyDescent="0.25">
      <c r="V113" s="60"/>
      <c r="W113" s="60"/>
    </row>
    <row r="114" spans="22:23" ht="15" customHeight="1" x14ac:dyDescent="0.25"/>
    <row r="115" spans="22:23" ht="15" customHeight="1" x14ac:dyDescent="0.25"/>
    <row r="116" spans="22:23" ht="15" customHeight="1" x14ac:dyDescent="0.25"/>
    <row r="117" spans="22:23" ht="15" customHeight="1" x14ac:dyDescent="0.25"/>
    <row r="118" spans="22:23" ht="15" customHeight="1" x14ac:dyDescent="0.25"/>
    <row r="119" spans="22:23" ht="15" customHeight="1" x14ac:dyDescent="0.25"/>
    <row r="120" spans="22:23" ht="15" customHeight="1" x14ac:dyDescent="0.25"/>
    <row r="121" spans="22:23" ht="15" customHeight="1" x14ac:dyDescent="0.25"/>
    <row r="122" spans="22:23" ht="15" customHeight="1" x14ac:dyDescent="0.25"/>
    <row r="123" spans="22:23" ht="15" customHeight="1" x14ac:dyDescent="0.25"/>
    <row r="124" spans="22:23" ht="15" customHeight="1" x14ac:dyDescent="0.25"/>
    <row r="125" spans="22:23" ht="15" customHeight="1" x14ac:dyDescent="0.25"/>
    <row r="126" spans="22:23" ht="15" customHeight="1" x14ac:dyDescent="0.25"/>
    <row r="127" spans="22:23" ht="15" customHeight="1" x14ac:dyDescent="0.25"/>
    <row r="128" spans="22:23"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103:J103"/>
    <mergeCell ref="A104:J104"/>
    <mergeCell ref="A105:J105"/>
    <mergeCell ref="A97:J97"/>
    <mergeCell ref="A98:J98"/>
    <mergeCell ref="A99:J99"/>
    <mergeCell ref="A100:J100"/>
    <mergeCell ref="A101:J101"/>
    <mergeCell ref="A102:J102"/>
  </mergeCells>
  <hyperlinks>
    <hyperlink ref="A1" location="Contents!A1" display="Return to contents page"/>
  </hyperlinks>
  <pageMargins left="0.75" right="0.75" top="1" bottom="1" header="0.5" footer="0.5"/>
  <pageSetup paperSize="9" scale="4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AU1" s="10"/>
    </row>
    <row r="2" spans="1:47" ht="18" customHeight="1" x14ac:dyDescent="0.3">
      <c r="A2" s="114" t="s">
        <v>221</v>
      </c>
      <c r="AU2" s="10"/>
    </row>
    <row r="3" spans="1:47" ht="27" customHeight="1" x14ac:dyDescent="0.25">
      <c r="L3" s="174" t="s">
        <v>203</v>
      </c>
      <c r="AS3" s="37"/>
      <c r="AT3" s="37"/>
      <c r="AU3" s="37"/>
    </row>
    <row r="4" spans="1:47" ht="30" customHeight="1" x14ac:dyDescent="0.25">
      <c r="A4" s="111"/>
      <c r="B4" s="125" t="s">
        <v>193</v>
      </c>
      <c r="C4" s="125" t="s">
        <v>194</v>
      </c>
      <c r="D4" s="125" t="s">
        <v>195</v>
      </c>
      <c r="E4" s="125" t="s">
        <v>196</v>
      </c>
      <c r="F4" s="125" t="s">
        <v>197</v>
      </c>
      <c r="G4" s="125" t="s">
        <v>198</v>
      </c>
      <c r="H4" s="125" t="s">
        <v>199</v>
      </c>
      <c r="I4" s="125" t="s">
        <v>200</v>
      </c>
      <c r="J4" s="125" t="s">
        <v>201</v>
      </c>
      <c r="K4" s="125" t="s">
        <v>202</v>
      </c>
      <c r="L4" s="133" t="s">
        <v>238</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7" ht="15" customHeight="1" x14ac:dyDescent="0.25">
      <c r="A5" s="34" t="s">
        <v>119</v>
      </c>
      <c r="B5" s="58"/>
      <c r="C5" s="58"/>
      <c r="D5" s="58"/>
      <c r="E5" s="58"/>
      <c r="F5" s="58"/>
      <c r="G5" s="58"/>
      <c r="H5" s="58"/>
      <c r="I5" s="58"/>
      <c r="J5" s="58"/>
      <c r="K5" s="58"/>
      <c r="L5" s="139"/>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row>
    <row r="6" spans="1:47" ht="15" customHeight="1" x14ac:dyDescent="0.25">
      <c r="A6" s="33" t="s">
        <v>152</v>
      </c>
      <c r="B6" s="65">
        <v>77.187948350071693</v>
      </c>
      <c r="C6" s="65">
        <v>78.283350568769393</v>
      </c>
      <c r="D6" s="65">
        <v>78.59375</v>
      </c>
      <c r="E6" s="65">
        <v>76.032225579053403</v>
      </c>
      <c r="F6" s="65">
        <v>74.097065462753903</v>
      </c>
      <c r="G6" s="65">
        <v>79.148181011535002</v>
      </c>
      <c r="H6" s="65">
        <v>76.5258215962441</v>
      </c>
      <c r="I6" s="65">
        <v>78.366111951588493</v>
      </c>
      <c r="J6" s="65">
        <v>79.605263157894697</v>
      </c>
      <c r="K6" s="65">
        <v>78.969957081545104</v>
      </c>
      <c r="L6" s="148">
        <v>73.497267759562803</v>
      </c>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40"/>
    </row>
    <row r="7" spans="1:47" ht="15" customHeight="1" x14ac:dyDescent="0.25">
      <c r="A7" s="33" t="s">
        <v>153</v>
      </c>
      <c r="B7" s="57">
        <v>5.4925650557620802</v>
      </c>
      <c r="C7" s="57">
        <v>5.5587846763540298</v>
      </c>
      <c r="D7" s="57">
        <v>5.1908548707753503</v>
      </c>
      <c r="E7" s="57">
        <v>5.1523178807947003</v>
      </c>
      <c r="F7" s="57">
        <v>4.77913175932978</v>
      </c>
      <c r="G7" s="57">
        <v>5.1221973094170403</v>
      </c>
      <c r="H7" s="57">
        <v>4.8082822085889596</v>
      </c>
      <c r="I7" s="57">
        <v>4.8648648648648596</v>
      </c>
      <c r="J7" s="57">
        <v>5.2506887052341602</v>
      </c>
      <c r="K7" s="57">
        <v>5.4048913043478297</v>
      </c>
      <c r="L7" s="144">
        <v>6</v>
      </c>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47" ht="15" customHeight="1" x14ac:dyDescent="0.25">
      <c r="A8" s="33" t="s">
        <v>154</v>
      </c>
      <c r="B8" s="59">
        <v>8865</v>
      </c>
      <c r="C8" s="59">
        <v>8416</v>
      </c>
      <c r="D8" s="59">
        <v>7833</v>
      </c>
      <c r="E8" s="59">
        <v>7780</v>
      </c>
      <c r="F8" s="59">
        <v>6275</v>
      </c>
      <c r="G8" s="59">
        <v>4569</v>
      </c>
      <c r="H8" s="59">
        <v>3135</v>
      </c>
      <c r="I8" s="59">
        <v>2520</v>
      </c>
      <c r="J8" s="59">
        <v>1906</v>
      </c>
      <c r="K8" s="59">
        <v>1989</v>
      </c>
      <c r="L8" s="140">
        <v>1614</v>
      </c>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row>
    <row r="9" spans="1:47" ht="15" customHeight="1" x14ac:dyDescent="0.25">
      <c r="A9" s="33" t="s">
        <v>155</v>
      </c>
      <c r="B9" s="59">
        <v>1614</v>
      </c>
      <c r="C9" s="59">
        <v>1514</v>
      </c>
      <c r="D9" s="59">
        <v>1509</v>
      </c>
      <c r="E9" s="59">
        <v>1510</v>
      </c>
      <c r="F9" s="59">
        <v>1313</v>
      </c>
      <c r="G9" s="59">
        <v>892</v>
      </c>
      <c r="H9" s="59">
        <v>652</v>
      </c>
      <c r="I9" s="59">
        <v>518</v>
      </c>
      <c r="J9" s="59">
        <v>363</v>
      </c>
      <c r="K9" s="59">
        <v>368</v>
      </c>
      <c r="L9" s="140">
        <v>269</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row>
    <row r="10" spans="1:47" ht="15" customHeight="1" x14ac:dyDescent="0.25">
      <c r="A10" s="33" t="s">
        <v>1</v>
      </c>
      <c r="B10" s="59">
        <v>2091</v>
      </c>
      <c r="C10" s="59">
        <v>1934</v>
      </c>
      <c r="D10" s="59">
        <v>1920</v>
      </c>
      <c r="E10" s="59">
        <v>1986</v>
      </c>
      <c r="F10" s="59">
        <v>1772</v>
      </c>
      <c r="G10" s="59">
        <v>1127</v>
      </c>
      <c r="H10" s="59">
        <v>852</v>
      </c>
      <c r="I10" s="59">
        <v>661</v>
      </c>
      <c r="J10" s="59">
        <v>456</v>
      </c>
      <c r="K10" s="59">
        <v>466</v>
      </c>
      <c r="L10" s="140">
        <v>366</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row>
    <row r="11" spans="1:47" ht="15" customHeight="1" x14ac:dyDescent="0.25">
      <c r="A11" s="42"/>
      <c r="B11" s="59"/>
      <c r="C11" s="59"/>
      <c r="D11" s="59"/>
      <c r="E11" s="59"/>
      <c r="F11" s="59"/>
      <c r="G11" s="59"/>
      <c r="H11" s="59"/>
      <c r="I11" s="59"/>
      <c r="J11" s="59"/>
      <c r="K11" s="59"/>
      <c r="L11" s="140"/>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row>
    <row r="12" spans="1:47" ht="15" customHeight="1" x14ac:dyDescent="0.25">
      <c r="A12" s="34" t="s">
        <v>120</v>
      </c>
      <c r="B12" s="59"/>
      <c r="C12" s="59"/>
      <c r="D12" s="59"/>
      <c r="E12" s="59"/>
      <c r="F12" s="59"/>
      <c r="G12" s="59"/>
      <c r="H12" s="59"/>
      <c r="I12" s="59"/>
      <c r="J12" s="59"/>
      <c r="K12" s="59"/>
      <c r="L12" s="140"/>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7" ht="15" customHeight="1" x14ac:dyDescent="0.25">
      <c r="A13" s="33" t="s">
        <v>152</v>
      </c>
      <c r="B13" s="65">
        <v>78.096479791394998</v>
      </c>
      <c r="C13" s="65">
        <v>80.841799709724199</v>
      </c>
      <c r="D13" s="65">
        <v>76.787954830614794</v>
      </c>
      <c r="E13" s="65">
        <v>77.762803234501305</v>
      </c>
      <c r="F13" s="65">
        <v>74.712643678160902</v>
      </c>
      <c r="G13" s="65">
        <v>77.235772357723604</v>
      </c>
      <c r="H13" s="65">
        <v>72.536687631027206</v>
      </c>
      <c r="I13" s="65">
        <v>72.2222222222222</v>
      </c>
      <c r="J13" s="65">
        <v>73.188405797101495</v>
      </c>
      <c r="K13" s="65">
        <v>75</v>
      </c>
      <c r="L13" s="148">
        <v>71.428571428571402</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row>
    <row r="14" spans="1:47" ht="15" customHeight="1" x14ac:dyDescent="0.25">
      <c r="A14" s="33" t="s">
        <v>153</v>
      </c>
      <c r="B14" s="57">
        <v>5.2020033388981597</v>
      </c>
      <c r="C14" s="57">
        <v>5.3662477558348298</v>
      </c>
      <c r="D14" s="57">
        <v>5.1683006535947698</v>
      </c>
      <c r="E14" s="57">
        <v>4.8492201039861396</v>
      </c>
      <c r="F14" s="57">
        <v>4.4505494505494498</v>
      </c>
      <c r="G14" s="57">
        <v>4.4763157894736798</v>
      </c>
      <c r="H14" s="57">
        <v>4.0982658959537597</v>
      </c>
      <c r="I14" s="57">
        <v>4.0732600732600703</v>
      </c>
      <c r="J14" s="57">
        <v>4.6287128712871297</v>
      </c>
      <c r="K14" s="57">
        <v>5.4964539007092199</v>
      </c>
      <c r="L14" s="144">
        <v>5.7692307692307701</v>
      </c>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row>
    <row r="15" spans="1:47" ht="15" customHeight="1" x14ac:dyDescent="0.25">
      <c r="A15" s="33" t="s">
        <v>154</v>
      </c>
      <c r="B15" s="59">
        <v>3116</v>
      </c>
      <c r="C15" s="59">
        <v>2989</v>
      </c>
      <c r="D15" s="59">
        <v>3163</v>
      </c>
      <c r="E15" s="59">
        <v>2798</v>
      </c>
      <c r="F15" s="59">
        <v>2025</v>
      </c>
      <c r="G15" s="59">
        <v>1701</v>
      </c>
      <c r="H15" s="59">
        <v>1418</v>
      </c>
      <c r="I15" s="59">
        <v>1112</v>
      </c>
      <c r="J15" s="59">
        <v>935</v>
      </c>
      <c r="K15" s="59">
        <v>775</v>
      </c>
      <c r="L15" s="140">
        <v>750</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row>
    <row r="16" spans="1:47" ht="15" customHeight="1" x14ac:dyDescent="0.25">
      <c r="A16" s="33" t="s">
        <v>155</v>
      </c>
      <c r="B16" s="59">
        <v>599</v>
      </c>
      <c r="C16" s="59">
        <v>557</v>
      </c>
      <c r="D16" s="59">
        <v>612</v>
      </c>
      <c r="E16" s="59">
        <v>577</v>
      </c>
      <c r="F16" s="59">
        <v>455</v>
      </c>
      <c r="G16" s="59">
        <v>380</v>
      </c>
      <c r="H16" s="59">
        <v>346</v>
      </c>
      <c r="I16" s="59">
        <v>273</v>
      </c>
      <c r="J16" s="59">
        <v>202</v>
      </c>
      <c r="K16" s="59">
        <v>141</v>
      </c>
      <c r="L16" s="140">
        <v>130</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41"/>
    </row>
    <row r="17" spans="1:47" ht="15" customHeight="1" x14ac:dyDescent="0.25">
      <c r="A17" s="33" t="s">
        <v>1</v>
      </c>
      <c r="B17" s="59">
        <v>767</v>
      </c>
      <c r="C17" s="59">
        <v>689</v>
      </c>
      <c r="D17" s="59">
        <v>797</v>
      </c>
      <c r="E17" s="59">
        <v>742</v>
      </c>
      <c r="F17" s="59">
        <v>609</v>
      </c>
      <c r="G17" s="59">
        <v>492</v>
      </c>
      <c r="H17" s="59">
        <v>477</v>
      </c>
      <c r="I17" s="59">
        <v>378</v>
      </c>
      <c r="J17" s="59">
        <v>276</v>
      </c>
      <c r="K17" s="59">
        <v>188</v>
      </c>
      <c r="L17" s="140">
        <v>182</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row>
    <row r="18" spans="1:47" ht="15" customHeight="1" x14ac:dyDescent="0.25">
      <c r="B18" s="58"/>
      <c r="C18" s="58"/>
      <c r="D18" s="58"/>
      <c r="E18" s="58"/>
      <c r="F18" s="58"/>
      <c r="G18" s="58"/>
      <c r="H18" s="58"/>
      <c r="I18" s="58"/>
      <c r="J18" s="58"/>
      <c r="K18" s="58"/>
      <c r="L18" s="139"/>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row>
    <row r="19" spans="1:47" ht="15" customHeight="1" x14ac:dyDescent="0.25">
      <c r="A19" s="34" t="s">
        <v>121</v>
      </c>
      <c r="B19" s="58"/>
      <c r="C19" s="58"/>
      <c r="D19" s="58"/>
      <c r="E19" s="58"/>
      <c r="F19" s="58"/>
      <c r="G19" s="58"/>
      <c r="H19" s="58"/>
      <c r="I19" s="58"/>
      <c r="J19" s="58"/>
      <c r="K19" s="58"/>
      <c r="L19" s="139"/>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row>
    <row r="20" spans="1:47" ht="15" customHeight="1" x14ac:dyDescent="0.25">
      <c r="A20" s="33" t="s">
        <v>152</v>
      </c>
      <c r="B20" s="65">
        <v>70.526315789473699</v>
      </c>
      <c r="C20" s="65">
        <v>68.828654404646699</v>
      </c>
      <c r="D20" s="65">
        <v>68.991517436380803</v>
      </c>
      <c r="E20" s="65">
        <v>64.593781344032095</v>
      </c>
      <c r="F20" s="65">
        <v>63.741339491916897</v>
      </c>
      <c r="G20" s="65">
        <v>64.021164021163997</v>
      </c>
      <c r="H20" s="65">
        <v>62.872628726287303</v>
      </c>
      <c r="I20" s="65">
        <v>58.765778401121999</v>
      </c>
      <c r="J20" s="65">
        <v>56.611570247933898</v>
      </c>
      <c r="K20" s="65">
        <v>57.922077922077897</v>
      </c>
      <c r="L20" s="148">
        <v>62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41"/>
    </row>
    <row r="21" spans="1:47" ht="15" customHeight="1" x14ac:dyDescent="0.25">
      <c r="A21" s="33" t="s">
        <v>153</v>
      </c>
      <c r="B21" s="57">
        <v>4.7218453188602396</v>
      </c>
      <c r="C21" s="57">
        <v>4.4191279887482402</v>
      </c>
      <c r="D21" s="57">
        <v>4.10245901639344</v>
      </c>
      <c r="E21" s="57">
        <v>4.0559006211180098</v>
      </c>
      <c r="F21" s="57">
        <v>3.5489130434782599</v>
      </c>
      <c r="G21" s="57">
        <v>3.3016528925619801</v>
      </c>
      <c r="H21" s="57">
        <v>3.4310344827586201</v>
      </c>
      <c r="I21" s="57">
        <v>3.60381861575179</v>
      </c>
      <c r="J21" s="57">
        <v>3.5729927007299298</v>
      </c>
      <c r="K21" s="57">
        <v>3.97309417040359</v>
      </c>
      <c r="L21" s="144">
        <v>4.3548387096774199</v>
      </c>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row>
    <row r="22" spans="1:47" ht="15" customHeight="1" x14ac:dyDescent="0.25">
      <c r="A22" s="33" t="s">
        <v>154</v>
      </c>
      <c r="B22" s="59">
        <v>3480</v>
      </c>
      <c r="C22" s="59">
        <v>3142</v>
      </c>
      <c r="D22" s="59">
        <v>3003</v>
      </c>
      <c r="E22" s="59">
        <v>2612</v>
      </c>
      <c r="F22" s="59">
        <v>1959</v>
      </c>
      <c r="G22" s="59">
        <v>1598</v>
      </c>
      <c r="H22" s="59">
        <v>1592</v>
      </c>
      <c r="I22" s="59">
        <v>1510</v>
      </c>
      <c r="J22" s="59">
        <v>979</v>
      </c>
      <c r="K22" s="59">
        <v>886</v>
      </c>
      <c r="L22" s="140">
        <v>945</v>
      </c>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row>
    <row r="23" spans="1:47" ht="15" customHeight="1" x14ac:dyDescent="0.25">
      <c r="A23" s="33" t="s">
        <v>155</v>
      </c>
      <c r="B23" s="59">
        <v>737</v>
      </c>
      <c r="C23" s="59">
        <v>711</v>
      </c>
      <c r="D23" s="59">
        <v>732</v>
      </c>
      <c r="E23" s="59">
        <v>644</v>
      </c>
      <c r="F23" s="59">
        <v>552</v>
      </c>
      <c r="G23" s="59">
        <v>484</v>
      </c>
      <c r="H23" s="59">
        <v>464</v>
      </c>
      <c r="I23" s="59">
        <v>419</v>
      </c>
      <c r="J23" s="59">
        <v>274</v>
      </c>
      <c r="K23" s="59">
        <v>223</v>
      </c>
      <c r="L23" s="140">
        <v>217</v>
      </c>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row>
    <row r="24" spans="1:47" ht="15" customHeight="1" x14ac:dyDescent="0.25">
      <c r="A24" s="33" t="s">
        <v>1</v>
      </c>
      <c r="B24" s="59">
        <v>1045</v>
      </c>
      <c r="C24" s="59">
        <v>1033</v>
      </c>
      <c r="D24" s="59">
        <v>1061</v>
      </c>
      <c r="E24" s="59">
        <v>997</v>
      </c>
      <c r="F24" s="59">
        <v>866</v>
      </c>
      <c r="G24" s="59">
        <v>756</v>
      </c>
      <c r="H24" s="59">
        <v>738</v>
      </c>
      <c r="I24" s="59">
        <v>713</v>
      </c>
      <c r="J24" s="59">
        <v>484</v>
      </c>
      <c r="K24" s="59">
        <v>385</v>
      </c>
      <c r="L24" s="140">
        <v>350</v>
      </c>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40"/>
    </row>
    <row r="25" spans="1:47" ht="15" customHeight="1" x14ac:dyDescent="0.25">
      <c r="B25" s="58"/>
      <c r="C25" s="58"/>
      <c r="D25" s="58"/>
      <c r="E25" s="58"/>
      <c r="F25" s="58"/>
      <c r="G25" s="58"/>
      <c r="H25" s="58"/>
      <c r="I25" s="58"/>
      <c r="J25" s="58"/>
      <c r="K25" s="58"/>
      <c r="L25" s="139"/>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row>
    <row r="26" spans="1:47" ht="15" customHeight="1" x14ac:dyDescent="0.25">
      <c r="A26" s="34" t="s">
        <v>122</v>
      </c>
      <c r="B26" s="59"/>
      <c r="C26" s="59"/>
      <c r="D26" s="59"/>
      <c r="E26" s="59"/>
      <c r="F26" s="59"/>
      <c r="G26" s="59"/>
      <c r="H26" s="59"/>
      <c r="I26" s="59"/>
      <c r="J26" s="59"/>
      <c r="K26" s="59"/>
      <c r="L26" s="140"/>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row>
    <row r="27" spans="1:47" ht="15" customHeight="1" x14ac:dyDescent="0.25">
      <c r="A27" s="33" t="s">
        <v>152</v>
      </c>
      <c r="B27" s="65" t="s">
        <v>214</v>
      </c>
      <c r="C27" s="65" t="s">
        <v>214</v>
      </c>
      <c r="D27" s="65" t="s">
        <v>214</v>
      </c>
      <c r="E27" s="65" t="s">
        <v>214</v>
      </c>
      <c r="F27" s="65" t="s">
        <v>214</v>
      </c>
      <c r="G27" s="65" t="s">
        <v>214</v>
      </c>
      <c r="H27" s="65" t="s">
        <v>214</v>
      </c>
      <c r="I27" s="65" t="s">
        <v>214</v>
      </c>
      <c r="J27" s="65" t="s">
        <v>214</v>
      </c>
      <c r="K27" s="65" t="s">
        <v>214</v>
      </c>
      <c r="L27" s="148" t="s">
        <v>214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row>
    <row r="28" spans="1:47" ht="15" customHeight="1" x14ac:dyDescent="0.25">
      <c r="A28" s="33" t="s">
        <v>153</v>
      </c>
      <c r="B28" s="57" t="s">
        <v>214</v>
      </c>
      <c r="C28" s="57" t="s">
        <v>214</v>
      </c>
      <c r="D28" s="57" t="s">
        <v>214</v>
      </c>
      <c r="E28" s="57" t="s">
        <v>214</v>
      </c>
      <c r="F28" s="57" t="s">
        <v>214</v>
      </c>
      <c r="G28" s="57" t="s">
        <v>214</v>
      </c>
      <c r="H28" s="57" t="s">
        <v>214</v>
      </c>
      <c r="I28" s="57" t="s">
        <v>214</v>
      </c>
      <c r="J28" s="57" t="s">
        <v>214</v>
      </c>
      <c r="K28" s="57" t="s">
        <v>214</v>
      </c>
      <c r="L28" s="144" t="s">
        <v>214</v>
      </c>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row>
    <row r="29" spans="1:47" ht="15" customHeight="1" x14ac:dyDescent="0.25">
      <c r="A29" s="33" t="s">
        <v>154</v>
      </c>
      <c r="B29" s="59">
        <v>9</v>
      </c>
      <c r="C29" s="59">
        <v>17</v>
      </c>
      <c r="D29" s="59">
        <v>23</v>
      </c>
      <c r="E29" s="59">
        <v>7</v>
      </c>
      <c r="F29" s="59">
        <v>1</v>
      </c>
      <c r="G29" s="59">
        <v>5</v>
      </c>
      <c r="H29" s="59">
        <v>3</v>
      </c>
      <c r="I29" s="59">
        <v>10</v>
      </c>
      <c r="J29" s="59">
        <v>4</v>
      </c>
      <c r="K29" s="59">
        <v>6</v>
      </c>
      <c r="L29" s="140">
        <v>10</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row>
    <row r="30" spans="1:47" ht="15" customHeight="1" x14ac:dyDescent="0.25">
      <c r="A30" s="33" t="s">
        <v>155</v>
      </c>
      <c r="B30" s="59">
        <v>5</v>
      </c>
      <c r="C30" s="59">
        <v>9</v>
      </c>
      <c r="D30" s="59">
        <v>9</v>
      </c>
      <c r="E30" s="59">
        <v>3</v>
      </c>
      <c r="F30" s="59">
        <v>1</v>
      </c>
      <c r="G30" s="59">
        <v>4</v>
      </c>
      <c r="H30" s="59">
        <v>3</v>
      </c>
      <c r="I30" s="59">
        <v>5</v>
      </c>
      <c r="J30" s="59">
        <v>3</v>
      </c>
      <c r="K30" s="59">
        <v>5</v>
      </c>
      <c r="L30" s="140">
        <v>4</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row>
    <row r="31" spans="1:47" ht="15" customHeight="1" x14ac:dyDescent="0.25">
      <c r="A31" s="33" t="s">
        <v>1</v>
      </c>
      <c r="B31" s="59">
        <v>8</v>
      </c>
      <c r="C31" s="59">
        <v>24</v>
      </c>
      <c r="D31" s="59">
        <v>23</v>
      </c>
      <c r="E31" s="59">
        <v>22</v>
      </c>
      <c r="F31" s="59">
        <v>14</v>
      </c>
      <c r="G31" s="59">
        <v>19</v>
      </c>
      <c r="H31" s="59">
        <v>14</v>
      </c>
      <c r="I31" s="59">
        <v>14</v>
      </c>
      <c r="J31" s="59">
        <v>22</v>
      </c>
      <c r="K31" s="59">
        <v>14</v>
      </c>
      <c r="L31" s="140">
        <v>12</v>
      </c>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row>
    <row r="32" spans="1:47" ht="15" customHeight="1" x14ac:dyDescent="0.25">
      <c r="A32" s="42"/>
      <c r="B32" s="100"/>
      <c r="C32" s="100"/>
      <c r="D32" s="100"/>
      <c r="E32" s="100"/>
      <c r="F32" s="100"/>
      <c r="G32" s="100"/>
      <c r="H32" s="100"/>
      <c r="I32" s="100"/>
      <c r="J32" s="100"/>
      <c r="K32" s="100"/>
      <c r="L32" s="158"/>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row>
    <row r="33" spans="1:46" ht="15" customHeight="1" x14ac:dyDescent="0.25">
      <c r="A33" s="44" t="s">
        <v>118</v>
      </c>
      <c r="B33" s="58"/>
      <c r="C33" s="58"/>
      <c r="D33" s="58"/>
      <c r="E33" s="58"/>
      <c r="F33" s="58"/>
      <c r="G33" s="58"/>
      <c r="H33" s="58"/>
      <c r="I33" s="58"/>
      <c r="J33" s="58"/>
      <c r="K33" s="58"/>
      <c r="L33" s="139"/>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row>
    <row r="34" spans="1:46" ht="15" customHeight="1" x14ac:dyDescent="0.25">
      <c r="A34" s="33" t="s">
        <v>152</v>
      </c>
      <c r="B34" s="123">
        <v>75.556123753515706</v>
      </c>
      <c r="C34" s="123">
        <v>75.8423913043478</v>
      </c>
      <c r="D34" s="123">
        <v>75.2959747434886</v>
      </c>
      <c r="E34" s="123">
        <v>72.965038697624806</v>
      </c>
      <c r="F34" s="123">
        <v>71.174486353879203</v>
      </c>
      <c r="G34" s="123">
        <v>73.517126148705103</v>
      </c>
      <c r="H34" s="123">
        <v>70.3988467083133</v>
      </c>
      <c r="I34" s="123">
        <v>68.799546998867498</v>
      </c>
      <c r="J34" s="123">
        <v>68.012924071082395</v>
      </c>
      <c r="K34" s="123">
        <v>69.990503323836705</v>
      </c>
      <c r="L34" s="157">
        <v>68.131868131868103</v>
      </c>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row>
    <row r="35" spans="1:46" ht="15" customHeight="1" x14ac:dyDescent="0.25">
      <c r="A35" s="33" t="s">
        <v>153</v>
      </c>
      <c r="B35" s="122">
        <v>5.2351945854483901</v>
      </c>
      <c r="C35" s="122">
        <v>5.2182013615191698</v>
      </c>
      <c r="D35" s="122">
        <v>4.89937106918239</v>
      </c>
      <c r="E35" s="122">
        <v>4.8269934162399402</v>
      </c>
      <c r="F35" s="122">
        <v>4.4205084015510598</v>
      </c>
      <c r="G35" s="122">
        <v>4.4732954545454504</v>
      </c>
      <c r="H35" s="122">
        <v>4.1965870307167199</v>
      </c>
      <c r="I35" s="122">
        <v>4.240329218107</v>
      </c>
      <c r="J35" s="122">
        <v>4.5415676959619997</v>
      </c>
      <c r="K35" s="122">
        <v>4.9606512890095003</v>
      </c>
      <c r="L35" s="156">
        <v>5.3532258064516096</v>
      </c>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row>
    <row r="36" spans="1:46" ht="15" customHeight="1" x14ac:dyDescent="0.25">
      <c r="A36" s="33" t="s">
        <v>154</v>
      </c>
      <c r="B36" s="59">
        <v>15470</v>
      </c>
      <c r="C36" s="59">
        <v>14564</v>
      </c>
      <c r="D36" s="59">
        <v>14022</v>
      </c>
      <c r="E36" s="59">
        <v>13197</v>
      </c>
      <c r="F36" s="59">
        <v>10260</v>
      </c>
      <c r="G36" s="59">
        <v>7873</v>
      </c>
      <c r="H36" s="59">
        <v>6148</v>
      </c>
      <c r="I36" s="59">
        <v>5152</v>
      </c>
      <c r="J36" s="59">
        <v>3824</v>
      </c>
      <c r="K36" s="59">
        <v>3656</v>
      </c>
      <c r="L36" s="140">
        <v>3319</v>
      </c>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row>
    <row r="37" spans="1:46" ht="15" customHeight="1" x14ac:dyDescent="0.25">
      <c r="A37" s="33" t="s">
        <v>155</v>
      </c>
      <c r="B37" s="59">
        <v>2955</v>
      </c>
      <c r="C37" s="59">
        <v>2791</v>
      </c>
      <c r="D37" s="59">
        <v>2862</v>
      </c>
      <c r="E37" s="59">
        <v>2734</v>
      </c>
      <c r="F37" s="59">
        <v>2321</v>
      </c>
      <c r="G37" s="59">
        <v>1760</v>
      </c>
      <c r="H37" s="59">
        <v>1465</v>
      </c>
      <c r="I37" s="59">
        <v>1215</v>
      </c>
      <c r="J37" s="59">
        <v>842</v>
      </c>
      <c r="K37" s="59">
        <v>737</v>
      </c>
      <c r="L37" s="140">
        <v>620</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row>
    <row r="38" spans="1:46" ht="15" customHeight="1" x14ac:dyDescent="0.25">
      <c r="A38" s="33" t="s">
        <v>1</v>
      </c>
      <c r="B38" s="143">
        <v>3911</v>
      </c>
      <c r="C38" s="143">
        <v>3680</v>
      </c>
      <c r="D38" s="143">
        <v>3801</v>
      </c>
      <c r="E38" s="143">
        <v>3747</v>
      </c>
      <c r="F38" s="143">
        <v>3261</v>
      </c>
      <c r="G38" s="143">
        <v>2394</v>
      </c>
      <c r="H38" s="143">
        <v>2081</v>
      </c>
      <c r="I38" s="143">
        <v>1766</v>
      </c>
      <c r="J38" s="143">
        <v>1238</v>
      </c>
      <c r="K38" s="143">
        <v>1053</v>
      </c>
      <c r="L38" s="145">
        <v>910</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6" ht="15" customHeight="1" x14ac:dyDescent="0.25">
      <c r="A39" s="112"/>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9"/>
      <c r="AS39" s="59"/>
    </row>
    <row r="40" spans="1:46" ht="37.5" customHeight="1" x14ac:dyDescent="0.25">
      <c r="A40" s="176" t="s">
        <v>252</v>
      </c>
      <c r="B40" s="176"/>
      <c r="C40" s="176"/>
      <c r="D40" s="176"/>
      <c r="E40" s="176"/>
      <c r="F40" s="176"/>
      <c r="G40" s="176"/>
      <c r="H40" s="176"/>
      <c r="I40" s="176"/>
      <c r="J40" s="176"/>
    </row>
    <row r="41" spans="1:46" ht="37.5" customHeight="1" x14ac:dyDescent="0.25">
      <c r="A41" s="175" t="s">
        <v>241</v>
      </c>
      <c r="B41" s="175"/>
      <c r="C41" s="175"/>
      <c r="D41" s="175"/>
      <c r="E41" s="175"/>
      <c r="F41" s="175"/>
      <c r="G41" s="175"/>
      <c r="H41" s="175"/>
      <c r="I41" s="175"/>
      <c r="J41" s="175"/>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row>
    <row r="42" spans="1:46" ht="37.5" customHeight="1" x14ac:dyDescent="0.25">
      <c r="A42" s="175"/>
      <c r="B42" s="175"/>
      <c r="C42" s="175"/>
      <c r="D42" s="175"/>
      <c r="E42" s="175"/>
      <c r="F42" s="175"/>
      <c r="G42" s="175"/>
      <c r="H42" s="175"/>
      <c r="I42" s="175"/>
      <c r="J42" s="175"/>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row>
    <row r="43" spans="1:46" ht="37.5" customHeight="1" x14ac:dyDescent="0.25">
      <c r="A43" s="175"/>
      <c r="B43" s="175"/>
      <c r="C43" s="175"/>
      <c r="D43" s="175"/>
      <c r="E43" s="175"/>
      <c r="F43" s="175"/>
      <c r="G43" s="175"/>
      <c r="H43" s="175"/>
      <c r="I43" s="175"/>
      <c r="J43" s="175"/>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row>
    <row r="44" spans="1:46" ht="37.5" customHeight="1" x14ac:dyDescent="0.25">
      <c r="A44" s="175"/>
      <c r="B44" s="175"/>
      <c r="C44" s="175"/>
      <c r="D44" s="175"/>
      <c r="E44" s="175"/>
      <c r="F44" s="175"/>
      <c r="G44" s="175"/>
      <c r="H44" s="175"/>
      <c r="I44" s="175"/>
      <c r="J44" s="175"/>
    </row>
    <row r="45" spans="1:46" ht="37.5" customHeight="1" x14ac:dyDescent="0.25">
      <c r="A45" s="175"/>
      <c r="B45" s="175"/>
      <c r="C45" s="175"/>
      <c r="D45" s="175"/>
      <c r="E45" s="175"/>
      <c r="F45" s="175"/>
      <c r="G45" s="175"/>
      <c r="H45" s="175"/>
      <c r="I45" s="175"/>
      <c r="J45" s="175"/>
    </row>
    <row r="46" spans="1:46" ht="37.5" customHeight="1" x14ac:dyDescent="0.25">
      <c r="A46" s="175"/>
      <c r="B46" s="175"/>
      <c r="C46" s="175"/>
      <c r="D46" s="175"/>
      <c r="E46" s="175"/>
      <c r="F46" s="175"/>
      <c r="G46" s="175"/>
      <c r="H46" s="175"/>
      <c r="I46" s="175"/>
      <c r="J46" s="175"/>
    </row>
    <row r="47" spans="1:46" ht="37.5" customHeight="1" x14ac:dyDescent="0.25">
      <c r="A47" s="175"/>
      <c r="B47" s="175"/>
      <c r="C47" s="175"/>
      <c r="D47" s="175"/>
      <c r="E47" s="175"/>
      <c r="F47" s="175"/>
      <c r="G47" s="175"/>
      <c r="H47" s="175"/>
      <c r="I47" s="175"/>
      <c r="J47" s="175"/>
    </row>
    <row r="48" spans="1:46" ht="37.5" customHeight="1" x14ac:dyDescent="0.25">
      <c r="A48" s="175"/>
      <c r="B48" s="175"/>
      <c r="C48" s="175"/>
      <c r="D48" s="175"/>
      <c r="E48" s="175"/>
      <c r="F48" s="175"/>
      <c r="G48" s="175"/>
      <c r="H48" s="175"/>
      <c r="I48" s="175"/>
      <c r="J48" s="175"/>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45:J45"/>
    <mergeCell ref="A46:J46"/>
    <mergeCell ref="A47:J47"/>
    <mergeCell ref="A48:J48"/>
    <mergeCell ref="A40:J40"/>
    <mergeCell ref="A41:J41"/>
    <mergeCell ref="A42:J42"/>
    <mergeCell ref="A43:J43"/>
    <mergeCell ref="A44:J44"/>
  </mergeCells>
  <hyperlinks>
    <hyperlink ref="A1" location="Contents!A1" display="Return to contents page"/>
  </hyperlinks>
  <pageMargins left="0.75" right="0.75" top="1" bottom="1" header="0.5" footer="0.5"/>
  <pageSetup paperSize="9" scale="4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zoomScaleNormal="100" zoomScaleSheetLayoutView="100" workbookViewId="0"/>
  </sheetViews>
  <sheetFormatPr defaultRowHeight="13.2" x14ac:dyDescent="0.25"/>
  <cols>
    <col min="1" max="1" width="18.5546875" customWidth="1"/>
    <col min="2" max="2" width="108.33203125" customWidth="1"/>
  </cols>
  <sheetData>
    <row r="1" spans="1:5" ht="15.6" customHeight="1" x14ac:dyDescent="0.3">
      <c r="A1" s="9" t="s">
        <v>192</v>
      </c>
    </row>
    <row r="2" spans="1:5" x14ac:dyDescent="0.25">
      <c r="A2" s="11"/>
    </row>
    <row r="3" spans="1:5" ht="29.25" customHeight="1" x14ac:dyDescent="0.25">
      <c r="A3" s="171" t="s">
        <v>127</v>
      </c>
      <c r="B3" s="171"/>
      <c r="C3" s="171"/>
      <c r="D3" s="171"/>
      <c r="E3" s="171"/>
    </row>
    <row r="4" spans="1:5" ht="14.25" customHeight="1" x14ac:dyDescent="0.25">
      <c r="A4" s="171"/>
      <c r="B4" s="171"/>
      <c r="C4" s="171"/>
      <c r="D4" s="171"/>
      <c r="E4" s="171"/>
    </row>
    <row r="5" spans="1:5" ht="14.25" customHeight="1" x14ac:dyDescent="0.25">
      <c r="A5" s="172" t="s">
        <v>182</v>
      </c>
      <c r="B5" s="172"/>
      <c r="C5" s="172"/>
      <c r="D5" s="172"/>
      <c r="E5" s="172"/>
    </row>
    <row r="6" spans="1:5" ht="14.25" customHeight="1" x14ac:dyDescent="0.25">
      <c r="A6" s="171"/>
      <c r="B6" s="171"/>
      <c r="C6" s="171"/>
      <c r="D6" s="171"/>
      <c r="E6" s="171"/>
    </row>
    <row r="7" spans="1:5" ht="13.95" customHeight="1" x14ac:dyDescent="0.25">
      <c r="A7" s="173" t="s">
        <v>128</v>
      </c>
      <c r="B7" s="173"/>
      <c r="C7" s="173"/>
      <c r="D7" s="173"/>
      <c r="E7" s="173"/>
    </row>
    <row r="8" spans="1:5" ht="13.95" customHeight="1" x14ac:dyDescent="0.25">
      <c r="A8" s="173"/>
      <c r="B8" s="173"/>
      <c r="C8" s="173"/>
      <c r="D8" s="173"/>
      <c r="E8" s="173"/>
    </row>
    <row r="9" spans="1:5" ht="13.95" customHeight="1" x14ac:dyDescent="0.25">
      <c r="A9" s="181" t="s">
        <v>258</v>
      </c>
      <c r="B9" s="181"/>
      <c r="C9" s="181"/>
      <c r="D9" s="181"/>
      <c r="E9" s="181"/>
    </row>
    <row r="10" spans="1:5" x14ac:dyDescent="0.25">
      <c r="A10" s="14"/>
      <c r="B10" s="14"/>
      <c r="C10" s="14"/>
      <c r="D10" s="14"/>
    </row>
    <row r="11" spans="1:5" ht="14.25" customHeight="1" x14ac:dyDescent="0.25">
      <c r="A11" s="12" t="s">
        <v>189</v>
      </c>
    </row>
    <row r="12" spans="1:5" ht="14.25" customHeight="1" x14ac:dyDescent="0.25">
      <c r="A12" s="124" t="str">
        <f>HYPERLINK("#'A1 (annual average)'!A1", "A1 (annual average)")</f>
        <v>A1 (annual average)</v>
      </c>
      <c r="B12" s="124" t="str">
        <f>HYPERLINK("#'A1 (annual average)'!A1", "Proven reoffending data, by adults and juveniles, annual average")</f>
        <v>Proven reoffending data, by adults and juveniles, annual average</v>
      </c>
    </row>
    <row r="13" spans="1:5" ht="14.25" customHeight="1" x14ac:dyDescent="0.25">
      <c r="A13" s="124" t="str">
        <f>HYPERLINK("#'A2 (annual average)'!A1", "A2 (annual average)")</f>
        <v>A2 (annual average)</v>
      </c>
      <c r="B13" s="124" t="str">
        <f>HYPERLINK("#'A2 (annual average)'!A1", "Proven reoffending data, by sex, and adults and juveniles, annual average")</f>
        <v>Proven reoffending data, by sex, and adults and juveniles, annual average</v>
      </c>
    </row>
    <row r="14" spans="1:5" ht="14.25" customHeight="1" x14ac:dyDescent="0.25">
      <c r="A14" s="124" t="str">
        <f>HYPERLINK("#'A3 (annual average)'!A1", "A3 (annual average)")</f>
        <v>A3 (annual average)</v>
      </c>
      <c r="B14" s="124" t="str">
        <f>HYPERLINK("#'A3 (annual average)'!A1", "Proven reoffending data, by age, annual average")</f>
        <v>Proven reoffending data, by age, annual average</v>
      </c>
    </row>
    <row r="15" spans="1:5" ht="14.25" customHeight="1" x14ac:dyDescent="0.25">
      <c r="A15" s="124" t="str">
        <f>HYPERLINK("#'A4a (annual average)'!A1", "A4a (annual average)")</f>
        <v>A4a (annual average)</v>
      </c>
      <c r="B15" s="124" t="str">
        <f>HYPERLINK("#'A4a (annual average)'!A1", "Adult proven reoffending data, by index offence, annual average")</f>
        <v>Adult proven reoffending data, by index offence, annual average</v>
      </c>
    </row>
    <row r="16" spans="1:5" ht="14.25" customHeight="1" x14ac:dyDescent="0.25">
      <c r="A16" s="124" t="str">
        <f>HYPERLINK("#'A4b (annual average)'!A1", "A4b (annual average)")</f>
        <v>A4b (annual average)</v>
      </c>
      <c r="B16" s="124" t="str">
        <f>HYPERLINK("#'A4b (annual average)'!A1", "Juvenile proven reoffending data, by index offence, annual average")</f>
        <v>Juvenile proven reoffending data, by index offence, annual average</v>
      </c>
    </row>
    <row r="17" spans="1:2" ht="14.25" customHeight="1" x14ac:dyDescent="0.25">
      <c r="A17" s="124" t="str">
        <f>HYPERLINK("#'A5a (annual average)'!A1", "A5a (annual average)")</f>
        <v>A5a (annual average)</v>
      </c>
      <c r="B17" s="124" t="str">
        <f>HYPERLINK("#'A5a (annual average)'!A1", "Adult proven reoffending data, by number of previous offences, annual average")</f>
        <v>Adult proven reoffending data, by number of previous offences, annual average</v>
      </c>
    </row>
    <row r="18" spans="1:2" ht="14.25" customHeight="1" x14ac:dyDescent="0.25">
      <c r="A18" s="124" t="str">
        <f>HYPERLINK("#'A5b (annual average)'!A1", "A5b (annual average)")</f>
        <v>A5b (annual average)</v>
      </c>
      <c r="B18" s="124" t="str">
        <f>HYPERLINK("#'A5b (annual average)'!A1", "Juvenile proven reoffending data, by number of previous offences, annual average")</f>
        <v>Juvenile proven reoffending data, by number of previous offences, annual average</v>
      </c>
    </row>
    <row r="19" spans="1:2" ht="14.25" customHeight="1" x14ac:dyDescent="0.25">
      <c r="A19" s="124" t="str">
        <f>HYPERLINK("#'A6a (annual average)'!A1", "A6a (annual average)")</f>
        <v>A6a (annual average)</v>
      </c>
      <c r="B19" s="124" t="str">
        <f>HYPERLINK("#'A6a (annual average)'!A1", "Adult proven reoffending data, by number of previous custodial sentences, annual average")</f>
        <v>Adult proven reoffending data, by number of previous custodial sentences, annual average</v>
      </c>
    </row>
    <row r="20" spans="1:2" ht="14.25" customHeight="1" x14ac:dyDescent="0.25">
      <c r="A20" s="124" t="str">
        <f>HYPERLINK("#'A6b (annual average)'!A1", "A6b (annual average)")</f>
        <v>A6b (annual average)</v>
      </c>
      <c r="B20" s="124" t="str">
        <f>HYPERLINK("#'A6b (annual average)'!A1", "Juvenile proven reoffending data, by number of previous custodial sentences, annual average")</f>
        <v>Juvenile proven reoffending data, by number of previous custodial sentences, annual average</v>
      </c>
    </row>
    <row r="21" spans="1:2" ht="14.25" customHeight="1" x14ac:dyDescent="0.25">
      <c r="A21" s="170" t="s">
        <v>167</v>
      </c>
      <c r="B21" s="170"/>
    </row>
    <row r="22" spans="1:2" ht="14.25" customHeight="1" x14ac:dyDescent="0.25">
      <c r="A22" s="17"/>
      <c r="B22" s="21"/>
    </row>
    <row r="23" spans="1:2" ht="14.25" customHeight="1" x14ac:dyDescent="0.25">
      <c r="A23" s="12" t="s">
        <v>190</v>
      </c>
    </row>
    <row r="24" spans="1:2" ht="14.25" customHeight="1" x14ac:dyDescent="0.25">
      <c r="A24" s="124" t="str">
        <f>HYPERLINK("#'B1 (annual average)'!A1", "B1 (annual average)")</f>
        <v>B1 (annual average)</v>
      </c>
      <c r="B24" s="124" t="str">
        <f>HYPERLINK("#'B1 (annual average)'!A1", "Indictable proven reoffences, by adults and juveniles, annual average")</f>
        <v>Indictable proven reoffences, by adults and juveniles, annual average</v>
      </c>
    </row>
    <row r="25" spans="1:2" ht="14.25" customHeight="1" x14ac:dyDescent="0.25">
      <c r="A25" s="124" t="str">
        <f>HYPERLINK("#'B2 (annual average)'!A1", "B2 (annual average)")</f>
        <v>B2 (annual average)</v>
      </c>
      <c r="B25" s="124" t="str">
        <f>HYPERLINK("#'B2 (annual average)'!A1", "Proven reoffences committed in the one-year follow-up period, by month of offence, annual average")</f>
        <v>Proven reoffences committed in the one-year follow-up period, by month of offence, annual average</v>
      </c>
    </row>
    <row r="26" spans="1:2" ht="14.25" customHeight="1" x14ac:dyDescent="0.25">
      <c r="A26" s="124" t="str">
        <f>HYPERLINK("#'B3 (annual average)'!A1", "B3 (annual average)")</f>
        <v>B3 (annual average)</v>
      </c>
      <c r="B26" s="124" t="str">
        <f>HYPERLINK("#'B3 (annual average)'!A1", "Proven reoffences committed in the one-year follow-up period, by reoffence group, annual average")</f>
        <v>Proven reoffences committed in the one-year follow-up period, by reoffence group, annual average</v>
      </c>
    </row>
    <row r="27" spans="1:2" ht="14.25" customHeight="1" x14ac:dyDescent="0.25">
      <c r="A27" s="124" t="str">
        <f>HYPERLINK("#'B4 (annual average)'!A1", "B4 (annual average)")</f>
        <v>B4 (annual average)</v>
      </c>
      <c r="B27" s="124" t="str">
        <f>HYPERLINK("#'B4 (annual average)'!A1", "Proven reoffences committed in the one-year follow-up period, by index offence group and reoffence group, Apr 2015 to Mar 2016")</f>
        <v>Proven reoffences committed in the one-year follow-up period, by index offence group and reoffence group, Apr 2015 to Mar 2016</v>
      </c>
    </row>
    <row r="28" spans="1:2" ht="14.25" customHeight="1" x14ac:dyDescent="0.25">
      <c r="A28" s="14"/>
      <c r="B28" s="14"/>
    </row>
    <row r="29" spans="1:2" ht="14.25" customHeight="1" x14ac:dyDescent="0.25">
      <c r="A29" s="12" t="s">
        <v>191</v>
      </c>
    </row>
    <row r="30" spans="1:2" ht="14.25" customHeight="1" x14ac:dyDescent="0.25">
      <c r="A30" s="124" t="str">
        <f>HYPERLINK("#'C1a (annual average)'!A1", "C1a (annual average)")</f>
        <v>C1a (annual average)</v>
      </c>
      <c r="B30" s="124" t="str">
        <f>HYPERLINK("#'C1a (annual average)'!A1", "Adult proven reoffending data, by index disposal, annual average")</f>
        <v>Adult proven reoffending data, by index disposal, annual average</v>
      </c>
    </row>
    <row r="31" spans="1:2" ht="14.25" customHeight="1" x14ac:dyDescent="0.25">
      <c r="A31" s="124" t="str">
        <f>HYPERLINK("#'C1b (annual average)'!A1", "C1b (annual average)")</f>
        <v>C1b (annual average)</v>
      </c>
      <c r="B31" s="124" t="str">
        <f>HYPERLINK("#'C1b (annual average)'!A1", "Juvenile proven reoffending data, by index disposal, annual average")</f>
        <v>Juvenile proven reoffending data, by index disposal, annual average</v>
      </c>
    </row>
    <row r="32" spans="1:2" ht="14.25" customHeight="1" x14ac:dyDescent="0.25">
      <c r="A32" s="124" t="str">
        <f>HYPERLINK("#'C2a (annual average)'!A1", "C2a (annual average)")</f>
        <v>C2a (annual average)</v>
      </c>
      <c r="B32" s="124" t="str">
        <f>HYPERLINK("#'C2a (annual average)'!A1", "Adult proven reoffending data, by custodial sentence length, annual average")</f>
        <v>Adult proven reoffending data, by custodial sentence length, annual average</v>
      </c>
    </row>
    <row r="33" spans="1:14" ht="14.25" customHeight="1" x14ac:dyDescent="0.25">
      <c r="A33" s="124" t="str">
        <f>HYPERLINK("#'C2b (annual average)'!A1", "C2b (annual average)")</f>
        <v>C2b (annual average)</v>
      </c>
      <c r="B33" s="124" t="str">
        <f>HYPERLINK("#'C2b (annual average)'!A1", "Juvenile proven reoffending data, by custodial sentence length, annual average")</f>
        <v>Juvenile proven reoffending data, by custodial sentence length, annual average</v>
      </c>
    </row>
    <row r="34" spans="1:14" ht="14.25" customHeight="1" x14ac:dyDescent="0.25">
      <c r="A34" s="170" t="s">
        <v>129</v>
      </c>
      <c r="B34" s="170"/>
    </row>
    <row r="36" spans="1:14" ht="14.25" customHeight="1" x14ac:dyDescent="0.25">
      <c r="A36" s="169" t="s">
        <v>172</v>
      </c>
      <c r="B36" s="169"/>
      <c r="C36" s="169"/>
      <c r="D36" s="169"/>
      <c r="E36" s="169"/>
      <c r="F36" s="169"/>
      <c r="G36" s="169"/>
      <c r="H36" s="169"/>
    </row>
    <row r="38" spans="1:14" ht="15.6" customHeight="1" x14ac:dyDescent="0.25">
      <c r="A38" s="18" t="s">
        <v>89</v>
      </c>
    </row>
    <row r="39" spans="1:14" x14ac:dyDescent="0.25">
      <c r="A39" s="163" t="s">
        <v>77</v>
      </c>
      <c r="B39" s="163"/>
      <c r="C39" s="163"/>
      <c r="D39" s="163"/>
      <c r="E39" s="163"/>
    </row>
    <row r="40" spans="1:14" ht="27" customHeight="1" x14ac:dyDescent="0.25">
      <c r="A40" s="164" t="s">
        <v>86</v>
      </c>
      <c r="B40" s="164"/>
      <c r="C40" s="164"/>
      <c r="D40" s="164"/>
      <c r="E40" s="164"/>
      <c r="F40" s="15"/>
      <c r="G40" s="15"/>
    </row>
    <row r="41" spans="1:14" ht="14.25" customHeight="1" x14ac:dyDescent="0.25">
      <c r="A41" s="165"/>
      <c r="B41" s="165"/>
      <c r="C41" s="165"/>
      <c r="D41" s="165"/>
      <c r="E41" s="165"/>
      <c r="F41" s="15"/>
      <c r="G41" s="15"/>
    </row>
    <row r="42" spans="1:14" ht="14.25" customHeight="1" x14ac:dyDescent="0.25">
      <c r="A42" s="168" t="s">
        <v>90</v>
      </c>
      <c r="B42" s="168"/>
      <c r="C42" s="168"/>
      <c r="D42" s="168"/>
      <c r="E42" s="168"/>
      <c r="F42" s="15"/>
      <c r="G42" s="15"/>
    </row>
    <row r="43" spans="1:14" ht="25.5" customHeight="1" x14ac:dyDescent="0.25">
      <c r="A43" s="161" t="s">
        <v>173</v>
      </c>
      <c r="B43" s="161"/>
      <c r="C43" s="161"/>
      <c r="D43" s="161"/>
      <c r="E43" s="161"/>
    </row>
    <row r="44" spans="1:14" ht="15.75" customHeight="1" x14ac:dyDescent="0.25">
      <c r="A44" s="161" t="s">
        <v>168</v>
      </c>
      <c r="B44" s="161"/>
      <c r="C44" s="161"/>
      <c r="D44" s="161"/>
      <c r="E44" s="161"/>
    </row>
    <row r="45" spans="1:14" ht="27" customHeight="1" x14ac:dyDescent="0.25">
      <c r="A45" s="166" t="s">
        <v>170</v>
      </c>
      <c r="B45" s="166"/>
      <c r="C45" s="166"/>
      <c r="D45" s="166"/>
      <c r="E45" s="166"/>
    </row>
    <row r="46" spans="1:14" ht="43.5" customHeight="1" x14ac:dyDescent="0.25">
      <c r="A46" s="167" t="s">
        <v>176</v>
      </c>
      <c r="B46" s="167"/>
      <c r="C46" s="167"/>
      <c r="D46" s="167"/>
      <c r="E46" s="167"/>
      <c r="F46" s="16"/>
      <c r="G46" s="16"/>
      <c r="H46" s="16"/>
      <c r="I46" s="16"/>
      <c r="J46" s="16"/>
      <c r="K46" s="16"/>
      <c r="L46" s="16"/>
      <c r="M46" s="16"/>
      <c r="N46" s="16"/>
    </row>
    <row r="47" spans="1:14" ht="27" customHeight="1" x14ac:dyDescent="0.25">
      <c r="A47" s="166" t="s">
        <v>181</v>
      </c>
      <c r="B47" s="166"/>
      <c r="C47" s="166"/>
      <c r="D47" s="166"/>
      <c r="E47" s="166"/>
    </row>
    <row r="48" spans="1:14" ht="18" customHeight="1" x14ac:dyDescent="0.25">
      <c r="A48" s="162" t="s">
        <v>177</v>
      </c>
      <c r="B48" s="162"/>
      <c r="C48" s="162"/>
      <c r="D48" s="162"/>
      <c r="E48" s="162"/>
    </row>
    <row r="49" spans="1:8" ht="15" customHeight="1" x14ac:dyDescent="0.25">
      <c r="A49" s="161" t="s">
        <v>178</v>
      </c>
      <c r="B49" s="161"/>
      <c r="C49" s="161"/>
      <c r="D49" s="161"/>
      <c r="E49" s="161"/>
    </row>
    <row r="50" spans="1:8" ht="13.95" customHeight="1" x14ac:dyDescent="0.25">
      <c r="A50" s="162" t="s">
        <v>78</v>
      </c>
      <c r="B50" s="162"/>
      <c r="C50" s="162"/>
      <c r="D50" s="162"/>
      <c r="E50" s="162"/>
    </row>
    <row r="51" spans="1:8" ht="13.95" customHeight="1" x14ac:dyDescent="0.25"/>
    <row r="52" spans="1:8" ht="15.6" customHeight="1" x14ac:dyDescent="0.3">
      <c r="A52" s="20" t="s">
        <v>85</v>
      </c>
    </row>
    <row r="53" spans="1:8" x14ac:dyDescent="0.25">
      <c r="A53" s="17" t="s">
        <v>49</v>
      </c>
      <c r="B53" s="10" t="s">
        <v>79</v>
      </c>
    </row>
    <row r="54" spans="1:8" x14ac:dyDescent="0.25">
      <c r="A54" s="17">
        <v>0</v>
      </c>
      <c r="B54" s="10" t="s">
        <v>80</v>
      </c>
    </row>
    <row r="55" spans="1:8" x14ac:dyDescent="0.25">
      <c r="A55" s="17" t="s">
        <v>7</v>
      </c>
      <c r="B55" s="10" t="s">
        <v>81</v>
      </c>
    </row>
    <row r="56" spans="1:8" x14ac:dyDescent="0.25">
      <c r="A56" s="17" t="s">
        <v>41</v>
      </c>
      <c r="B56" s="10" t="s">
        <v>82</v>
      </c>
    </row>
    <row r="57" spans="1:8" x14ac:dyDescent="0.25">
      <c r="A57" s="17" t="s">
        <v>83</v>
      </c>
      <c r="B57" s="10" t="s">
        <v>84</v>
      </c>
    </row>
    <row r="58" spans="1:8" x14ac:dyDescent="0.25">
      <c r="A58" s="17" t="s">
        <v>2</v>
      </c>
      <c r="B58" s="10" t="s">
        <v>123</v>
      </c>
    </row>
    <row r="60" spans="1:8" ht="15.6" customHeight="1" x14ac:dyDescent="0.25">
      <c r="A60" s="18" t="s">
        <v>124</v>
      </c>
    </row>
    <row r="62" spans="1:8" ht="14.25" customHeight="1" x14ac:dyDescent="0.25">
      <c r="A62" s="19" t="s">
        <v>143</v>
      </c>
      <c r="B62" s="13"/>
      <c r="C62" s="13"/>
      <c r="D62" s="13"/>
      <c r="E62" s="13"/>
      <c r="F62" s="13"/>
      <c r="G62" s="13"/>
      <c r="H62" s="13"/>
    </row>
    <row r="63" spans="1:8" x14ac:dyDescent="0.25">
      <c r="A63" s="17" t="s">
        <v>144</v>
      </c>
    </row>
    <row r="64" spans="1:8" x14ac:dyDescent="0.25">
      <c r="A64" s="17" t="s">
        <v>165</v>
      </c>
    </row>
    <row r="65" spans="1:8" x14ac:dyDescent="0.25">
      <c r="A65" s="17"/>
    </row>
    <row r="66" spans="1:8" ht="13.95" customHeight="1" x14ac:dyDescent="0.25">
      <c r="A66" s="19" t="s">
        <v>166</v>
      </c>
    </row>
    <row r="67" spans="1:8" x14ac:dyDescent="0.25">
      <c r="A67" s="17" t="s">
        <v>145</v>
      </c>
    </row>
    <row r="68" spans="1:8" x14ac:dyDescent="0.25">
      <c r="A68" s="17" t="s">
        <v>180</v>
      </c>
    </row>
    <row r="69" spans="1:8" x14ac:dyDescent="0.25">
      <c r="A69" s="17" t="s">
        <v>146</v>
      </c>
    </row>
    <row r="71" spans="1:8" ht="14.25" customHeight="1" x14ac:dyDescent="0.25">
      <c r="A71" s="19" t="s">
        <v>125</v>
      </c>
      <c r="B71" s="13"/>
      <c r="C71" s="13"/>
      <c r="D71" s="13"/>
      <c r="E71" s="13"/>
      <c r="F71" s="13"/>
      <c r="G71" s="13"/>
      <c r="H71" s="13"/>
    </row>
    <row r="72" spans="1:8" ht="14.25" customHeight="1" x14ac:dyDescent="0.25">
      <c r="A72" s="17" t="s">
        <v>147</v>
      </c>
      <c r="B72" s="21"/>
    </row>
    <row r="74" spans="1:8" ht="14.25" customHeight="1" x14ac:dyDescent="0.25">
      <c r="A74" s="19" t="s">
        <v>126</v>
      </c>
      <c r="B74" s="13"/>
      <c r="C74" s="13"/>
      <c r="D74" s="13"/>
      <c r="E74" s="13"/>
      <c r="F74" s="13"/>
      <c r="G74" s="13"/>
      <c r="H74" s="13"/>
    </row>
    <row r="75" spans="1:8" ht="14.25" customHeight="1" x14ac:dyDescent="0.25">
      <c r="A75" s="17" t="s">
        <v>148</v>
      </c>
      <c r="B75" s="13"/>
      <c r="C75" s="13"/>
      <c r="D75" s="13"/>
      <c r="E75" s="13"/>
      <c r="F75" s="13"/>
      <c r="G75" s="13"/>
      <c r="H75" s="13"/>
    </row>
    <row r="76" spans="1:8" ht="14.25" customHeight="1" x14ac:dyDescent="0.25">
      <c r="A76" s="17" t="s">
        <v>149</v>
      </c>
      <c r="B76" s="13"/>
      <c r="C76" s="13"/>
      <c r="D76" s="13"/>
      <c r="E76" s="13"/>
      <c r="F76" s="13"/>
      <c r="G76" s="13"/>
      <c r="H76" s="13"/>
    </row>
    <row r="77" spans="1:8" ht="14.25" customHeight="1" x14ac:dyDescent="0.25">
      <c r="A77" s="17" t="s">
        <v>150</v>
      </c>
      <c r="B77" s="13"/>
      <c r="C77" s="13"/>
      <c r="D77" s="13"/>
      <c r="E77" s="13"/>
      <c r="F77" s="13"/>
      <c r="G77" s="13"/>
      <c r="H77" s="13"/>
    </row>
    <row r="78" spans="1:8" ht="14.25" customHeight="1" x14ac:dyDescent="0.25">
      <c r="A78" s="17" t="s">
        <v>151</v>
      </c>
      <c r="B78" s="13"/>
      <c r="C78" s="13"/>
      <c r="D78" s="13"/>
      <c r="E78" s="13"/>
      <c r="F78" s="13"/>
      <c r="G78" s="13"/>
      <c r="H78" s="13"/>
    </row>
    <row r="79" spans="1:8" x14ac:dyDescent="0.25">
      <c r="A79" s="17" t="s">
        <v>160</v>
      </c>
      <c r="B79" s="17"/>
      <c r="C79" s="17"/>
      <c r="D79" s="17"/>
    </row>
    <row r="80" spans="1:8" ht="14.25" customHeight="1" x14ac:dyDescent="0.25">
      <c r="A80" s="17"/>
      <c r="B80" s="13"/>
      <c r="C80" s="13"/>
      <c r="D80" s="13"/>
      <c r="E80" s="13"/>
      <c r="F80" s="13"/>
      <c r="G80" s="13"/>
      <c r="H80" s="13"/>
    </row>
    <row r="81" spans="1:1" ht="15.6" customHeight="1" x14ac:dyDescent="0.3">
      <c r="A81" s="20"/>
    </row>
  </sheetData>
  <mergeCells count="22">
    <mergeCell ref="A36:H36"/>
    <mergeCell ref="A34:B34"/>
    <mergeCell ref="A9:E9"/>
    <mergeCell ref="A21:B21"/>
    <mergeCell ref="A3:E3"/>
    <mergeCell ref="A4:E4"/>
    <mergeCell ref="A5:E5"/>
    <mergeCell ref="A6:E6"/>
    <mergeCell ref="A7:E7"/>
    <mergeCell ref="A8:E8"/>
    <mergeCell ref="A49:E49"/>
    <mergeCell ref="A50:E50"/>
    <mergeCell ref="A39:E39"/>
    <mergeCell ref="A40:E40"/>
    <mergeCell ref="A41:E41"/>
    <mergeCell ref="A47:E47"/>
    <mergeCell ref="A48:E48"/>
    <mergeCell ref="A46:E46"/>
    <mergeCell ref="A42:E42"/>
    <mergeCell ref="A43:E43"/>
    <mergeCell ref="A44:E44"/>
    <mergeCell ref="A45:E45"/>
  </mergeCells>
  <hyperlinks>
    <hyperlink ref="A21" r:id="rId1" display="Further information can be found in the proven re-offending overview data tool at https://www.gov.uk/government/statistics/proven-reoffending-statistics-january-2012-to-december-2012"/>
    <hyperlink ref="A34" r:id="rId2" display="Further information can be found in the index disposal data tool"/>
    <hyperlink ref="A36" r:id="rId3" display="Further information can be found in the proven reoffending data tool at https://www.gov.uk/government/collections/proven-reoffending-statistics"/>
    <hyperlink ref="A48" r:id="rId4" display="3. 'Presentational changes to National Statistics on police recorded crime in England and Wales' can be found here."/>
    <hyperlink ref="A50" r:id="rId5"/>
    <hyperlink ref="A9" r:id="rId6" display="mailto:statistics.enquiries@justice.gsi.gov.uk"/>
    <hyperlink ref="A36:B36" r:id="rId7" display="Information on prison/probation trusts can be found in the prison/probation trust data tool"/>
    <hyperlink ref="A7" r:id="rId8" display="These data tools can be found at https://www.gov.uk/government/statistics/proven-reoffending-statistics-january-2013-to-december-2013"/>
    <hyperlink ref="A64" location="'13a'!A1" display="Proven re-offending of adult offenders, by upper-tier local authority, 2005 to June 2012 rolling quarters"/>
    <hyperlink ref="A21:B21" r:id="rId9" display="Additional breakdowns of these statistics can be found in the proven re-offending overview data tool"/>
    <hyperlink ref="A34:B34" r:id="rId10" display="Additional breakdowns of these statistics can be found in the index disposal data tool"/>
    <hyperlink ref="A7:D7" r:id="rId11" display="These data tools can be found at https://www.gov.uk/government/collections/proven-reoffending-statistics"/>
    <hyperlink ref="A79" r:id="rId12" display="These data tools can be found at https://www.gov.uk/government/statistics/proven-reoffending-statistics-january-2013-to-december-2013"/>
    <hyperlink ref="A79:D79" r:id="rId13" display="These data tools can be found at https://www.gov.uk/government/collections/proven-reoffending-statistics"/>
    <hyperlink ref="A36:H36" r:id="rId14" display="Proven reoffending statistics by prison/youth secure accommodation/probation trusts can be found in the prison/youth secure accommodation/probation trust data tool"/>
    <hyperlink ref="A5:B5" location="Contents!A53" display="Details of where to find information previously published in tables is shown here."/>
    <hyperlink ref="A5:E5" location="Contents!A60" display="Details of where to find information previously published in tables is shown here."/>
    <hyperlink ref="A9:E9" r:id="rId15" display="If you have any feedback, questions or requests for further information about these statistics, please direct them to statistics.enquiries@justice.gsi.gov.uk."/>
  </hyperlinks>
  <pageMargins left="0.74803149606299213" right="0.74803149606299213" top="0.98425196850393704" bottom="0.98425196850393704" header="0.51181102362204722" footer="0.51181102362204722"/>
  <pageSetup paperSize="9" scale="58" orientation="landscape"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0"/>
  <sheetViews>
    <sheetView showGridLines="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52" ht="15" customHeight="1" x14ac:dyDescent="0.25">
      <c r="A1" s="47" t="s">
        <v>6</v>
      </c>
    </row>
    <row r="2" spans="1:52" ht="18" customHeight="1" x14ac:dyDescent="0.3">
      <c r="A2" s="45" t="s">
        <v>204</v>
      </c>
    </row>
    <row r="3" spans="1:52" ht="27" customHeight="1" x14ac:dyDescent="0.25">
      <c r="L3" s="174" t="s">
        <v>203</v>
      </c>
      <c r="AS3" s="37"/>
      <c r="AT3" s="37"/>
      <c r="AU3" s="37"/>
    </row>
    <row r="4" spans="1:52" ht="30" customHeight="1" x14ac:dyDescent="0.25">
      <c r="A4" s="36"/>
      <c r="B4" s="125" t="s">
        <v>193</v>
      </c>
      <c r="C4" s="125" t="s">
        <v>194</v>
      </c>
      <c r="D4" s="125" t="s">
        <v>195</v>
      </c>
      <c r="E4" s="125" t="s">
        <v>196</v>
      </c>
      <c r="F4" s="125" t="s">
        <v>197</v>
      </c>
      <c r="G4" s="125" t="s">
        <v>198</v>
      </c>
      <c r="H4" s="125" t="s">
        <v>199</v>
      </c>
      <c r="I4" s="125" t="s">
        <v>200</v>
      </c>
      <c r="J4" s="125" t="s">
        <v>201</v>
      </c>
      <c r="K4" s="125" t="s">
        <v>202</v>
      </c>
      <c r="L4" s="133" t="s">
        <v>223</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52" ht="15" customHeight="1" x14ac:dyDescent="0.25">
      <c r="A5" s="43" t="s">
        <v>5</v>
      </c>
      <c r="B5" s="22"/>
      <c r="C5" s="22"/>
      <c r="L5" s="135"/>
    </row>
    <row r="6" spans="1:52" ht="15" customHeight="1" x14ac:dyDescent="0.25">
      <c r="A6" s="33" t="s">
        <v>152</v>
      </c>
      <c r="B6" s="23">
        <v>28.960458980960599</v>
      </c>
      <c r="C6" s="23">
        <v>28.694978898950598</v>
      </c>
      <c r="D6" s="23">
        <v>29.2872753156831</v>
      </c>
      <c r="E6" s="23">
        <v>30.065782554662</v>
      </c>
      <c r="F6" s="23">
        <v>29.417389438842701</v>
      </c>
      <c r="G6" s="23">
        <v>29.991522629868602</v>
      </c>
      <c r="H6" s="23">
        <v>30.017191193420501</v>
      </c>
      <c r="I6" s="23">
        <v>29.7842261904762</v>
      </c>
      <c r="J6" s="23">
        <v>30.005960238263299</v>
      </c>
      <c r="K6" s="23">
        <v>28.893041327601399</v>
      </c>
      <c r="L6" s="131">
        <v>28.490522470219101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40"/>
      <c r="AV6" s="35"/>
    </row>
    <row r="7" spans="1:52" ht="15" customHeight="1" x14ac:dyDescent="0.35">
      <c r="A7" s="31" t="s">
        <v>169</v>
      </c>
      <c r="B7" s="24">
        <v>31.745393789858198</v>
      </c>
      <c r="C7" s="24">
        <v>31.682448657739801</v>
      </c>
      <c r="D7" s="24">
        <v>31.776763129642902</v>
      </c>
      <c r="E7" s="24">
        <v>31.422470828033301</v>
      </c>
      <c r="F7" s="24">
        <v>30.5006959067385</v>
      </c>
      <c r="G7" s="24">
        <v>30.5522424639632</v>
      </c>
      <c r="H7" s="24">
        <v>29.784187967369299</v>
      </c>
      <c r="I7" s="24">
        <v>29.3712823843846</v>
      </c>
      <c r="J7" s="24">
        <v>29.459075135442198</v>
      </c>
      <c r="K7" s="24">
        <v>28.599055195385201</v>
      </c>
      <c r="L7" s="128">
        <v>28.3328341725291</v>
      </c>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row>
    <row r="8" spans="1:52" ht="15" customHeight="1" x14ac:dyDescent="0.25">
      <c r="A8" s="32" t="s">
        <v>171</v>
      </c>
      <c r="B8" s="24">
        <v>30.622790121102302</v>
      </c>
      <c r="C8" s="24">
        <v>30.420255171210801</v>
      </c>
      <c r="D8" s="24">
        <v>30.918237116040199</v>
      </c>
      <c r="E8" s="24">
        <v>32.051036656628703</v>
      </c>
      <c r="F8" s="24">
        <v>32.324418462104298</v>
      </c>
      <c r="G8" s="24">
        <v>32.847005095905402</v>
      </c>
      <c r="H8" s="24">
        <v>33.640728156051097</v>
      </c>
      <c r="I8" s="24">
        <v>33.820668736091598</v>
      </c>
      <c r="J8" s="24">
        <v>33.954610032821101</v>
      </c>
      <c r="K8" s="24">
        <v>33.701711062216198</v>
      </c>
      <c r="L8" s="128">
        <v>33.565413227689902</v>
      </c>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52" ht="15" customHeight="1" x14ac:dyDescent="0.25">
      <c r="A9" s="33" t="s">
        <v>153</v>
      </c>
      <c r="B9" s="25">
        <v>3.36024694745507</v>
      </c>
      <c r="C9" s="25">
        <v>3.2820165521948699</v>
      </c>
      <c r="D9" s="25">
        <v>3.3133122426433701</v>
      </c>
      <c r="E9" s="25">
        <v>3.2566818573715999</v>
      </c>
      <c r="F9" s="25">
        <v>3.1829433459046101</v>
      </c>
      <c r="G9" s="25">
        <v>3.2857576566532098</v>
      </c>
      <c r="H9" s="25">
        <v>3.3271235343247301</v>
      </c>
      <c r="I9" s="25">
        <v>3.4668165542509799</v>
      </c>
      <c r="J9" s="25">
        <v>3.5787960029246899</v>
      </c>
      <c r="K9" s="25">
        <v>3.6773037197056602</v>
      </c>
      <c r="L9" s="127">
        <v>3.78434196148809</v>
      </c>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row>
    <row r="10" spans="1:52" ht="15" customHeight="1" x14ac:dyDescent="0.25">
      <c r="A10" s="33" t="s">
        <v>154</v>
      </c>
      <c r="B10" s="26">
        <v>612321</v>
      </c>
      <c r="C10" s="26">
        <v>615470</v>
      </c>
      <c r="D10" s="26">
        <v>659813</v>
      </c>
      <c r="E10" s="26">
        <v>661025</v>
      </c>
      <c r="F10" s="26">
        <v>611036</v>
      </c>
      <c r="G10" s="26">
        <v>627721</v>
      </c>
      <c r="H10" s="26">
        <v>613475</v>
      </c>
      <c r="I10" s="26">
        <v>582862</v>
      </c>
      <c r="J10" s="26">
        <v>587352</v>
      </c>
      <c r="K10" s="26">
        <v>544719</v>
      </c>
      <c r="L10" s="132">
        <v>522962</v>
      </c>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row>
    <row r="11" spans="1:52" ht="15" customHeight="1" x14ac:dyDescent="0.25">
      <c r="A11" s="33" t="s">
        <v>155</v>
      </c>
      <c r="B11" s="26">
        <v>182225</v>
      </c>
      <c r="C11" s="26">
        <v>187528</v>
      </c>
      <c r="D11" s="26">
        <v>199140</v>
      </c>
      <c r="E11" s="26">
        <v>202975</v>
      </c>
      <c r="F11" s="26">
        <v>191972</v>
      </c>
      <c r="G11" s="26">
        <v>191043</v>
      </c>
      <c r="H11" s="26">
        <v>184386</v>
      </c>
      <c r="I11" s="26">
        <v>168126</v>
      </c>
      <c r="J11" s="26">
        <v>164120</v>
      </c>
      <c r="K11" s="26">
        <v>148130</v>
      </c>
      <c r="L11" s="132">
        <v>138191</v>
      </c>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row>
    <row r="12" spans="1:52" ht="15" customHeight="1" x14ac:dyDescent="0.25">
      <c r="A12" s="33" t="s">
        <v>1</v>
      </c>
      <c r="B12" s="26">
        <v>629220</v>
      </c>
      <c r="C12" s="26">
        <v>653522</v>
      </c>
      <c r="D12" s="26">
        <v>679954</v>
      </c>
      <c r="E12" s="26">
        <v>675103</v>
      </c>
      <c r="F12" s="26">
        <v>652580</v>
      </c>
      <c r="G12" s="26">
        <v>636990</v>
      </c>
      <c r="H12" s="26">
        <v>614268</v>
      </c>
      <c r="I12" s="26">
        <v>564480</v>
      </c>
      <c r="J12" s="26">
        <v>546958</v>
      </c>
      <c r="K12" s="26">
        <v>512684</v>
      </c>
      <c r="L12" s="132">
        <v>485042</v>
      </c>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row>
    <row r="13" spans="1:52" ht="15" customHeight="1" x14ac:dyDescent="0.25">
      <c r="A13" s="33" t="s">
        <v>8</v>
      </c>
      <c r="B13" s="25">
        <v>13.786375194685499</v>
      </c>
      <c r="C13" s="25">
        <v>13.471203723822599</v>
      </c>
      <c r="D13" s="25">
        <v>13.6584283642717</v>
      </c>
      <c r="E13" s="25">
        <v>14.4754222688982</v>
      </c>
      <c r="F13" s="25">
        <v>14.5253869257409</v>
      </c>
      <c r="G13" s="25">
        <v>14.882695175748401</v>
      </c>
      <c r="H13" s="25">
        <v>15.7391903859553</v>
      </c>
      <c r="I13" s="25">
        <v>16.4275899943311</v>
      </c>
      <c r="J13" s="25">
        <v>17.156039403391102</v>
      </c>
      <c r="K13" s="25">
        <v>17.635496719226701</v>
      </c>
      <c r="L13" s="127">
        <v>18.177747494031401</v>
      </c>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row>
    <row r="14" spans="1:52" ht="15" customHeight="1" x14ac:dyDescent="0.25">
      <c r="A14" s="30"/>
      <c r="B14" s="27"/>
      <c r="C14" s="28"/>
      <c r="D14" s="28"/>
      <c r="E14" s="28"/>
      <c r="F14" s="28"/>
      <c r="G14" s="28"/>
      <c r="H14" s="28"/>
      <c r="I14" s="28"/>
      <c r="J14" s="28"/>
      <c r="K14" s="28"/>
      <c r="L14" s="129"/>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46"/>
      <c r="AQ14" s="46"/>
      <c r="AR14" s="46"/>
      <c r="AS14" s="28"/>
      <c r="AT14" s="28"/>
    </row>
    <row r="15" spans="1:52" ht="15" customHeight="1" x14ac:dyDescent="0.25">
      <c r="A15" s="34" t="s">
        <v>4</v>
      </c>
      <c r="B15" s="28"/>
      <c r="C15" s="28"/>
      <c r="D15" s="28"/>
      <c r="E15" s="28"/>
      <c r="F15" s="28"/>
      <c r="G15" s="28"/>
      <c r="H15" s="28"/>
      <c r="I15" s="28"/>
      <c r="J15" s="28"/>
      <c r="K15" s="28"/>
      <c r="L15" s="129"/>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row>
    <row r="16" spans="1:52" ht="15" customHeight="1" x14ac:dyDescent="0.25">
      <c r="A16" s="33" t="s">
        <v>152</v>
      </c>
      <c r="B16" s="23">
        <v>38.278062189493902</v>
      </c>
      <c r="C16" s="23">
        <v>38.131463154284901</v>
      </c>
      <c r="D16" s="23">
        <v>37.066500680643898</v>
      </c>
      <c r="E16" s="23">
        <v>37.604791134252103</v>
      </c>
      <c r="F16" s="23">
        <v>38.256688718459102</v>
      </c>
      <c r="G16" s="23">
        <v>40.854628157242701</v>
      </c>
      <c r="H16" s="23">
        <v>40.419016363132101</v>
      </c>
      <c r="I16" s="23">
        <v>41.029231032497897</v>
      </c>
      <c r="J16" s="23">
        <v>42.916372112573796</v>
      </c>
      <c r="K16" s="23">
        <v>42.595799476044597</v>
      </c>
      <c r="L16" s="131">
        <v>42.229412378666098</v>
      </c>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41"/>
      <c r="AV16" s="35"/>
      <c r="AW16" s="35"/>
      <c r="AX16" s="35"/>
      <c r="AY16" s="35"/>
      <c r="AZ16" s="35"/>
    </row>
    <row r="17" spans="1:50" ht="15" customHeight="1" x14ac:dyDescent="0.25">
      <c r="A17" s="33" t="s">
        <v>153</v>
      </c>
      <c r="B17" s="25">
        <v>3.2226585147314601</v>
      </c>
      <c r="C17" s="25">
        <v>3.1594740775457</v>
      </c>
      <c r="D17" s="25">
        <v>3.0546104906752598</v>
      </c>
      <c r="E17" s="25">
        <v>3.04576128550787</v>
      </c>
      <c r="F17" s="25">
        <v>3.0962756087763301</v>
      </c>
      <c r="G17" s="25">
        <v>3.17764200045259</v>
      </c>
      <c r="H17" s="25">
        <v>3.1383766475112198</v>
      </c>
      <c r="I17" s="25">
        <v>3.2471373322211301</v>
      </c>
      <c r="J17" s="25">
        <v>3.4111388122161901</v>
      </c>
      <c r="K17" s="25">
        <v>3.61299906181591</v>
      </c>
      <c r="L17" s="127">
        <v>3.7857760751359399</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row>
    <row r="18" spans="1:50" ht="15" customHeight="1" x14ac:dyDescent="0.25">
      <c r="A18" s="33" t="s">
        <v>154</v>
      </c>
      <c r="B18" s="26">
        <v>244574</v>
      </c>
      <c r="C18" s="26">
        <v>249431</v>
      </c>
      <c r="D18" s="26">
        <v>223738</v>
      </c>
      <c r="E18" s="26">
        <v>191819</v>
      </c>
      <c r="F18" s="26">
        <v>161864</v>
      </c>
      <c r="G18" s="26">
        <v>140420</v>
      </c>
      <c r="H18" s="26">
        <v>109771</v>
      </c>
      <c r="I18" s="26">
        <v>85640</v>
      </c>
      <c r="J18" s="26">
        <v>76621</v>
      </c>
      <c r="K18" s="26">
        <v>69319</v>
      </c>
      <c r="L18" s="132">
        <v>61269</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row>
    <row r="19" spans="1:50" ht="15" customHeight="1" x14ac:dyDescent="0.25">
      <c r="A19" s="33" t="s">
        <v>155</v>
      </c>
      <c r="B19" s="26">
        <v>75892</v>
      </c>
      <c r="C19" s="26">
        <v>78947</v>
      </c>
      <c r="D19" s="26">
        <v>73246</v>
      </c>
      <c r="E19" s="26">
        <v>62979</v>
      </c>
      <c r="F19" s="26">
        <v>52277</v>
      </c>
      <c r="G19" s="26">
        <v>44190</v>
      </c>
      <c r="H19" s="26">
        <v>34977</v>
      </c>
      <c r="I19" s="26">
        <v>26374</v>
      </c>
      <c r="J19" s="26">
        <v>22462</v>
      </c>
      <c r="K19" s="26">
        <v>19186</v>
      </c>
      <c r="L19" s="132">
        <v>16184</v>
      </c>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row>
    <row r="20" spans="1:50" ht="15" customHeight="1" x14ac:dyDescent="0.25">
      <c r="A20" s="33" t="s">
        <v>1</v>
      </c>
      <c r="B20" s="26">
        <v>198265</v>
      </c>
      <c r="C20" s="26">
        <v>207039</v>
      </c>
      <c r="D20" s="26">
        <v>197607</v>
      </c>
      <c r="E20" s="26">
        <v>167476</v>
      </c>
      <c r="F20" s="26">
        <v>136648</v>
      </c>
      <c r="G20" s="26">
        <v>108164</v>
      </c>
      <c r="H20" s="26">
        <v>86536</v>
      </c>
      <c r="I20" s="26">
        <v>64281</v>
      </c>
      <c r="J20" s="26">
        <v>52339</v>
      </c>
      <c r="K20" s="26">
        <v>45042</v>
      </c>
      <c r="L20" s="132">
        <v>38324</v>
      </c>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41"/>
      <c r="AV20" s="41"/>
      <c r="AW20" s="41"/>
      <c r="AX20" s="41"/>
    </row>
    <row r="21" spans="1:50" ht="15" customHeight="1" x14ac:dyDescent="0.25">
      <c r="A21" s="33" t="s">
        <v>8</v>
      </c>
      <c r="B21" s="25">
        <v>2.39945527450634</v>
      </c>
      <c r="C21" s="25">
        <v>2.3819811726293101</v>
      </c>
      <c r="D21" s="25">
        <v>2.5799389697733401</v>
      </c>
      <c r="E21" s="25">
        <v>2.8503248226611602</v>
      </c>
      <c r="F21" s="25">
        <v>3.1010552660851198</v>
      </c>
      <c r="G21" s="25">
        <v>3.4143337894308599</v>
      </c>
      <c r="H21" s="25">
        <v>3.4889525746510102</v>
      </c>
      <c r="I21" s="25">
        <v>3.5396306840279399</v>
      </c>
      <c r="J21" s="25">
        <v>3.5727851124400498</v>
      </c>
      <c r="K21" s="25">
        <v>3.5606767017450398</v>
      </c>
      <c r="L21" s="127">
        <v>3.5636415822982999</v>
      </c>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row>
    <row r="22" spans="1:50" ht="15" customHeight="1" x14ac:dyDescent="0.25">
      <c r="A22" s="42"/>
      <c r="B22" s="28"/>
      <c r="C22" s="28"/>
      <c r="D22" s="28"/>
      <c r="E22" s="28"/>
      <c r="F22" s="28"/>
      <c r="G22" s="28"/>
      <c r="H22" s="28"/>
      <c r="I22" s="28"/>
      <c r="J22" s="28"/>
      <c r="K22" s="28"/>
      <c r="L22" s="129"/>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4"/>
      <c r="AT22" s="24"/>
    </row>
    <row r="23" spans="1:50" ht="15" customHeight="1" x14ac:dyDescent="0.25">
      <c r="A23" s="44" t="s">
        <v>3</v>
      </c>
      <c r="B23" s="29"/>
      <c r="C23" s="29"/>
      <c r="D23" s="29"/>
      <c r="E23" s="29"/>
      <c r="F23" s="29"/>
      <c r="G23" s="29"/>
      <c r="H23" s="29"/>
      <c r="I23" s="29"/>
      <c r="J23" s="29"/>
      <c r="K23" s="29"/>
      <c r="L23" s="130"/>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row>
    <row r="24" spans="1:50" ht="15" customHeight="1" x14ac:dyDescent="0.25">
      <c r="A24" s="33" t="s">
        <v>152</v>
      </c>
      <c r="B24" s="23">
        <v>31.192952138105198</v>
      </c>
      <c r="C24" s="23">
        <v>30.965265681340401</v>
      </c>
      <c r="D24" s="23">
        <v>31.038981905531401</v>
      </c>
      <c r="E24" s="23">
        <v>31.5642806193841</v>
      </c>
      <c r="F24" s="23">
        <v>30.947837633738299</v>
      </c>
      <c r="G24" s="23">
        <v>31.5683737858215</v>
      </c>
      <c r="H24" s="23">
        <v>31.301619282994999</v>
      </c>
      <c r="I24" s="23">
        <v>30.933852449499899</v>
      </c>
      <c r="J24" s="23">
        <v>31.1334780584585</v>
      </c>
      <c r="K24" s="23">
        <v>29.999677260877199</v>
      </c>
      <c r="L24" s="131">
        <v>29.4965664563613</v>
      </c>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40"/>
      <c r="AV24" s="35"/>
    </row>
    <row r="25" spans="1:50" ht="15" customHeight="1" x14ac:dyDescent="0.25">
      <c r="A25" s="33" t="s">
        <v>153</v>
      </c>
      <c r="B25" s="25">
        <v>3.3197929621063298</v>
      </c>
      <c r="C25" s="25">
        <v>3.24571160521625</v>
      </c>
      <c r="D25" s="25">
        <v>3.2437460075040598</v>
      </c>
      <c r="E25" s="25">
        <v>3.2067349992855898</v>
      </c>
      <c r="F25" s="25">
        <v>3.16439371297324</v>
      </c>
      <c r="G25" s="25">
        <v>3.26544744997513</v>
      </c>
      <c r="H25" s="25">
        <v>3.29702821350911</v>
      </c>
      <c r="I25" s="25">
        <v>3.4370282776349601</v>
      </c>
      <c r="J25" s="25">
        <v>3.5586122991499698</v>
      </c>
      <c r="K25" s="25">
        <v>3.6699299529034901</v>
      </c>
      <c r="L25" s="127">
        <v>3.78449230769231</v>
      </c>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row>
    <row r="26" spans="1:50" ht="15" customHeight="1" x14ac:dyDescent="0.25">
      <c r="A26" s="33" t="s">
        <v>154</v>
      </c>
      <c r="B26" s="26">
        <v>856895</v>
      </c>
      <c r="C26" s="26">
        <v>864901</v>
      </c>
      <c r="D26" s="26">
        <v>883551</v>
      </c>
      <c r="E26" s="26">
        <v>852844</v>
      </c>
      <c r="F26" s="26">
        <v>772900</v>
      </c>
      <c r="G26" s="26">
        <v>768141</v>
      </c>
      <c r="H26" s="26">
        <v>723246</v>
      </c>
      <c r="I26" s="26">
        <v>668502</v>
      </c>
      <c r="J26" s="26">
        <v>663973</v>
      </c>
      <c r="K26" s="26">
        <v>614038</v>
      </c>
      <c r="L26" s="132">
        <v>584231</v>
      </c>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row>
    <row r="27" spans="1:50" ht="15" customHeight="1" x14ac:dyDescent="0.25">
      <c r="A27" s="33" t="s">
        <v>155</v>
      </c>
      <c r="B27" s="26">
        <v>258117</v>
      </c>
      <c r="C27" s="26">
        <v>266475</v>
      </c>
      <c r="D27" s="26">
        <v>272386</v>
      </c>
      <c r="E27" s="26">
        <v>265954</v>
      </c>
      <c r="F27" s="26">
        <v>244249</v>
      </c>
      <c r="G27" s="26">
        <v>235233</v>
      </c>
      <c r="H27" s="26">
        <v>219363</v>
      </c>
      <c r="I27" s="26">
        <v>194500</v>
      </c>
      <c r="J27" s="26">
        <v>186582</v>
      </c>
      <c r="K27" s="26">
        <v>167316</v>
      </c>
      <c r="L27" s="132">
        <v>154375</v>
      </c>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row>
    <row r="28" spans="1:50" ht="15" customHeight="1" x14ac:dyDescent="0.25">
      <c r="A28" s="33" t="s">
        <v>1</v>
      </c>
      <c r="B28" s="26">
        <v>827485</v>
      </c>
      <c r="C28" s="26">
        <v>860561</v>
      </c>
      <c r="D28" s="26">
        <v>877561</v>
      </c>
      <c r="E28" s="26">
        <v>842579</v>
      </c>
      <c r="F28" s="26">
        <v>789228</v>
      </c>
      <c r="G28" s="26">
        <v>745154</v>
      </c>
      <c r="H28" s="26">
        <v>700804</v>
      </c>
      <c r="I28" s="26">
        <v>628761</v>
      </c>
      <c r="J28" s="26">
        <v>599297</v>
      </c>
      <c r="K28" s="26">
        <v>557726</v>
      </c>
      <c r="L28" s="132">
        <v>523366</v>
      </c>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row>
    <row r="29" spans="1:50" ht="15" customHeight="1" x14ac:dyDescent="0.25">
      <c r="A29" s="38" t="s">
        <v>8</v>
      </c>
      <c r="B29" s="126">
        <v>11.0580747687269</v>
      </c>
      <c r="C29" s="126">
        <v>10.803291108939399</v>
      </c>
      <c r="D29" s="126">
        <v>11.163801718627001</v>
      </c>
      <c r="E29" s="126">
        <v>12.1647489434225</v>
      </c>
      <c r="F29" s="126">
        <v>12.5473627392845</v>
      </c>
      <c r="G29" s="126">
        <v>13.217987154333199</v>
      </c>
      <c r="H29" s="126">
        <v>14.226518398867601</v>
      </c>
      <c r="I29" s="126">
        <v>15.1099972803657</v>
      </c>
      <c r="J29" s="126">
        <v>15.969759568294201</v>
      </c>
      <c r="K29" s="126">
        <v>16.498813037226199</v>
      </c>
      <c r="L29" s="134">
        <v>17.107614938685401</v>
      </c>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row>
    <row r="30" spans="1:50" ht="15" customHeight="1" x14ac:dyDescent="0.25"/>
    <row r="31" spans="1:50" ht="37.5" customHeight="1" x14ac:dyDescent="0.25">
      <c r="A31" s="176" t="s">
        <v>239</v>
      </c>
      <c r="B31" s="176"/>
      <c r="C31" s="176"/>
      <c r="D31" s="176"/>
      <c r="E31" s="176"/>
      <c r="F31" s="176"/>
      <c r="G31" s="176"/>
      <c r="H31" s="176"/>
      <c r="I31" s="176"/>
      <c r="J31" s="176"/>
    </row>
    <row r="32" spans="1:50" ht="37.5" customHeight="1" x14ac:dyDescent="0.25">
      <c r="A32" s="175"/>
      <c r="B32" s="175"/>
      <c r="C32" s="175"/>
      <c r="D32" s="175"/>
      <c r="E32" s="175"/>
      <c r="F32" s="175"/>
      <c r="G32" s="175"/>
      <c r="H32" s="175"/>
      <c r="I32" s="175"/>
      <c r="J32" s="175"/>
    </row>
    <row r="33" spans="1:10" ht="37.5" customHeight="1" x14ac:dyDescent="0.25">
      <c r="A33" s="175"/>
      <c r="B33" s="175"/>
      <c r="C33" s="175"/>
      <c r="D33" s="175"/>
      <c r="E33" s="175"/>
      <c r="F33" s="175"/>
      <c r="G33" s="175"/>
      <c r="H33" s="175"/>
      <c r="I33" s="175"/>
      <c r="J33" s="175"/>
    </row>
    <row r="34" spans="1:10" ht="37.5" customHeight="1" x14ac:dyDescent="0.25">
      <c r="A34" s="175"/>
      <c r="B34" s="175"/>
      <c r="C34" s="175"/>
      <c r="D34" s="175"/>
      <c r="E34" s="175"/>
      <c r="F34" s="175"/>
      <c r="G34" s="175"/>
      <c r="H34" s="175"/>
      <c r="I34" s="175"/>
      <c r="J34" s="175"/>
    </row>
    <row r="35" spans="1:10" ht="37.5" customHeight="1" x14ac:dyDescent="0.25">
      <c r="A35" s="175"/>
      <c r="B35" s="175"/>
      <c r="C35" s="175"/>
      <c r="D35" s="175"/>
      <c r="E35" s="175"/>
      <c r="F35" s="175"/>
      <c r="G35" s="175"/>
      <c r="H35" s="175"/>
      <c r="I35" s="175"/>
      <c r="J35" s="175"/>
    </row>
    <row r="36" spans="1:10" ht="37.5" customHeight="1" x14ac:dyDescent="0.25">
      <c r="A36" s="175"/>
      <c r="B36" s="175"/>
      <c r="C36" s="175"/>
      <c r="D36" s="175"/>
      <c r="E36" s="175"/>
      <c r="F36" s="175"/>
      <c r="G36" s="175"/>
      <c r="H36" s="175"/>
      <c r="I36" s="175"/>
      <c r="J36" s="175"/>
    </row>
    <row r="37" spans="1:10" ht="37.5" customHeight="1" x14ac:dyDescent="0.25">
      <c r="A37" s="175"/>
      <c r="B37" s="175"/>
      <c r="C37" s="175"/>
      <c r="D37" s="175"/>
      <c r="E37" s="175"/>
      <c r="F37" s="175"/>
      <c r="G37" s="175"/>
      <c r="H37" s="175"/>
      <c r="I37" s="175"/>
      <c r="J37" s="175"/>
    </row>
    <row r="38" spans="1:10" ht="37.5" customHeight="1" x14ac:dyDescent="0.25">
      <c r="A38" s="175"/>
      <c r="B38" s="175"/>
      <c r="C38" s="175"/>
      <c r="D38" s="175"/>
      <c r="E38" s="175"/>
      <c r="F38" s="175"/>
      <c r="G38" s="175"/>
      <c r="H38" s="175"/>
      <c r="I38" s="175"/>
      <c r="J38" s="175"/>
    </row>
    <row r="39" spans="1:10" ht="37.5" customHeight="1" x14ac:dyDescent="0.25">
      <c r="A39" s="175"/>
      <c r="B39" s="175"/>
      <c r="C39" s="175"/>
      <c r="D39" s="175"/>
      <c r="E39" s="175"/>
      <c r="F39" s="175"/>
      <c r="G39" s="175"/>
      <c r="H39" s="175"/>
      <c r="I39" s="175"/>
      <c r="J39" s="175"/>
    </row>
    <row r="40" spans="1:10" ht="15" customHeight="1" x14ac:dyDescent="0.25"/>
    <row r="41" spans="1:10" ht="15" customHeight="1" x14ac:dyDescent="0.25"/>
    <row r="42" spans="1:10" ht="15" customHeight="1" x14ac:dyDescent="0.25"/>
    <row r="43" spans="1:10" ht="15" customHeight="1" x14ac:dyDescent="0.25"/>
    <row r="44" spans="1:10" ht="15"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37:J37"/>
    <mergeCell ref="A38:J38"/>
    <mergeCell ref="A39:J39"/>
    <mergeCell ref="A31:J31"/>
    <mergeCell ref="A32:J32"/>
    <mergeCell ref="A33:J33"/>
    <mergeCell ref="A34:J34"/>
    <mergeCell ref="A35:J35"/>
    <mergeCell ref="A36:J36"/>
  </mergeCells>
  <hyperlinks>
    <hyperlink ref="A1" location="Contents!A1" display="Return to contents page"/>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AU1" s="10"/>
    </row>
    <row r="2" spans="1:47" ht="18" customHeight="1" x14ac:dyDescent="0.3">
      <c r="A2" s="45" t="s">
        <v>205</v>
      </c>
      <c r="AU2" s="10"/>
    </row>
    <row r="3" spans="1:47" ht="27" customHeight="1" x14ac:dyDescent="0.25">
      <c r="A3" s="55"/>
      <c r="L3" s="174" t="s">
        <v>203</v>
      </c>
      <c r="AS3" s="37"/>
      <c r="AT3" s="37"/>
      <c r="AU3" s="37"/>
    </row>
    <row r="4" spans="1:47" ht="30" customHeight="1" x14ac:dyDescent="0.25">
      <c r="A4" s="52"/>
      <c r="B4" s="125" t="s">
        <v>193</v>
      </c>
      <c r="C4" s="125" t="s">
        <v>194</v>
      </c>
      <c r="D4" s="125" t="s">
        <v>195</v>
      </c>
      <c r="E4" s="125" t="s">
        <v>196</v>
      </c>
      <c r="F4" s="125" t="s">
        <v>197</v>
      </c>
      <c r="G4" s="125" t="s">
        <v>198</v>
      </c>
      <c r="H4" s="125" t="s">
        <v>199</v>
      </c>
      <c r="I4" s="125" t="s">
        <v>200</v>
      </c>
      <c r="J4" s="125" t="s">
        <v>201</v>
      </c>
      <c r="K4" s="125" t="s">
        <v>202</v>
      </c>
      <c r="L4" s="133" t="s">
        <v>224</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7" ht="15" customHeight="1" x14ac:dyDescent="0.25">
      <c r="A5" s="43" t="s">
        <v>5</v>
      </c>
      <c r="L5" s="135"/>
    </row>
    <row r="6" spans="1:47" ht="15" customHeight="1" x14ac:dyDescent="0.25">
      <c r="A6" s="54" t="s">
        <v>9</v>
      </c>
      <c r="B6" s="59"/>
      <c r="C6" s="59"/>
      <c r="D6" s="59"/>
      <c r="E6" s="59"/>
      <c r="F6" s="59"/>
      <c r="G6" s="59"/>
      <c r="H6" s="59"/>
      <c r="I6" s="59"/>
      <c r="J6" s="59"/>
      <c r="K6" s="59"/>
      <c r="L6" s="140"/>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U6" s="40"/>
    </row>
    <row r="7" spans="1:47" ht="15" customHeight="1" x14ac:dyDescent="0.25">
      <c r="A7" s="48" t="s">
        <v>152</v>
      </c>
      <c r="B7" s="23">
        <v>30.6631537642245</v>
      </c>
      <c r="C7" s="23">
        <v>30.460342673268599</v>
      </c>
      <c r="D7" s="23">
        <v>31.088604511191999</v>
      </c>
      <c r="E7" s="23">
        <v>31.819752810849501</v>
      </c>
      <c r="F7" s="23">
        <v>31.270738418175998</v>
      </c>
      <c r="G7" s="23">
        <v>31.818884577283502</v>
      </c>
      <c r="H7" s="23">
        <v>31.7797941125921</v>
      </c>
      <c r="I7" s="23">
        <v>31.434266363753299</v>
      </c>
      <c r="J7" s="23">
        <v>31.528904327431398</v>
      </c>
      <c r="K7" s="23">
        <v>30.3305714448604</v>
      </c>
      <c r="L7" s="131">
        <v>29.731276443142701</v>
      </c>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10"/>
    </row>
    <row r="8" spans="1:47" ht="15" customHeight="1" x14ac:dyDescent="0.35">
      <c r="A8" s="49" t="s">
        <v>169</v>
      </c>
      <c r="B8" s="24">
        <v>33.561547980049703</v>
      </c>
      <c r="C8" s="24">
        <v>33.500508512798199</v>
      </c>
      <c r="D8" s="24">
        <v>33.581325330331602</v>
      </c>
      <c r="E8" s="24">
        <v>33.236997852695602</v>
      </c>
      <c r="F8" s="24">
        <v>32.3587024492033</v>
      </c>
      <c r="G8" s="24">
        <v>32.366847929054799</v>
      </c>
      <c r="H8" s="24">
        <v>31.554445002455999</v>
      </c>
      <c r="I8" s="24">
        <v>31.0939440459452</v>
      </c>
      <c r="J8" s="24">
        <v>31.081421120883</v>
      </c>
      <c r="K8" s="24">
        <v>30.2173627511795</v>
      </c>
      <c r="L8" s="128">
        <v>29.9237186639801</v>
      </c>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7" ht="15" customHeight="1" x14ac:dyDescent="0.25">
      <c r="A9" s="48" t="s">
        <v>171</v>
      </c>
      <c r="B9" s="50">
        <v>32.778319884174699</v>
      </c>
      <c r="C9" s="50">
        <v>32.636548260470398</v>
      </c>
      <c r="D9" s="50">
        <v>33.183993280860399</v>
      </c>
      <c r="E9" s="50">
        <v>34.259469058153897</v>
      </c>
      <c r="F9" s="50">
        <v>34.588750068972701</v>
      </c>
      <c r="G9" s="50">
        <v>35.128750748228697</v>
      </c>
      <c r="H9" s="50">
        <v>35.902063210136099</v>
      </c>
      <c r="I9" s="50">
        <v>36.0170364178081</v>
      </c>
      <c r="J9" s="50">
        <v>36.124197306548403</v>
      </c>
      <c r="K9" s="50">
        <v>35.789922793681001</v>
      </c>
      <c r="L9" s="138">
        <v>35.484271879162598</v>
      </c>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row>
    <row r="10" spans="1:47" ht="15" customHeight="1" x14ac:dyDescent="0.25">
      <c r="A10" s="48" t="s">
        <v>153</v>
      </c>
      <c r="B10" s="25">
        <v>3.3784656118010501</v>
      </c>
      <c r="C10" s="25">
        <v>3.3022937350222499</v>
      </c>
      <c r="D10" s="25">
        <v>3.32170966961292</v>
      </c>
      <c r="E10" s="25">
        <v>3.2673293092036402</v>
      </c>
      <c r="F10" s="25">
        <v>3.1925842026825602</v>
      </c>
      <c r="G10" s="25">
        <v>3.2893186644431398</v>
      </c>
      <c r="H10" s="25">
        <v>3.3288638581703101</v>
      </c>
      <c r="I10" s="25">
        <v>3.4632975604434599</v>
      </c>
      <c r="J10" s="25">
        <v>3.5656360728953098</v>
      </c>
      <c r="K10" s="25">
        <v>3.6589417458999698</v>
      </c>
      <c r="L10" s="127">
        <v>3.76277212742708</v>
      </c>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row>
    <row r="11" spans="1:47" ht="15" customHeight="1" x14ac:dyDescent="0.25">
      <c r="A11" s="48" t="s">
        <v>154</v>
      </c>
      <c r="B11" s="59">
        <v>535926</v>
      </c>
      <c r="C11" s="59">
        <v>540176</v>
      </c>
      <c r="D11" s="59">
        <v>576496</v>
      </c>
      <c r="E11" s="59">
        <v>577556</v>
      </c>
      <c r="F11" s="59">
        <v>535556</v>
      </c>
      <c r="G11" s="59">
        <v>548336</v>
      </c>
      <c r="H11" s="59">
        <v>535511</v>
      </c>
      <c r="I11" s="59">
        <v>507948</v>
      </c>
      <c r="J11" s="59">
        <v>506167</v>
      </c>
      <c r="K11" s="59">
        <v>467181</v>
      </c>
      <c r="L11" s="140">
        <v>447657</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row>
    <row r="12" spans="1:47" ht="15" customHeight="1" x14ac:dyDescent="0.25">
      <c r="A12" s="48" t="s">
        <v>155</v>
      </c>
      <c r="B12" s="59">
        <v>158630</v>
      </c>
      <c r="C12" s="59">
        <v>163576</v>
      </c>
      <c r="D12" s="59">
        <v>173554</v>
      </c>
      <c r="E12" s="59">
        <v>176767</v>
      </c>
      <c r="F12" s="59">
        <v>167750</v>
      </c>
      <c r="G12" s="59">
        <v>166702</v>
      </c>
      <c r="H12" s="59">
        <v>160869</v>
      </c>
      <c r="I12" s="59">
        <v>146666</v>
      </c>
      <c r="J12" s="59">
        <v>141957</v>
      </c>
      <c r="K12" s="59">
        <v>127682</v>
      </c>
      <c r="L12" s="140">
        <v>118970</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7" ht="15" customHeight="1" x14ac:dyDescent="0.25">
      <c r="A13" s="48" t="s">
        <v>1</v>
      </c>
      <c r="B13" s="59">
        <v>517331</v>
      </c>
      <c r="C13" s="59">
        <v>537013</v>
      </c>
      <c r="D13" s="59">
        <v>558256</v>
      </c>
      <c r="E13" s="59">
        <v>555526</v>
      </c>
      <c r="F13" s="59">
        <v>536444</v>
      </c>
      <c r="G13" s="59">
        <v>523909</v>
      </c>
      <c r="H13" s="59">
        <v>506199</v>
      </c>
      <c r="I13" s="59">
        <v>466580</v>
      </c>
      <c r="J13" s="59">
        <v>450244</v>
      </c>
      <c r="K13" s="59">
        <v>420968</v>
      </c>
      <c r="L13" s="140">
        <v>400151</v>
      </c>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row>
    <row r="14" spans="1:47" ht="15" customHeight="1" x14ac:dyDescent="0.25">
      <c r="A14" s="33"/>
      <c r="B14" s="59"/>
      <c r="C14" s="59"/>
      <c r="D14" s="59"/>
      <c r="E14" s="59"/>
      <c r="F14" s="59"/>
      <c r="G14" s="59"/>
      <c r="H14" s="59"/>
      <c r="I14" s="59"/>
      <c r="J14" s="59"/>
      <c r="K14" s="59"/>
      <c r="L14" s="140"/>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row>
    <row r="15" spans="1:47" ht="15" customHeight="1" x14ac:dyDescent="0.25">
      <c r="A15" s="54" t="s">
        <v>10</v>
      </c>
      <c r="B15" s="57"/>
      <c r="C15" s="57"/>
      <c r="D15" s="57"/>
      <c r="E15" s="57"/>
      <c r="F15" s="57"/>
      <c r="G15" s="57"/>
      <c r="H15" s="57"/>
      <c r="I15" s="57"/>
      <c r="J15" s="57"/>
      <c r="K15" s="57"/>
      <c r="L15" s="144"/>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row>
    <row r="16" spans="1:47" ht="15" customHeight="1" x14ac:dyDescent="0.25">
      <c r="A16" s="48" t="s">
        <v>152</v>
      </c>
      <c r="B16" s="23">
        <v>21.0878638650806</v>
      </c>
      <c r="C16" s="23">
        <v>20.558068475396801</v>
      </c>
      <c r="D16" s="23">
        <v>21.024174596131399</v>
      </c>
      <c r="E16" s="23">
        <v>21.9172583356331</v>
      </c>
      <c r="F16" s="23">
        <v>20.856581938417001</v>
      </c>
      <c r="G16" s="23">
        <v>21.525278340304698</v>
      </c>
      <c r="H16" s="23">
        <v>21.7610970768676</v>
      </c>
      <c r="I16" s="23">
        <v>21.9203268641471</v>
      </c>
      <c r="J16" s="23">
        <v>22.916020431374999</v>
      </c>
      <c r="K16" s="23">
        <v>22.294910375507001</v>
      </c>
      <c r="L16" s="131">
        <v>22.641976181220599</v>
      </c>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41"/>
    </row>
    <row r="17" spans="1:47" ht="15" customHeight="1" x14ac:dyDescent="0.35">
      <c r="A17" s="49" t="s">
        <v>169</v>
      </c>
      <c r="B17" s="24">
        <v>23.257462627327399</v>
      </c>
      <c r="C17" s="24">
        <v>23.179211155294801</v>
      </c>
      <c r="D17" s="24">
        <v>23.325528962589999</v>
      </c>
      <c r="E17" s="24">
        <v>22.952129291960201</v>
      </c>
      <c r="F17" s="24">
        <v>21.817399884660698</v>
      </c>
      <c r="G17" s="24">
        <v>22.075947650569201</v>
      </c>
      <c r="H17" s="24">
        <v>21.538923828886499</v>
      </c>
      <c r="I17" s="24">
        <v>21.394571677017002</v>
      </c>
      <c r="J17" s="24">
        <v>21.8881263406087</v>
      </c>
      <c r="K17" s="24">
        <v>21.003752990277299</v>
      </c>
      <c r="L17" s="128">
        <v>20.9477480599102</v>
      </c>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7" ht="15" customHeight="1" x14ac:dyDescent="0.25">
      <c r="A18" s="48" t="s">
        <v>171</v>
      </c>
      <c r="B18" s="50">
        <v>20.656462597753102</v>
      </c>
      <c r="C18" s="50">
        <v>20.204918680102001</v>
      </c>
      <c r="D18" s="50">
        <v>20.5247069935414</v>
      </c>
      <c r="E18" s="50">
        <v>21.7911904036729</v>
      </c>
      <c r="F18" s="50">
        <v>21.8652434137563</v>
      </c>
      <c r="G18" s="50">
        <v>22.275392049735601</v>
      </c>
      <c r="H18" s="50">
        <v>23.048234607981001</v>
      </c>
      <c r="I18" s="50">
        <v>23.351816547130099</v>
      </c>
      <c r="J18" s="50">
        <v>23.8539554507663</v>
      </c>
      <c r="K18" s="50">
        <v>24.1172187452297</v>
      </c>
      <c r="L18" s="138">
        <v>24.5202894813104</v>
      </c>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row>
    <row r="19" spans="1:47" ht="15" customHeight="1" x14ac:dyDescent="0.25">
      <c r="A19" s="48" t="s">
        <v>153</v>
      </c>
      <c r="B19" s="25">
        <v>3.2377622377622401</v>
      </c>
      <c r="C19" s="25">
        <v>3.1435370741483002</v>
      </c>
      <c r="D19" s="25">
        <v>3.25635112952396</v>
      </c>
      <c r="E19" s="25">
        <v>3.1848672161172198</v>
      </c>
      <c r="F19" s="25">
        <v>3.1161753777557601</v>
      </c>
      <c r="G19" s="25">
        <v>3.2613697054352699</v>
      </c>
      <c r="H19" s="25">
        <v>3.3152187779053501</v>
      </c>
      <c r="I19" s="25">
        <v>3.4908667287977599</v>
      </c>
      <c r="J19" s="25">
        <v>3.66308712719397</v>
      </c>
      <c r="K19" s="25">
        <v>3.79196009389671</v>
      </c>
      <c r="L19" s="127">
        <v>3.9178502679361098</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row>
    <row r="20" spans="1:47" ht="15" customHeight="1" x14ac:dyDescent="0.25">
      <c r="A20" s="48" t="s">
        <v>154</v>
      </c>
      <c r="B20" s="59">
        <v>76395</v>
      </c>
      <c r="C20" s="59">
        <v>75294</v>
      </c>
      <c r="D20" s="59">
        <v>83317</v>
      </c>
      <c r="E20" s="59">
        <v>83469</v>
      </c>
      <c r="F20" s="59">
        <v>75480</v>
      </c>
      <c r="G20" s="59">
        <v>79385</v>
      </c>
      <c r="H20" s="59">
        <v>77964</v>
      </c>
      <c r="I20" s="59">
        <v>74914</v>
      </c>
      <c r="J20" s="59">
        <v>81185</v>
      </c>
      <c r="K20" s="59">
        <v>77538</v>
      </c>
      <c r="L20" s="140">
        <v>75305</v>
      </c>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41"/>
    </row>
    <row r="21" spans="1:47" ht="15" customHeight="1" x14ac:dyDescent="0.25">
      <c r="A21" s="48" t="s">
        <v>155</v>
      </c>
      <c r="B21" s="59">
        <v>23595</v>
      </c>
      <c r="C21" s="59">
        <v>23952</v>
      </c>
      <c r="D21" s="59">
        <v>25586</v>
      </c>
      <c r="E21" s="59">
        <v>26208</v>
      </c>
      <c r="F21" s="59">
        <v>24222</v>
      </c>
      <c r="G21" s="59">
        <v>24341</v>
      </c>
      <c r="H21" s="59">
        <v>23517</v>
      </c>
      <c r="I21" s="59">
        <v>21460</v>
      </c>
      <c r="J21" s="59">
        <v>22163</v>
      </c>
      <c r="K21" s="59">
        <v>20448</v>
      </c>
      <c r="L21" s="140">
        <v>19221</v>
      </c>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row>
    <row r="22" spans="1:47" ht="15" customHeight="1" x14ac:dyDescent="0.25">
      <c r="A22" s="48" t="s">
        <v>1</v>
      </c>
      <c r="B22" s="59">
        <v>111889</v>
      </c>
      <c r="C22" s="59">
        <v>116509</v>
      </c>
      <c r="D22" s="59">
        <v>121698</v>
      </c>
      <c r="E22" s="59">
        <v>119577</v>
      </c>
      <c r="F22" s="59">
        <v>116136</v>
      </c>
      <c r="G22" s="59">
        <v>113081</v>
      </c>
      <c r="H22" s="59">
        <v>108069</v>
      </c>
      <c r="I22" s="59">
        <v>97900</v>
      </c>
      <c r="J22" s="59">
        <v>96714</v>
      </c>
      <c r="K22" s="59">
        <v>91716</v>
      </c>
      <c r="L22" s="140">
        <v>84891</v>
      </c>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row>
    <row r="23" spans="1:47" ht="15" customHeight="1" x14ac:dyDescent="0.25">
      <c r="A23" s="33"/>
      <c r="B23" s="59"/>
      <c r="C23" s="59"/>
      <c r="D23" s="59"/>
      <c r="E23" s="59"/>
      <c r="F23" s="59"/>
      <c r="G23" s="59"/>
      <c r="H23" s="59"/>
      <c r="I23" s="59"/>
      <c r="J23" s="59"/>
      <c r="K23" s="59"/>
      <c r="L23" s="140"/>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row>
    <row r="24" spans="1:47" ht="15" customHeight="1" x14ac:dyDescent="0.25">
      <c r="A24" s="54" t="s">
        <v>67</v>
      </c>
      <c r="B24" s="59"/>
      <c r="C24" s="59"/>
      <c r="D24" s="59"/>
      <c r="E24" s="59"/>
      <c r="F24" s="59"/>
      <c r="G24" s="59"/>
      <c r="H24" s="59"/>
      <c r="I24" s="59"/>
      <c r="J24" s="59"/>
      <c r="K24" s="59"/>
      <c r="L24" s="140"/>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40"/>
    </row>
    <row r="25" spans="1:47" ht="15" customHeight="1" x14ac:dyDescent="0.25">
      <c r="A25" s="48" t="s">
        <v>152</v>
      </c>
      <c r="B25" s="23">
        <v>28.960458980960599</v>
      </c>
      <c r="C25" s="23">
        <v>28.694978898950598</v>
      </c>
      <c r="D25" s="23">
        <v>29.2872753156831</v>
      </c>
      <c r="E25" s="23">
        <v>30.065782554662</v>
      </c>
      <c r="F25" s="23">
        <v>29.417389438842701</v>
      </c>
      <c r="G25" s="23">
        <v>29.991522629868602</v>
      </c>
      <c r="H25" s="23">
        <v>30.017191193420501</v>
      </c>
      <c r="I25" s="23">
        <v>29.7842261904762</v>
      </c>
      <c r="J25" s="23">
        <v>30.005960238263299</v>
      </c>
      <c r="K25" s="23">
        <v>28.893041327601399</v>
      </c>
      <c r="L25" s="131">
        <v>28.490522470219101</v>
      </c>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10"/>
    </row>
    <row r="26" spans="1:47" ht="15" customHeight="1" x14ac:dyDescent="0.35">
      <c r="A26" s="49" t="s">
        <v>169</v>
      </c>
      <c r="B26" s="24">
        <v>31.745393789858198</v>
      </c>
      <c r="C26" s="24">
        <v>31.682448657739801</v>
      </c>
      <c r="D26" s="24">
        <v>31.776763129642902</v>
      </c>
      <c r="E26" s="24">
        <v>31.422470828033301</v>
      </c>
      <c r="F26" s="24">
        <v>30.5006959067385</v>
      </c>
      <c r="G26" s="24">
        <v>30.5522424639632</v>
      </c>
      <c r="H26" s="24">
        <v>29.784187967369299</v>
      </c>
      <c r="I26" s="24">
        <v>29.3712823843846</v>
      </c>
      <c r="J26" s="24">
        <v>29.459075135442198</v>
      </c>
      <c r="K26" s="24">
        <v>28.599055195385201</v>
      </c>
      <c r="L26" s="128">
        <v>28.3328341725291</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row>
    <row r="27" spans="1:47" ht="15" customHeight="1" x14ac:dyDescent="0.25">
      <c r="A27" s="48" t="s">
        <v>171</v>
      </c>
      <c r="B27" s="24">
        <v>30.622790121102302</v>
      </c>
      <c r="C27" s="24">
        <v>30.420255171210801</v>
      </c>
      <c r="D27" s="24">
        <v>30.918237116040199</v>
      </c>
      <c r="E27" s="24">
        <v>32.051036656628703</v>
      </c>
      <c r="F27" s="24">
        <v>32.324418462104298</v>
      </c>
      <c r="G27" s="24">
        <v>32.847005095905402</v>
      </c>
      <c r="H27" s="24">
        <v>33.640728156051097</v>
      </c>
      <c r="I27" s="24">
        <v>33.820668736091598</v>
      </c>
      <c r="J27" s="24">
        <v>33.954610032821101</v>
      </c>
      <c r="K27" s="24">
        <v>33.701711062216198</v>
      </c>
      <c r="L27" s="128">
        <v>33.565413227689902</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row>
    <row r="28" spans="1:47" ht="15" customHeight="1" x14ac:dyDescent="0.25">
      <c r="A28" s="48" t="s">
        <v>153</v>
      </c>
      <c r="B28" s="25">
        <v>3.36024694745507</v>
      </c>
      <c r="C28" s="25">
        <v>3.2820165521948699</v>
      </c>
      <c r="D28" s="25">
        <v>3.3133122426433701</v>
      </c>
      <c r="E28" s="25">
        <v>3.2566818573715999</v>
      </c>
      <c r="F28" s="25">
        <v>3.1829433459046101</v>
      </c>
      <c r="G28" s="25">
        <v>3.2857576566532098</v>
      </c>
      <c r="H28" s="25">
        <v>3.3271235343247301</v>
      </c>
      <c r="I28" s="25">
        <v>3.4668165542509799</v>
      </c>
      <c r="J28" s="25">
        <v>3.5787960029246899</v>
      </c>
      <c r="K28" s="25">
        <v>3.6773037197056602</v>
      </c>
      <c r="L28" s="127">
        <v>3.78434196148809</v>
      </c>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row>
    <row r="29" spans="1:47" ht="15" customHeight="1" x14ac:dyDescent="0.25">
      <c r="A29" s="48" t="s">
        <v>154</v>
      </c>
      <c r="B29" s="29">
        <v>612321</v>
      </c>
      <c r="C29" s="29">
        <v>615470</v>
      </c>
      <c r="D29" s="29">
        <v>659813</v>
      </c>
      <c r="E29" s="29">
        <v>661025</v>
      </c>
      <c r="F29" s="29">
        <v>611036</v>
      </c>
      <c r="G29" s="29">
        <v>627721</v>
      </c>
      <c r="H29" s="29">
        <v>613475</v>
      </c>
      <c r="I29" s="29">
        <v>582862</v>
      </c>
      <c r="J29" s="29">
        <v>587352</v>
      </c>
      <c r="K29" s="29">
        <v>544719</v>
      </c>
      <c r="L29" s="130">
        <v>522962</v>
      </c>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row>
    <row r="30" spans="1:47" ht="15" customHeight="1" x14ac:dyDescent="0.25">
      <c r="A30" s="48" t="s">
        <v>155</v>
      </c>
      <c r="B30" s="29">
        <v>182225</v>
      </c>
      <c r="C30" s="29">
        <v>187528</v>
      </c>
      <c r="D30" s="29">
        <v>199140</v>
      </c>
      <c r="E30" s="29">
        <v>202975</v>
      </c>
      <c r="F30" s="29">
        <v>191972</v>
      </c>
      <c r="G30" s="29">
        <v>191043</v>
      </c>
      <c r="H30" s="29">
        <v>184386</v>
      </c>
      <c r="I30" s="29">
        <v>168126</v>
      </c>
      <c r="J30" s="29">
        <v>164120</v>
      </c>
      <c r="K30" s="29">
        <v>148130</v>
      </c>
      <c r="L30" s="130">
        <v>138191</v>
      </c>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row>
    <row r="31" spans="1:47" ht="15" customHeight="1" x14ac:dyDescent="0.25">
      <c r="A31" s="48" t="s">
        <v>1</v>
      </c>
      <c r="B31" s="29">
        <v>629220</v>
      </c>
      <c r="C31" s="29">
        <v>653522</v>
      </c>
      <c r="D31" s="29">
        <v>679954</v>
      </c>
      <c r="E31" s="29">
        <v>675103</v>
      </c>
      <c r="F31" s="29">
        <v>652580</v>
      </c>
      <c r="G31" s="29">
        <v>636990</v>
      </c>
      <c r="H31" s="29">
        <v>614268</v>
      </c>
      <c r="I31" s="29">
        <v>564480</v>
      </c>
      <c r="J31" s="29">
        <v>546958</v>
      </c>
      <c r="K31" s="29">
        <v>512684</v>
      </c>
      <c r="L31" s="130">
        <v>485042</v>
      </c>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row>
    <row r="32" spans="1:47" ht="15" customHeight="1" x14ac:dyDescent="0.25">
      <c r="A32" s="42"/>
      <c r="B32" s="25"/>
      <c r="C32" s="25"/>
      <c r="D32" s="25"/>
      <c r="E32" s="25"/>
      <c r="F32" s="25"/>
      <c r="G32" s="25"/>
      <c r="H32" s="25"/>
      <c r="I32" s="25"/>
      <c r="J32" s="25"/>
      <c r="K32" s="25"/>
      <c r="L32" s="127"/>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row>
    <row r="33" spans="1:47" ht="15" customHeight="1" x14ac:dyDescent="0.25">
      <c r="A33" s="34" t="s">
        <v>4</v>
      </c>
      <c r="B33" s="58"/>
      <c r="C33" s="58"/>
      <c r="D33" s="58"/>
      <c r="E33" s="58"/>
      <c r="F33" s="58"/>
      <c r="G33" s="58"/>
      <c r="H33" s="58"/>
      <c r="I33" s="58"/>
      <c r="J33" s="58"/>
      <c r="K33" s="58"/>
      <c r="L33" s="139"/>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row>
    <row r="34" spans="1:47" ht="15" customHeight="1" x14ac:dyDescent="0.25">
      <c r="A34" s="54" t="s">
        <v>9</v>
      </c>
      <c r="B34" s="58"/>
      <c r="C34" s="58"/>
      <c r="D34" s="58"/>
      <c r="E34" s="58"/>
      <c r="F34" s="58"/>
      <c r="G34" s="58"/>
      <c r="H34" s="58"/>
      <c r="I34" s="58"/>
      <c r="J34" s="58"/>
      <c r="K34" s="58"/>
      <c r="L34" s="139"/>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row>
    <row r="35" spans="1:47" ht="15" customHeight="1" x14ac:dyDescent="0.25">
      <c r="A35" s="48" t="s">
        <v>152</v>
      </c>
      <c r="B35" s="23">
        <v>42.340967264819298</v>
      </c>
      <c r="C35" s="23">
        <v>42.230972151832901</v>
      </c>
      <c r="D35" s="23">
        <v>41.212550772837602</v>
      </c>
      <c r="E35" s="23">
        <v>41.637780937015798</v>
      </c>
      <c r="F35" s="23">
        <v>42.523359913898503</v>
      </c>
      <c r="G35" s="23">
        <v>44.476149712274697</v>
      </c>
      <c r="H35" s="23">
        <v>43.502618794041702</v>
      </c>
      <c r="I35" s="23">
        <v>43.777330598661003</v>
      </c>
      <c r="J35" s="23">
        <v>45.418382958691303</v>
      </c>
      <c r="K35" s="23">
        <v>45.080215350485602</v>
      </c>
      <c r="L35" s="131">
        <v>44.6852457974515</v>
      </c>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10"/>
    </row>
    <row r="36" spans="1:47" ht="15" customHeight="1" x14ac:dyDescent="0.25">
      <c r="A36" s="48" t="s">
        <v>153</v>
      </c>
      <c r="B36" s="25">
        <v>3.3266712392133102</v>
      </c>
      <c r="C36" s="25">
        <v>3.2439534740599401</v>
      </c>
      <c r="D36" s="25">
        <v>3.1306389734091802</v>
      </c>
      <c r="E36" s="25">
        <v>3.1218997563922999</v>
      </c>
      <c r="F36" s="25">
        <v>3.1811739260486398</v>
      </c>
      <c r="G36" s="25">
        <v>3.24005560307956</v>
      </c>
      <c r="H36" s="25">
        <v>3.1693607887852999</v>
      </c>
      <c r="I36" s="25">
        <v>3.2904309392265199</v>
      </c>
      <c r="J36" s="25">
        <v>3.4530990878938601</v>
      </c>
      <c r="K36" s="25">
        <v>3.64970293464562</v>
      </c>
      <c r="L36" s="127">
        <v>3.83402076518276</v>
      </c>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row>
    <row r="37" spans="1:47" ht="15" customHeight="1" x14ac:dyDescent="0.25">
      <c r="A37" s="48" t="s">
        <v>154</v>
      </c>
      <c r="B37" s="59">
        <v>208559</v>
      </c>
      <c r="C37" s="59">
        <v>210844</v>
      </c>
      <c r="D37" s="59">
        <v>189316</v>
      </c>
      <c r="E37" s="59">
        <v>162754</v>
      </c>
      <c r="F37" s="59">
        <v>138257</v>
      </c>
      <c r="G37" s="59">
        <v>121204</v>
      </c>
      <c r="H37" s="59">
        <v>94504</v>
      </c>
      <c r="I37" s="59">
        <v>74446</v>
      </c>
      <c r="J37" s="59">
        <v>66631</v>
      </c>
      <c r="K37" s="59">
        <v>60815</v>
      </c>
      <c r="L37" s="140">
        <v>53914</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row>
    <row r="38" spans="1:47" ht="15" customHeight="1" x14ac:dyDescent="0.25">
      <c r="A38" s="48" t="s">
        <v>155</v>
      </c>
      <c r="B38" s="59">
        <v>62693</v>
      </c>
      <c r="C38" s="59">
        <v>64996</v>
      </c>
      <c r="D38" s="59">
        <v>60472</v>
      </c>
      <c r="E38" s="59">
        <v>52133</v>
      </c>
      <c r="F38" s="59">
        <v>43461</v>
      </c>
      <c r="G38" s="59">
        <v>37408</v>
      </c>
      <c r="H38" s="59">
        <v>29818</v>
      </c>
      <c r="I38" s="59">
        <v>22625</v>
      </c>
      <c r="J38" s="59">
        <v>19296</v>
      </c>
      <c r="K38" s="59">
        <v>16663</v>
      </c>
      <c r="L38" s="140">
        <v>14062</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7" ht="15" customHeight="1" x14ac:dyDescent="0.25">
      <c r="A39" s="48" t="s">
        <v>1</v>
      </c>
      <c r="B39" s="59">
        <v>148067</v>
      </c>
      <c r="C39" s="59">
        <v>153906</v>
      </c>
      <c r="D39" s="59">
        <v>146732</v>
      </c>
      <c r="E39" s="59">
        <v>125206</v>
      </c>
      <c r="F39" s="59">
        <v>102205</v>
      </c>
      <c r="G39" s="59">
        <v>84108</v>
      </c>
      <c r="H39" s="59">
        <v>68543</v>
      </c>
      <c r="I39" s="59">
        <v>51682</v>
      </c>
      <c r="J39" s="59">
        <v>42485</v>
      </c>
      <c r="K39" s="59">
        <v>36963</v>
      </c>
      <c r="L39" s="140">
        <v>31469</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47" ht="15" customHeight="1" x14ac:dyDescent="0.25">
      <c r="A40" s="33"/>
      <c r="B40" s="58"/>
      <c r="C40" s="58"/>
      <c r="D40" s="58"/>
      <c r="E40" s="58"/>
      <c r="F40" s="58"/>
      <c r="G40" s="58"/>
      <c r="H40" s="58"/>
      <c r="I40" s="58"/>
      <c r="J40" s="58"/>
      <c r="K40" s="58"/>
      <c r="L40" s="139"/>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row>
    <row r="41" spans="1:47" ht="15" customHeight="1" x14ac:dyDescent="0.25">
      <c r="A41" s="54" t="s">
        <v>10</v>
      </c>
      <c r="B41" s="57"/>
      <c r="C41" s="57"/>
      <c r="D41" s="57"/>
      <c r="E41" s="57"/>
      <c r="F41" s="57"/>
      <c r="G41" s="57"/>
      <c r="H41" s="57"/>
      <c r="I41" s="57"/>
      <c r="J41" s="57"/>
      <c r="K41" s="57"/>
      <c r="L41" s="144"/>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row>
    <row r="42" spans="1:47" ht="15" customHeight="1" x14ac:dyDescent="0.25">
      <c r="A42" s="48" t="s">
        <v>152</v>
      </c>
      <c r="B42" s="23">
        <v>26.293876250049799</v>
      </c>
      <c r="C42" s="23">
        <v>26.256751924416101</v>
      </c>
      <c r="D42" s="23">
        <v>25.1085995085995</v>
      </c>
      <c r="E42" s="23">
        <v>25.658859711379201</v>
      </c>
      <c r="F42" s="23">
        <v>25.595912086635899</v>
      </c>
      <c r="G42" s="23">
        <v>28.192550714998301</v>
      </c>
      <c r="H42" s="23">
        <v>28.6722614350025</v>
      </c>
      <c r="I42" s="23">
        <v>29.7563298674498</v>
      </c>
      <c r="J42" s="23">
        <v>32.129084635680897</v>
      </c>
      <c r="K42" s="23">
        <v>31.229112513924999</v>
      </c>
      <c r="L42" s="131">
        <v>30.955506929248699</v>
      </c>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10"/>
    </row>
    <row r="43" spans="1:47" ht="15" customHeight="1" x14ac:dyDescent="0.25">
      <c r="A43" s="48" t="s">
        <v>153</v>
      </c>
      <c r="B43" s="25">
        <v>2.7286158042275899</v>
      </c>
      <c r="C43" s="25">
        <v>2.7658949179270298</v>
      </c>
      <c r="D43" s="25">
        <v>2.6946923438233901</v>
      </c>
      <c r="E43" s="25">
        <v>2.67978978425226</v>
      </c>
      <c r="F43" s="25">
        <v>2.6777450090744099</v>
      </c>
      <c r="G43" s="25">
        <v>2.8333824830433501</v>
      </c>
      <c r="H43" s="25">
        <v>2.9592944369063798</v>
      </c>
      <c r="I43" s="25">
        <v>2.9858628967724701</v>
      </c>
      <c r="J43" s="25">
        <v>3.1554011370814901</v>
      </c>
      <c r="K43" s="25">
        <v>3.37059056678557</v>
      </c>
      <c r="L43" s="127">
        <v>3.46606974552309</v>
      </c>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row>
    <row r="44" spans="1:47" ht="15" customHeight="1" x14ac:dyDescent="0.25">
      <c r="A44" s="48" t="s">
        <v>154</v>
      </c>
      <c r="B44" s="59">
        <v>36015</v>
      </c>
      <c r="C44" s="59">
        <v>38587</v>
      </c>
      <c r="D44" s="59">
        <v>34422</v>
      </c>
      <c r="E44" s="59">
        <v>29065</v>
      </c>
      <c r="F44" s="59">
        <v>23607</v>
      </c>
      <c r="G44" s="59">
        <v>19216</v>
      </c>
      <c r="H44" s="59">
        <v>15267</v>
      </c>
      <c r="I44" s="59">
        <v>11194</v>
      </c>
      <c r="J44" s="59">
        <v>9990</v>
      </c>
      <c r="K44" s="59">
        <v>8504</v>
      </c>
      <c r="L44" s="140">
        <v>7355</v>
      </c>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row>
    <row r="45" spans="1:47" ht="15" customHeight="1" x14ac:dyDescent="0.25">
      <c r="A45" s="48" t="s">
        <v>155</v>
      </c>
      <c r="B45" s="59">
        <v>13199</v>
      </c>
      <c r="C45" s="59">
        <v>13951</v>
      </c>
      <c r="D45" s="59">
        <v>12774</v>
      </c>
      <c r="E45" s="59">
        <v>10846</v>
      </c>
      <c r="F45" s="59">
        <v>8816</v>
      </c>
      <c r="G45" s="59">
        <v>6782</v>
      </c>
      <c r="H45" s="59">
        <v>5159</v>
      </c>
      <c r="I45" s="59">
        <v>3749</v>
      </c>
      <c r="J45" s="59">
        <v>3166</v>
      </c>
      <c r="K45" s="59">
        <v>2523</v>
      </c>
      <c r="L45" s="140">
        <v>2122</v>
      </c>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row>
    <row r="46" spans="1:47" ht="15" customHeight="1" x14ac:dyDescent="0.25">
      <c r="A46" s="48" t="s">
        <v>1</v>
      </c>
      <c r="B46" s="59">
        <v>50198</v>
      </c>
      <c r="C46" s="59">
        <v>53133</v>
      </c>
      <c r="D46" s="59">
        <v>50875</v>
      </c>
      <c r="E46" s="59">
        <v>42270</v>
      </c>
      <c r="F46" s="59">
        <v>34443</v>
      </c>
      <c r="G46" s="59">
        <v>24056</v>
      </c>
      <c r="H46" s="59">
        <v>17993</v>
      </c>
      <c r="I46" s="59">
        <v>12599</v>
      </c>
      <c r="J46" s="59">
        <v>9854</v>
      </c>
      <c r="K46" s="59">
        <v>8079</v>
      </c>
      <c r="L46" s="140">
        <v>6855</v>
      </c>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row>
    <row r="47" spans="1:47" ht="15" customHeight="1" x14ac:dyDescent="0.25">
      <c r="A47" s="33"/>
      <c r="B47" s="59"/>
      <c r="C47" s="59"/>
      <c r="D47" s="59"/>
      <c r="E47" s="59"/>
      <c r="F47" s="59"/>
      <c r="G47" s="59"/>
      <c r="H47" s="59"/>
      <c r="I47" s="59"/>
      <c r="J47" s="59"/>
      <c r="K47" s="59"/>
      <c r="L47" s="140"/>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7" ht="15" customHeight="1" x14ac:dyDescent="0.25">
      <c r="A48" s="54" t="s">
        <v>67</v>
      </c>
      <c r="B48" s="59"/>
      <c r="C48" s="59"/>
      <c r="D48" s="59"/>
      <c r="E48" s="59"/>
      <c r="F48" s="59"/>
      <c r="G48" s="59"/>
      <c r="H48" s="59"/>
      <c r="I48" s="59"/>
      <c r="J48" s="59"/>
      <c r="K48" s="59"/>
      <c r="L48" s="140"/>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row>
    <row r="49" spans="1:47" ht="15" customHeight="1" x14ac:dyDescent="0.25">
      <c r="A49" s="48" t="s">
        <v>152</v>
      </c>
      <c r="B49" s="23">
        <v>38.278062189493902</v>
      </c>
      <c r="C49" s="23">
        <v>38.131463154284901</v>
      </c>
      <c r="D49" s="23">
        <v>37.066500680643898</v>
      </c>
      <c r="E49" s="23">
        <v>37.604791134252103</v>
      </c>
      <c r="F49" s="23">
        <v>38.256688718459102</v>
      </c>
      <c r="G49" s="23">
        <v>40.854628157242701</v>
      </c>
      <c r="H49" s="23">
        <v>40.419016363132101</v>
      </c>
      <c r="I49" s="23">
        <v>41.029231032497897</v>
      </c>
      <c r="J49" s="23">
        <v>42.916372112573796</v>
      </c>
      <c r="K49" s="23">
        <v>42.595799476044597</v>
      </c>
      <c r="L49" s="131">
        <v>42.229412378666098</v>
      </c>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10"/>
    </row>
    <row r="50" spans="1:47" ht="15" customHeight="1" x14ac:dyDescent="0.25">
      <c r="A50" s="48" t="s">
        <v>153</v>
      </c>
      <c r="B50" s="25">
        <v>3.2226585147314601</v>
      </c>
      <c r="C50" s="25">
        <v>3.1594740775457</v>
      </c>
      <c r="D50" s="25">
        <v>3.0546104906752598</v>
      </c>
      <c r="E50" s="25">
        <v>3.04576128550787</v>
      </c>
      <c r="F50" s="25">
        <v>3.0962756087763301</v>
      </c>
      <c r="G50" s="25">
        <v>3.17764200045259</v>
      </c>
      <c r="H50" s="25">
        <v>3.1383766475112198</v>
      </c>
      <c r="I50" s="25">
        <v>3.2471373322211301</v>
      </c>
      <c r="J50" s="25">
        <v>3.4111388122161901</v>
      </c>
      <c r="K50" s="25">
        <v>3.61299906181591</v>
      </c>
      <c r="L50" s="127">
        <v>3.7857760751359399</v>
      </c>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row>
    <row r="51" spans="1:47" ht="15" customHeight="1" x14ac:dyDescent="0.25">
      <c r="A51" s="48" t="s">
        <v>154</v>
      </c>
      <c r="B51" s="59">
        <v>244574</v>
      </c>
      <c r="C51" s="59">
        <v>249431</v>
      </c>
      <c r="D51" s="59">
        <v>223738</v>
      </c>
      <c r="E51" s="59">
        <v>191819</v>
      </c>
      <c r="F51" s="59">
        <v>161864</v>
      </c>
      <c r="G51" s="59">
        <v>140420</v>
      </c>
      <c r="H51" s="59">
        <v>109771</v>
      </c>
      <c r="I51" s="59">
        <v>85640</v>
      </c>
      <c r="J51" s="59">
        <v>76621</v>
      </c>
      <c r="K51" s="59">
        <v>69319</v>
      </c>
      <c r="L51" s="140">
        <v>61269</v>
      </c>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row>
    <row r="52" spans="1:47" ht="15" customHeight="1" x14ac:dyDescent="0.25">
      <c r="A52" s="48" t="s">
        <v>155</v>
      </c>
      <c r="B52" s="59">
        <v>75892</v>
      </c>
      <c r="C52" s="59">
        <v>78947</v>
      </c>
      <c r="D52" s="59">
        <v>73246</v>
      </c>
      <c r="E52" s="59">
        <v>62979</v>
      </c>
      <c r="F52" s="59">
        <v>52277</v>
      </c>
      <c r="G52" s="59">
        <v>44190</v>
      </c>
      <c r="H52" s="59">
        <v>34977</v>
      </c>
      <c r="I52" s="59">
        <v>26374</v>
      </c>
      <c r="J52" s="59">
        <v>22462</v>
      </c>
      <c r="K52" s="59">
        <v>19186</v>
      </c>
      <c r="L52" s="140">
        <v>16184</v>
      </c>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row>
    <row r="53" spans="1:47" ht="15" customHeight="1" x14ac:dyDescent="0.25">
      <c r="A53" s="48" t="s">
        <v>1</v>
      </c>
      <c r="B53" s="59">
        <v>198265</v>
      </c>
      <c r="C53" s="59">
        <v>207039</v>
      </c>
      <c r="D53" s="59">
        <v>197607</v>
      </c>
      <c r="E53" s="59">
        <v>167476</v>
      </c>
      <c r="F53" s="59">
        <v>136648</v>
      </c>
      <c r="G53" s="59">
        <v>108164</v>
      </c>
      <c r="H53" s="59">
        <v>86536</v>
      </c>
      <c r="I53" s="59">
        <v>64281</v>
      </c>
      <c r="J53" s="59">
        <v>52339</v>
      </c>
      <c r="K53" s="59">
        <v>45042</v>
      </c>
      <c r="L53" s="140">
        <v>38324</v>
      </c>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row>
    <row r="54" spans="1:47" ht="15" customHeight="1" x14ac:dyDescent="0.25">
      <c r="A54" s="42"/>
      <c r="B54" s="59"/>
      <c r="C54" s="59"/>
      <c r="D54" s="59"/>
      <c r="E54" s="59"/>
      <c r="F54" s="59"/>
      <c r="G54" s="59"/>
      <c r="H54" s="59"/>
      <c r="I54" s="59"/>
      <c r="J54" s="59"/>
      <c r="K54" s="59"/>
      <c r="L54" s="140"/>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row>
    <row r="55" spans="1:47" ht="15" customHeight="1" x14ac:dyDescent="0.25">
      <c r="A55" s="34" t="s">
        <v>3</v>
      </c>
      <c r="B55" s="58"/>
      <c r="C55" s="58"/>
      <c r="D55" s="58"/>
      <c r="E55" s="58"/>
      <c r="F55" s="58"/>
      <c r="G55" s="58"/>
      <c r="H55" s="58"/>
      <c r="I55" s="58"/>
      <c r="J55" s="58"/>
      <c r="K55" s="58"/>
      <c r="L55" s="13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row>
    <row r="56" spans="1:47" ht="15" customHeight="1" x14ac:dyDescent="0.25">
      <c r="A56" s="54" t="s">
        <v>9</v>
      </c>
      <c r="B56" s="58"/>
      <c r="C56" s="58"/>
      <c r="D56" s="58"/>
      <c r="E56" s="58"/>
      <c r="F56" s="58"/>
      <c r="G56" s="58"/>
      <c r="H56" s="58"/>
      <c r="I56" s="58"/>
      <c r="J56" s="58"/>
      <c r="K56" s="58"/>
      <c r="L56" s="139"/>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row>
    <row r="57" spans="1:47" ht="15" customHeight="1" x14ac:dyDescent="0.25">
      <c r="A57" s="48" t="s">
        <v>152</v>
      </c>
      <c r="B57" s="23">
        <v>33.261747104740301</v>
      </c>
      <c r="C57" s="23">
        <v>33.082315003640097</v>
      </c>
      <c r="D57" s="23">
        <v>33.195742338876698</v>
      </c>
      <c r="E57" s="23">
        <v>33.625567771164</v>
      </c>
      <c r="F57" s="23">
        <v>33.071530684303902</v>
      </c>
      <c r="G57" s="23">
        <v>33.569785055352099</v>
      </c>
      <c r="H57" s="23">
        <v>33.177843275765497</v>
      </c>
      <c r="I57" s="23">
        <v>32.665138482080501</v>
      </c>
      <c r="J57" s="23">
        <v>32.726508892311998</v>
      </c>
      <c r="K57" s="23">
        <v>31.5211243615305</v>
      </c>
      <c r="L57" s="131">
        <v>30.821555998331899</v>
      </c>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10"/>
    </row>
    <row r="58" spans="1:47" ht="15" customHeight="1" x14ac:dyDescent="0.25">
      <c r="A58" s="48" t="s">
        <v>153</v>
      </c>
      <c r="B58" s="25">
        <v>3.3637940927965002</v>
      </c>
      <c r="C58" s="25">
        <v>3.28570428573929</v>
      </c>
      <c r="D58" s="25">
        <v>3.2723372616717801</v>
      </c>
      <c r="E58" s="25">
        <v>3.2342070773263401</v>
      </c>
      <c r="F58" s="25">
        <v>3.1902363039803801</v>
      </c>
      <c r="G58" s="25">
        <v>3.2802900396844801</v>
      </c>
      <c r="H58" s="25">
        <v>3.3039221341779998</v>
      </c>
      <c r="I58" s="25">
        <v>3.4401946943428801</v>
      </c>
      <c r="J58" s="25">
        <v>3.5521695720389701</v>
      </c>
      <c r="K58" s="25">
        <v>3.65787522948491</v>
      </c>
      <c r="L58" s="127">
        <v>3.77030338565157</v>
      </c>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row>
    <row r="59" spans="1:47" ht="15" customHeight="1" x14ac:dyDescent="0.25">
      <c r="A59" s="48" t="s">
        <v>154</v>
      </c>
      <c r="B59" s="59">
        <v>744485</v>
      </c>
      <c r="C59" s="59">
        <v>751020</v>
      </c>
      <c r="D59" s="59">
        <v>765812</v>
      </c>
      <c r="E59" s="59">
        <v>740310</v>
      </c>
      <c r="F59" s="59">
        <v>673813</v>
      </c>
      <c r="G59" s="59">
        <v>669540</v>
      </c>
      <c r="H59" s="59">
        <v>630015</v>
      </c>
      <c r="I59" s="59">
        <v>582394</v>
      </c>
      <c r="J59" s="59">
        <v>572798</v>
      </c>
      <c r="K59" s="59">
        <v>527996</v>
      </c>
      <c r="L59" s="140">
        <v>501571</v>
      </c>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row>
    <row r="60" spans="1:47" ht="15" customHeight="1" x14ac:dyDescent="0.25">
      <c r="A60" s="48" t="s">
        <v>155</v>
      </c>
      <c r="B60" s="59">
        <v>221323</v>
      </c>
      <c r="C60" s="59">
        <v>228572</v>
      </c>
      <c r="D60" s="59">
        <v>234026</v>
      </c>
      <c r="E60" s="59">
        <v>228900</v>
      </c>
      <c r="F60" s="59">
        <v>211211</v>
      </c>
      <c r="G60" s="59">
        <v>204110</v>
      </c>
      <c r="H60" s="59">
        <v>190687</v>
      </c>
      <c r="I60" s="59">
        <v>169291</v>
      </c>
      <c r="J60" s="59">
        <v>161253</v>
      </c>
      <c r="K60" s="59">
        <v>144345</v>
      </c>
      <c r="L60" s="140">
        <v>133032</v>
      </c>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row>
    <row r="61" spans="1:47" ht="15" customHeight="1" x14ac:dyDescent="0.25">
      <c r="A61" s="48" t="s">
        <v>1</v>
      </c>
      <c r="B61" s="59">
        <v>665398</v>
      </c>
      <c r="C61" s="59">
        <v>690919</v>
      </c>
      <c r="D61" s="59">
        <v>704988</v>
      </c>
      <c r="E61" s="59">
        <v>680732</v>
      </c>
      <c r="F61" s="59">
        <v>638649</v>
      </c>
      <c r="G61" s="59">
        <v>608017</v>
      </c>
      <c r="H61" s="59">
        <v>574742</v>
      </c>
      <c r="I61" s="59">
        <v>518262</v>
      </c>
      <c r="J61" s="59">
        <v>492729</v>
      </c>
      <c r="K61" s="59">
        <v>457931</v>
      </c>
      <c r="L61" s="140">
        <v>431620</v>
      </c>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row>
    <row r="62" spans="1:47" ht="15" customHeight="1" x14ac:dyDescent="0.25">
      <c r="A62" s="33"/>
      <c r="B62" s="58"/>
      <c r="C62" s="58"/>
      <c r="D62" s="58"/>
      <c r="E62" s="58"/>
      <c r="F62" s="58"/>
      <c r="G62" s="58"/>
      <c r="H62" s="58"/>
      <c r="I62" s="58"/>
      <c r="J62" s="58"/>
      <c r="K62" s="58"/>
      <c r="L62" s="139"/>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row>
    <row r="63" spans="1:47" ht="15" customHeight="1" x14ac:dyDescent="0.25">
      <c r="A63" s="54" t="s">
        <v>10</v>
      </c>
      <c r="B63" s="58"/>
      <c r="C63" s="58"/>
      <c r="D63" s="58"/>
      <c r="E63" s="58"/>
      <c r="F63" s="58"/>
      <c r="G63" s="58"/>
      <c r="H63" s="58"/>
      <c r="I63" s="58"/>
      <c r="J63" s="58"/>
      <c r="K63" s="58"/>
      <c r="L63" s="139"/>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row>
    <row r="64" spans="1:47" ht="15" customHeight="1" x14ac:dyDescent="0.25">
      <c r="A64" s="48" t="s">
        <v>152</v>
      </c>
      <c r="B64" s="23">
        <v>22.7001548551087</v>
      </c>
      <c r="C64" s="23">
        <v>22.3429339432452</v>
      </c>
      <c r="D64" s="23">
        <v>22.228274411408499</v>
      </c>
      <c r="E64" s="23">
        <v>22.894462053668001</v>
      </c>
      <c r="F64" s="23">
        <v>21.940642453462999</v>
      </c>
      <c r="G64" s="23">
        <v>22.6948234247504</v>
      </c>
      <c r="H64" s="23">
        <v>22.7475369262744</v>
      </c>
      <c r="I64" s="23">
        <v>22.813781120191098</v>
      </c>
      <c r="J64" s="23">
        <v>23.767922828616499</v>
      </c>
      <c r="K64" s="23">
        <v>23.0181872839321</v>
      </c>
      <c r="L64" s="131">
        <v>23.2631395374185</v>
      </c>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10"/>
    </row>
    <row r="65" spans="1:47" ht="15" customHeight="1" x14ac:dyDescent="0.25">
      <c r="A65" s="48" t="s">
        <v>153</v>
      </c>
      <c r="B65" s="25">
        <v>3.0551176822307999</v>
      </c>
      <c r="C65" s="25">
        <v>3.00453789937472</v>
      </c>
      <c r="D65" s="25">
        <v>3.06931699687174</v>
      </c>
      <c r="E65" s="25">
        <v>3.0370270416149401</v>
      </c>
      <c r="F65" s="25">
        <v>2.99918275924693</v>
      </c>
      <c r="G65" s="25">
        <v>3.1681071876104498</v>
      </c>
      <c r="H65" s="25">
        <v>3.2511856604826299</v>
      </c>
      <c r="I65" s="25">
        <v>3.4157642111944102</v>
      </c>
      <c r="J65" s="25">
        <v>3.5996288838880299</v>
      </c>
      <c r="K65" s="25">
        <v>3.74567933481346</v>
      </c>
      <c r="L65" s="127">
        <v>3.8729325774258498</v>
      </c>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row>
    <row r="66" spans="1:47" ht="15" customHeight="1" x14ac:dyDescent="0.25">
      <c r="A66" s="48" t="s">
        <v>154</v>
      </c>
      <c r="B66" s="59">
        <v>112410</v>
      </c>
      <c r="C66" s="59">
        <v>113881</v>
      </c>
      <c r="D66" s="59">
        <v>117739</v>
      </c>
      <c r="E66" s="59">
        <v>112534</v>
      </c>
      <c r="F66" s="59">
        <v>99087</v>
      </c>
      <c r="G66" s="59">
        <v>98601</v>
      </c>
      <c r="H66" s="59">
        <v>93231</v>
      </c>
      <c r="I66" s="59">
        <v>86108</v>
      </c>
      <c r="J66" s="59">
        <v>91175</v>
      </c>
      <c r="K66" s="59">
        <v>86042</v>
      </c>
      <c r="L66" s="140">
        <v>82660</v>
      </c>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row>
    <row r="67" spans="1:47" ht="15" customHeight="1" x14ac:dyDescent="0.25">
      <c r="A67" s="48" t="s">
        <v>155</v>
      </c>
      <c r="B67" s="59">
        <v>36794</v>
      </c>
      <c r="C67" s="59">
        <v>37903</v>
      </c>
      <c r="D67" s="59">
        <v>38360</v>
      </c>
      <c r="E67" s="59">
        <v>37054</v>
      </c>
      <c r="F67" s="59">
        <v>33038</v>
      </c>
      <c r="G67" s="59">
        <v>31123</v>
      </c>
      <c r="H67" s="59">
        <v>28676</v>
      </c>
      <c r="I67" s="59">
        <v>25209</v>
      </c>
      <c r="J67" s="59">
        <v>25329</v>
      </c>
      <c r="K67" s="59">
        <v>22971</v>
      </c>
      <c r="L67" s="140">
        <v>21343</v>
      </c>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row>
    <row r="68" spans="1:47" ht="15" customHeight="1" x14ac:dyDescent="0.25">
      <c r="A68" s="48" t="s">
        <v>1</v>
      </c>
      <c r="B68" s="59">
        <v>162087</v>
      </c>
      <c r="C68" s="59">
        <v>169642</v>
      </c>
      <c r="D68" s="59">
        <v>172573</v>
      </c>
      <c r="E68" s="59">
        <v>161847</v>
      </c>
      <c r="F68" s="59">
        <v>150579</v>
      </c>
      <c r="G68" s="59">
        <v>137137</v>
      </c>
      <c r="H68" s="59">
        <v>126062</v>
      </c>
      <c r="I68" s="59">
        <v>110499</v>
      </c>
      <c r="J68" s="59">
        <v>106568</v>
      </c>
      <c r="K68" s="59">
        <v>99795</v>
      </c>
      <c r="L68" s="140">
        <v>91746</v>
      </c>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row>
    <row r="69" spans="1:47" ht="15" customHeight="1" x14ac:dyDescent="0.25">
      <c r="A69" s="33"/>
      <c r="B69" s="59"/>
      <c r="C69" s="59"/>
      <c r="D69" s="59"/>
      <c r="E69" s="59"/>
      <c r="F69" s="59"/>
      <c r="G69" s="59"/>
      <c r="H69" s="59"/>
      <c r="I69" s="59"/>
      <c r="J69" s="59"/>
      <c r="K69" s="59"/>
      <c r="L69" s="140"/>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row>
    <row r="70" spans="1:47" ht="15" customHeight="1" x14ac:dyDescent="0.25">
      <c r="A70" s="54" t="s">
        <v>67</v>
      </c>
      <c r="B70" s="58"/>
      <c r="C70" s="58"/>
      <c r="D70" s="58"/>
      <c r="E70" s="58"/>
      <c r="F70" s="58"/>
      <c r="G70" s="58"/>
      <c r="H70" s="58"/>
      <c r="I70" s="58"/>
      <c r="J70" s="58"/>
      <c r="K70" s="58"/>
      <c r="L70" s="139"/>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row>
    <row r="71" spans="1:47" ht="15" customHeight="1" x14ac:dyDescent="0.25">
      <c r="A71" s="48" t="s">
        <v>152</v>
      </c>
      <c r="B71" s="23">
        <v>31.192952138105198</v>
      </c>
      <c r="C71" s="23">
        <v>30.965265681340401</v>
      </c>
      <c r="D71" s="23">
        <v>31.038981905531401</v>
      </c>
      <c r="E71" s="23">
        <v>31.5642806193841</v>
      </c>
      <c r="F71" s="23">
        <v>30.947837633738299</v>
      </c>
      <c r="G71" s="23">
        <v>31.5683737858215</v>
      </c>
      <c r="H71" s="23">
        <v>31.301619282994999</v>
      </c>
      <c r="I71" s="23">
        <v>30.933852449499899</v>
      </c>
      <c r="J71" s="23">
        <v>31.1334780584585</v>
      </c>
      <c r="K71" s="23">
        <v>29.999677260877199</v>
      </c>
      <c r="L71" s="131">
        <v>29.4965664563613</v>
      </c>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10"/>
    </row>
    <row r="72" spans="1:47" ht="15" customHeight="1" x14ac:dyDescent="0.25">
      <c r="A72" s="48" t="s">
        <v>153</v>
      </c>
      <c r="B72" s="25">
        <v>3.3197929621063298</v>
      </c>
      <c r="C72" s="25">
        <v>3.24571160521625</v>
      </c>
      <c r="D72" s="25">
        <v>3.2437460075040598</v>
      </c>
      <c r="E72" s="25">
        <v>3.2067349992855898</v>
      </c>
      <c r="F72" s="25">
        <v>3.16439371297324</v>
      </c>
      <c r="G72" s="25">
        <v>3.26544744997513</v>
      </c>
      <c r="H72" s="25">
        <v>3.29702821350911</v>
      </c>
      <c r="I72" s="25">
        <v>3.4370282776349601</v>
      </c>
      <c r="J72" s="25">
        <v>3.5586122991499698</v>
      </c>
      <c r="K72" s="25">
        <v>3.6699299529034901</v>
      </c>
      <c r="L72" s="127">
        <v>3.78449230769231</v>
      </c>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row>
    <row r="73" spans="1:47" ht="15" customHeight="1" x14ac:dyDescent="0.25">
      <c r="A73" s="48" t="s">
        <v>154</v>
      </c>
      <c r="B73" s="59">
        <v>856895</v>
      </c>
      <c r="C73" s="59">
        <v>864901</v>
      </c>
      <c r="D73" s="59">
        <v>883551</v>
      </c>
      <c r="E73" s="59">
        <v>852844</v>
      </c>
      <c r="F73" s="59">
        <v>772900</v>
      </c>
      <c r="G73" s="59">
        <v>768141</v>
      </c>
      <c r="H73" s="59">
        <v>723246</v>
      </c>
      <c r="I73" s="59">
        <v>668502</v>
      </c>
      <c r="J73" s="59">
        <v>663973</v>
      </c>
      <c r="K73" s="59">
        <v>614038</v>
      </c>
      <c r="L73" s="140">
        <v>584231</v>
      </c>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row>
    <row r="74" spans="1:47" ht="15" customHeight="1" x14ac:dyDescent="0.25">
      <c r="A74" s="48" t="s">
        <v>155</v>
      </c>
      <c r="B74" s="59">
        <v>258117</v>
      </c>
      <c r="C74" s="59">
        <v>266475</v>
      </c>
      <c r="D74" s="59">
        <v>272386</v>
      </c>
      <c r="E74" s="59">
        <v>265954</v>
      </c>
      <c r="F74" s="59">
        <v>244249</v>
      </c>
      <c r="G74" s="59">
        <v>235233</v>
      </c>
      <c r="H74" s="59">
        <v>219363</v>
      </c>
      <c r="I74" s="59">
        <v>194500</v>
      </c>
      <c r="J74" s="59">
        <v>186582</v>
      </c>
      <c r="K74" s="59">
        <v>167316</v>
      </c>
      <c r="L74" s="140">
        <v>154375</v>
      </c>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row>
    <row r="75" spans="1:47" ht="15" customHeight="1" x14ac:dyDescent="0.25">
      <c r="A75" s="56" t="s">
        <v>1</v>
      </c>
      <c r="B75" s="143">
        <v>827485</v>
      </c>
      <c r="C75" s="143">
        <v>860561</v>
      </c>
      <c r="D75" s="143">
        <v>877561</v>
      </c>
      <c r="E75" s="143">
        <v>842579</v>
      </c>
      <c r="F75" s="143">
        <v>789228</v>
      </c>
      <c r="G75" s="143">
        <v>745154</v>
      </c>
      <c r="H75" s="143">
        <v>700804</v>
      </c>
      <c r="I75" s="143">
        <v>628761</v>
      </c>
      <c r="J75" s="143">
        <v>599297</v>
      </c>
      <c r="K75" s="143">
        <v>557726</v>
      </c>
      <c r="L75" s="145">
        <v>523366</v>
      </c>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row>
    <row r="76" spans="1:47" ht="15" customHeight="1" x14ac:dyDescent="0.25">
      <c r="A76" s="55"/>
    </row>
    <row r="77" spans="1:47" ht="37.5" customHeight="1" x14ac:dyDescent="0.25">
      <c r="A77" s="176" t="s">
        <v>239</v>
      </c>
      <c r="B77" s="176"/>
      <c r="C77" s="176"/>
      <c r="D77" s="176"/>
      <c r="E77" s="176"/>
      <c r="F77" s="176"/>
      <c r="G77" s="176"/>
      <c r="H77" s="176"/>
      <c r="I77" s="176"/>
      <c r="J77" s="176"/>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row>
    <row r="78" spans="1:47" ht="37.5" customHeight="1" x14ac:dyDescent="0.25">
      <c r="A78" s="175"/>
      <c r="B78" s="175"/>
      <c r="C78" s="175"/>
      <c r="D78" s="175"/>
      <c r="E78" s="175"/>
      <c r="F78" s="175"/>
      <c r="G78" s="175"/>
      <c r="H78" s="175"/>
      <c r="I78" s="175"/>
      <c r="J78" s="175"/>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row>
    <row r="79" spans="1:47" ht="37.5" customHeight="1" x14ac:dyDescent="0.25">
      <c r="A79" s="175"/>
      <c r="B79" s="175"/>
      <c r="C79" s="175"/>
      <c r="D79" s="175"/>
      <c r="E79" s="175"/>
      <c r="F79" s="175"/>
      <c r="G79" s="175"/>
      <c r="H79" s="175"/>
      <c r="I79" s="175"/>
      <c r="J79" s="175"/>
      <c r="AT79" s="53"/>
    </row>
    <row r="80" spans="1:47" ht="37.5" customHeight="1" x14ac:dyDescent="0.25">
      <c r="A80" s="175"/>
      <c r="B80" s="175"/>
      <c r="C80" s="175"/>
      <c r="D80" s="175"/>
      <c r="E80" s="175"/>
      <c r="F80" s="175"/>
      <c r="G80" s="175"/>
      <c r="H80" s="175"/>
      <c r="I80" s="175"/>
      <c r="J80" s="175"/>
      <c r="AT80" s="53"/>
    </row>
    <row r="81" spans="1:10" ht="37.5" customHeight="1" x14ac:dyDescent="0.25">
      <c r="A81" s="175"/>
      <c r="B81" s="175"/>
      <c r="C81" s="175"/>
      <c r="D81" s="175"/>
      <c r="E81" s="175"/>
      <c r="F81" s="175"/>
      <c r="G81" s="175"/>
      <c r="H81" s="175"/>
      <c r="I81" s="175"/>
      <c r="J81" s="175"/>
    </row>
    <row r="82" spans="1:10" ht="37.5" customHeight="1" x14ac:dyDescent="0.25">
      <c r="A82" s="175"/>
      <c r="B82" s="175"/>
      <c r="C82" s="175"/>
      <c r="D82" s="175"/>
      <c r="E82" s="175"/>
      <c r="F82" s="175"/>
      <c r="G82" s="175"/>
      <c r="H82" s="175"/>
      <c r="I82" s="175"/>
      <c r="J82" s="175"/>
    </row>
    <row r="83" spans="1:10" ht="37.5" customHeight="1" x14ac:dyDescent="0.25">
      <c r="A83" s="175"/>
      <c r="B83" s="175"/>
      <c r="C83" s="175"/>
      <c r="D83" s="175"/>
      <c r="E83" s="175"/>
      <c r="F83" s="175"/>
      <c r="G83" s="175"/>
      <c r="H83" s="175"/>
      <c r="I83" s="175"/>
      <c r="J83" s="175"/>
    </row>
    <row r="84" spans="1:10" ht="37.5" customHeight="1" x14ac:dyDescent="0.25">
      <c r="A84" s="175"/>
      <c r="B84" s="175"/>
      <c r="C84" s="175"/>
      <c r="D84" s="175"/>
      <c r="E84" s="175"/>
      <c r="F84" s="175"/>
      <c r="G84" s="175"/>
      <c r="H84" s="175"/>
      <c r="I84" s="175"/>
      <c r="J84" s="175"/>
    </row>
    <row r="85" spans="1:10" ht="37.5" customHeight="1" x14ac:dyDescent="0.25">
      <c r="A85" s="175"/>
      <c r="B85" s="175"/>
      <c r="C85" s="175"/>
      <c r="D85" s="175"/>
      <c r="E85" s="175"/>
      <c r="F85" s="175"/>
      <c r="G85" s="175"/>
      <c r="H85" s="175"/>
      <c r="I85" s="175"/>
      <c r="J85" s="175"/>
    </row>
    <row r="86" spans="1:10" ht="15" customHeight="1" x14ac:dyDescent="0.25"/>
    <row r="87" spans="1:10" ht="15" customHeight="1" x14ac:dyDescent="0.25"/>
    <row r="88" spans="1:10" ht="15" customHeight="1" x14ac:dyDescent="0.25"/>
    <row r="89" spans="1:10" ht="15" customHeight="1" x14ac:dyDescent="0.25"/>
    <row r="90" spans="1:10" ht="15" customHeight="1" x14ac:dyDescent="0.25"/>
    <row r="91" spans="1:10" ht="15" customHeight="1" x14ac:dyDescent="0.25"/>
    <row r="92" spans="1:10" ht="15" customHeight="1" x14ac:dyDescent="0.25"/>
    <row r="93" spans="1:10" ht="15" customHeight="1" x14ac:dyDescent="0.25"/>
    <row r="94" spans="1:10" ht="15" customHeight="1" x14ac:dyDescent="0.25"/>
    <row r="95" spans="1:10" ht="15" customHeight="1" x14ac:dyDescent="0.25"/>
    <row r="96" spans="1:10"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83:J83"/>
    <mergeCell ref="A84:J84"/>
    <mergeCell ref="A85:J85"/>
    <mergeCell ref="A77:J77"/>
    <mergeCell ref="A78:J78"/>
    <mergeCell ref="A79:J79"/>
    <mergeCell ref="A80:J80"/>
    <mergeCell ref="A81:J81"/>
    <mergeCell ref="A82:J82"/>
  </mergeCells>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8" ht="15" customHeight="1" x14ac:dyDescent="0.25">
      <c r="A1" s="47" t="s">
        <v>6</v>
      </c>
      <c r="AU1" s="10"/>
    </row>
    <row r="2" spans="1:48" ht="18" customHeight="1" x14ac:dyDescent="0.3">
      <c r="A2" s="45" t="s">
        <v>206</v>
      </c>
      <c r="AU2" s="10"/>
    </row>
    <row r="3" spans="1:48" ht="27" customHeight="1" x14ac:dyDescent="0.25">
      <c r="A3" s="55"/>
      <c r="B3" s="55"/>
      <c r="C3" s="55"/>
      <c r="L3" s="174" t="s">
        <v>203</v>
      </c>
      <c r="AS3" s="37"/>
      <c r="AT3" s="37"/>
      <c r="AU3" s="37"/>
    </row>
    <row r="4" spans="1:48" ht="30" customHeight="1" x14ac:dyDescent="0.25">
      <c r="A4" s="52"/>
      <c r="B4" s="125" t="s">
        <v>193</v>
      </c>
      <c r="C4" s="125" t="s">
        <v>194</v>
      </c>
      <c r="D4" s="125" t="s">
        <v>195</v>
      </c>
      <c r="E4" s="125" t="s">
        <v>196</v>
      </c>
      <c r="F4" s="125" t="s">
        <v>197</v>
      </c>
      <c r="G4" s="125" t="s">
        <v>198</v>
      </c>
      <c r="H4" s="125" t="s">
        <v>199</v>
      </c>
      <c r="I4" s="125" t="s">
        <v>200</v>
      </c>
      <c r="J4" s="125" t="s">
        <v>201</v>
      </c>
      <c r="K4" s="125" t="s">
        <v>202</v>
      </c>
      <c r="L4" s="133" t="s">
        <v>225</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8" ht="15" customHeight="1" x14ac:dyDescent="0.25">
      <c r="A5" s="43" t="s">
        <v>13</v>
      </c>
      <c r="B5" s="55"/>
      <c r="C5" s="55"/>
      <c r="L5" s="135"/>
    </row>
    <row r="6" spans="1:48" ht="15" customHeight="1" x14ac:dyDescent="0.25">
      <c r="A6" s="33" t="s">
        <v>152</v>
      </c>
      <c r="B6" s="65">
        <v>35.594263728576401</v>
      </c>
      <c r="C6" s="65">
        <v>35.050593044293997</v>
      </c>
      <c r="D6" s="65">
        <v>33.516159471573502</v>
      </c>
      <c r="E6" s="65">
        <v>34.130713370354499</v>
      </c>
      <c r="F6" s="65">
        <v>34.2616986576339</v>
      </c>
      <c r="G6" s="65">
        <v>37.781591933061598</v>
      </c>
      <c r="H6" s="65">
        <v>38.951364175563498</v>
      </c>
      <c r="I6" s="65">
        <v>39.577399483341097</v>
      </c>
      <c r="J6" s="65">
        <v>43.635415761577903</v>
      </c>
      <c r="K6" s="65">
        <v>43.749393851226799</v>
      </c>
      <c r="L6" s="148">
        <v>43.007222586999298</v>
      </c>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40"/>
    </row>
    <row r="7" spans="1:48" ht="15" customHeight="1" x14ac:dyDescent="0.25">
      <c r="A7" s="33" t="s">
        <v>153</v>
      </c>
      <c r="B7" s="57">
        <v>3.0441806532762099</v>
      </c>
      <c r="C7" s="57">
        <v>2.9952204336022601</v>
      </c>
      <c r="D7" s="57">
        <v>2.9216962871722698</v>
      </c>
      <c r="E7" s="57">
        <v>2.9108668444251</v>
      </c>
      <c r="F7" s="57">
        <v>3.0325887953130701</v>
      </c>
      <c r="G7" s="57">
        <v>3.1326897596062802</v>
      </c>
      <c r="H7" s="57">
        <v>3.2751857717139701</v>
      </c>
      <c r="I7" s="57">
        <v>3.3628451882845201</v>
      </c>
      <c r="J7" s="57">
        <v>3.7867383512544799</v>
      </c>
      <c r="K7" s="57">
        <v>4.0722677898470403</v>
      </c>
      <c r="L7" s="144">
        <v>4.0318066157760803</v>
      </c>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48" ht="15" customHeight="1" x14ac:dyDescent="0.25">
      <c r="A8" s="33" t="s">
        <v>154</v>
      </c>
      <c r="B8" s="59">
        <v>77447</v>
      </c>
      <c r="C8" s="59">
        <v>78334</v>
      </c>
      <c r="D8" s="59">
        <v>66416</v>
      </c>
      <c r="E8" s="59">
        <v>53493</v>
      </c>
      <c r="F8" s="59">
        <v>41410</v>
      </c>
      <c r="G8" s="59">
        <v>33100</v>
      </c>
      <c r="H8" s="59">
        <v>26886</v>
      </c>
      <c r="I8" s="59">
        <v>20093</v>
      </c>
      <c r="J8" s="59">
        <v>19017</v>
      </c>
      <c r="K8" s="59">
        <v>18370</v>
      </c>
      <c r="L8" s="140">
        <v>15845</v>
      </c>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row>
    <row r="9" spans="1:48" ht="15" customHeight="1" x14ac:dyDescent="0.25">
      <c r="A9" s="33" t="s">
        <v>155</v>
      </c>
      <c r="B9" s="59">
        <v>25441</v>
      </c>
      <c r="C9" s="59">
        <v>26153</v>
      </c>
      <c r="D9" s="59">
        <v>22732</v>
      </c>
      <c r="E9" s="59">
        <v>18377</v>
      </c>
      <c r="F9" s="59">
        <v>13655</v>
      </c>
      <c r="G9" s="59">
        <v>10566</v>
      </c>
      <c r="H9" s="59">
        <v>8209</v>
      </c>
      <c r="I9" s="59">
        <v>5975</v>
      </c>
      <c r="J9" s="59">
        <v>5022</v>
      </c>
      <c r="K9" s="59">
        <v>4511</v>
      </c>
      <c r="L9" s="140">
        <v>3930</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row>
    <row r="10" spans="1:48" ht="15" customHeight="1" x14ac:dyDescent="0.25">
      <c r="A10" s="33" t="s">
        <v>1</v>
      </c>
      <c r="B10" s="59">
        <v>71475</v>
      </c>
      <c r="C10" s="59">
        <v>74615</v>
      </c>
      <c r="D10" s="59">
        <v>67824</v>
      </c>
      <c r="E10" s="59">
        <v>53843</v>
      </c>
      <c r="F10" s="59">
        <v>39855</v>
      </c>
      <c r="G10" s="59">
        <v>27966</v>
      </c>
      <c r="H10" s="59">
        <v>21075</v>
      </c>
      <c r="I10" s="59">
        <v>15097</v>
      </c>
      <c r="J10" s="59">
        <v>11509</v>
      </c>
      <c r="K10" s="59">
        <v>10311</v>
      </c>
      <c r="L10" s="140">
        <v>9138</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V10" s="62"/>
    </row>
    <row r="11" spans="1:48" ht="15" customHeight="1" x14ac:dyDescent="0.25">
      <c r="A11" s="3"/>
      <c r="B11" s="55"/>
      <c r="C11" s="55"/>
      <c r="L11" s="135"/>
      <c r="AS11" s="51"/>
      <c r="AT11" s="51"/>
    </row>
    <row r="12" spans="1:48" ht="15" customHeight="1" x14ac:dyDescent="0.25">
      <c r="A12" s="63" t="s">
        <v>14</v>
      </c>
      <c r="B12" s="55"/>
      <c r="C12" s="55"/>
      <c r="L12" s="135"/>
    </row>
    <row r="13" spans="1:48" ht="15" customHeight="1" x14ac:dyDescent="0.25">
      <c r="A13" s="33" t="s">
        <v>152</v>
      </c>
      <c r="B13" s="65">
        <v>39.790992980519</v>
      </c>
      <c r="C13" s="65">
        <v>39.867395638252901</v>
      </c>
      <c r="D13" s="65">
        <v>38.921892697811003</v>
      </c>
      <c r="E13" s="65">
        <v>39.250921827286099</v>
      </c>
      <c r="F13" s="65">
        <v>39.90164578017</v>
      </c>
      <c r="G13" s="65">
        <v>41.926232574378403</v>
      </c>
      <c r="H13" s="65">
        <v>40.891523197018103</v>
      </c>
      <c r="I13" s="65">
        <v>41.474869876382598</v>
      </c>
      <c r="J13" s="65">
        <v>42.713690913543999</v>
      </c>
      <c r="K13" s="65">
        <v>42.253318361118303</v>
      </c>
      <c r="L13" s="148">
        <v>41.985883642842502</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row>
    <row r="14" spans="1:48" ht="15" customHeight="1" x14ac:dyDescent="0.25">
      <c r="A14" s="33" t="s">
        <v>153</v>
      </c>
      <c r="B14" s="57">
        <v>3.3126598085270902</v>
      </c>
      <c r="C14" s="57">
        <v>3.2408417623214798</v>
      </c>
      <c r="D14" s="57">
        <v>3.1144237241160901</v>
      </c>
      <c r="E14" s="57">
        <v>3.1013407470517</v>
      </c>
      <c r="F14" s="57">
        <v>3.11879239811506</v>
      </c>
      <c r="G14" s="57">
        <v>3.1917677849155401</v>
      </c>
      <c r="H14" s="57">
        <v>3.09642109982068</v>
      </c>
      <c r="I14" s="57">
        <v>3.2132457473405598</v>
      </c>
      <c r="J14" s="57">
        <v>3.3029816513761499</v>
      </c>
      <c r="K14" s="57">
        <v>3.47182282793867</v>
      </c>
      <c r="L14" s="144">
        <v>3.7068712257222098</v>
      </c>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row>
    <row r="15" spans="1:48" ht="15" customHeight="1" x14ac:dyDescent="0.25">
      <c r="A15" s="33" t="s">
        <v>154</v>
      </c>
      <c r="B15" s="59">
        <v>167127</v>
      </c>
      <c r="C15" s="59">
        <v>171097</v>
      </c>
      <c r="D15" s="59">
        <v>157322</v>
      </c>
      <c r="E15" s="59">
        <v>138326</v>
      </c>
      <c r="F15" s="59">
        <v>120454</v>
      </c>
      <c r="G15" s="59">
        <v>107320</v>
      </c>
      <c r="H15" s="59">
        <v>82885</v>
      </c>
      <c r="I15" s="59">
        <v>65547</v>
      </c>
      <c r="J15" s="59">
        <v>57604</v>
      </c>
      <c r="K15" s="59">
        <v>50949</v>
      </c>
      <c r="L15" s="140">
        <v>45424</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row>
    <row r="16" spans="1:48" ht="15" customHeight="1" x14ac:dyDescent="0.25">
      <c r="A16" s="33" t="s">
        <v>155</v>
      </c>
      <c r="B16" s="59">
        <v>50451</v>
      </c>
      <c r="C16" s="59">
        <v>52794</v>
      </c>
      <c r="D16" s="59">
        <v>50514</v>
      </c>
      <c r="E16" s="59">
        <v>44602</v>
      </c>
      <c r="F16" s="59">
        <v>38622</v>
      </c>
      <c r="G16" s="59">
        <v>33624</v>
      </c>
      <c r="H16" s="59">
        <v>26768</v>
      </c>
      <c r="I16" s="59">
        <v>20399</v>
      </c>
      <c r="J16" s="59">
        <v>17440</v>
      </c>
      <c r="K16" s="59">
        <v>14675</v>
      </c>
      <c r="L16" s="140">
        <v>12254</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41"/>
    </row>
    <row r="17" spans="1:47" ht="15" customHeight="1" x14ac:dyDescent="0.25">
      <c r="A17" s="33" t="s">
        <v>1</v>
      </c>
      <c r="B17" s="59">
        <v>126790</v>
      </c>
      <c r="C17" s="59">
        <v>132424</v>
      </c>
      <c r="D17" s="59">
        <v>129783</v>
      </c>
      <c r="E17" s="59">
        <v>113633</v>
      </c>
      <c r="F17" s="59">
        <v>96793</v>
      </c>
      <c r="G17" s="59">
        <v>80198</v>
      </c>
      <c r="H17" s="59">
        <v>65461</v>
      </c>
      <c r="I17" s="59">
        <v>49184</v>
      </c>
      <c r="J17" s="59">
        <v>40830</v>
      </c>
      <c r="K17" s="59">
        <v>34731</v>
      </c>
      <c r="L17" s="140">
        <v>29186</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row>
    <row r="18" spans="1:47" ht="15" customHeight="1" x14ac:dyDescent="0.25">
      <c r="A18" s="3"/>
      <c r="B18" s="55"/>
      <c r="C18" s="55"/>
      <c r="L18" s="135"/>
    </row>
    <row r="19" spans="1:47" ht="15" customHeight="1" x14ac:dyDescent="0.25">
      <c r="A19" s="63" t="s">
        <v>15</v>
      </c>
      <c r="B19" s="59"/>
      <c r="C19" s="59"/>
      <c r="D19" s="59"/>
      <c r="E19" s="59"/>
      <c r="F19" s="59"/>
      <c r="G19" s="59"/>
      <c r="H19" s="59"/>
      <c r="I19" s="59"/>
      <c r="J19" s="59"/>
      <c r="K19" s="59"/>
      <c r="L19" s="140"/>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row>
    <row r="20" spans="1:47" ht="15" customHeight="1" x14ac:dyDescent="0.25">
      <c r="A20" s="33" t="s">
        <v>152</v>
      </c>
      <c r="B20" s="65">
        <v>35.148864117398098</v>
      </c>
      <c r="C20" s="65">
        <v>35.565864583157897</v>
      </c>
      <c r="D20" s="65">
        <v>35.754707776368399</v>
      </c>
      <c r="E20" s="65">
        <v>35.895249592665401</v>
      </c>
      <c r="F20" s="65">
        <v>35.625805172926398</v>
      </c>
      <c r="G20" s="65">
        <v>36.0736078412531</v>
      </c>
      <c r="H20" s="65">
        <v>35.199416133602398</v>
      </c>
      <c r="I20" s="65">
        <v>34.415044316793598</v>
      </c>
      <c r="J20" s="65">
        <v>34.136887457697902</v>
      </c>
      <c r="K20" s="65">
        <v>32.685183574795197</v>
      </c>
      <c r="L20" s="148">
        <v>31.380491145680502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41"/>
    </row>
    <row r="21" spans="1:47" ht="15" customHeight="1" x14ac:dyDescent="0.35">
      <c r="A21" s="61" t="s">
        <v>169</v>
      </c>
      <c r="B21" s="24">
        <v>38.6208098991887</v>
      </c>
      <c r="C21" s="24">
        <v>39.062887574941499</v>
      </c>
      <c r="D21" s="24">
        <v>38.564912040753597</v>
      </c>
      <c r="E21" s="24">
        <v>37.784486208563301</v>
      </c>
      <c r="F21" s="24">
        <v>36.668331625527202</v>
      </c>
      <c r="G21" s="24">
        <v>36.426705530844103</v>
      </c>
      <c r="H21" s="24">
        <v>35.007330153349599</v>
      </c>
      <c r="I21" s="24">
        <v>34.603788613097002</v>
      </c>
      <c r="J21" s="24">
        <v>34.984834822863199</v>
      </c>
      <c r="K21" s="24">
        <v>34.7879283338115</v>
      </c>
      <c r="L21" s="128">
        <v>34.852500746104099</v>
      </c>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row r="22" spans="1:47" ht="15" customHeight="1" x14ac:dyDescent="0.25">
      <c r="A22" s="33" t="s">
        <v>171</v>
      </c>
      <c r="B22" s="50">
        <v>36.855169368209403</v>
      </c>
      <c r="C22" s="50">
        <v>36.830092158216402</v>
      </c>
      <c r="D22" s="50">
        <v>37.516910885614898</v>
      </c>
      <c r="E22" s="50">
        <v>38.437878534102097</v>
      </c>
      <c r="F22" s="50">
        <v>39.284588697399101</v>
      </c>
      <c r="G22" s="50">
        <v>39.974017460409002</v>
      </c>
      <c r="H22" s="50">
        <v>40.519201130252803</v>
      </c>
      <c r="I22" s="50">
        <v>40.1383708536966</v>
      </c>
      <c r="J22" s="50">
        <v>39.479167784834701</v>
      </c>
      <c r="K22" s="50">
        <v>38.224370390983701</v>
      </c>
      <c r="L22" s="138">
        <v>36.855105549576301</v>
      </c>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10"/>
    </row>
    <row r="23" spans="1:47" ht="15" customHeight="1" x14ac:dyDescent="0.25">
      <c r="A23" s="33" t="s">
        <v>153</v>
      </c>
      <c r="B23" s="57">
        <v>3.25321156162184</v>
      </c>
      <c r="C23" s="57">
        <v>3.1573751864214201</v>
      </c>
      <c r="D23" s="57">
        <v>3.08382225860736</v>
      </c>
      <c r="E23" s="57">
        <v>3.0159693313577498</v>
      </c>
      <c r="F23" s="57">
        <v>2.9646731571627298</v>
      </c>
      <c r="G23" s="57">
        <v>2.97256259989345</v>
      </c>
      <c r="H23" s="57">
        <v>2.9778021709964602</v>
      </c>
      <c r="I23" s="57">
        <v>3.0149541180469002</v>
      </c>
      <c r="J23" s="57">
        <v>3.1059917896759499</v>
      </c>
      <c r="K23" s="57">
        <v>3.1733092108763898</v>
      </c>
      <c r="L23" s="144">
        <v>3.2317141610026798</v>
      </c>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row>
    <row r="24" spans="1:47" ht="15" customHeight="1" x14ac:dyDescent="0.25">
      <c r="A24" s="33" t="s">
        <v>154</v>
      </c>
      <c r="B24" s="59">
        <v>129660</v>
      </c>
      <c r="C24" s="59">
        <v>133377</v>
      </c>
      <c r="D24" s="59">
        <v>135608</v>
      </c>
      <c r="E24" s="59">
        <v>128236</v>
      </c>
      <c r="F24" s="59">
        <v>117238</v>
      </c>
      <c r="G24" s="59">
        <v>111590</v>
      </c>
      <c r="H24" s="59">
        <v>97660</v>
      </c>
      <c r="I24" s="59">
        <v>79839</v>
      </c>
      <c r="J24" s="59">
        <v>71121</v>
      </c>
      <c r="K24" s="59">
        <v>59636</v>
      </c>
      <c r="L24" s="140">
        <v>51827</v>
      </c>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40"/>
    </row>
    <row r="25" spans="1:47" ht="15" customHeight="1" x14ac:dyDescent="0.25">
      <c r="A25" s="33" t="s">
        <v>155</v>
      </c>
      <c r="B25" s="59">
        <v>39856</v>
      </c>
      <c r="C25" s="59">
        <v>42243</v>
      </c>
      <c r="D25" s="59">
        <v>43974</v>
      </c>
      <c r="E25" s="59">
        <v>42519</v>
      </c>
      <c r="F25" s="59">
        <v>39545</v>
      </c>
      <c r="G25" s="59">
        <v>37540</v>
      </c>
      <c r="H25" s="59">
        <v>32796</v>
      </c>
      <c r="I25" s="59">
        <v>26481</v>
      </c>
      <c r="J25" s="59">
        <v>22898</v>
      </c>
      <c r="K25" s="59">
        <v>18793</v>
      </c>
      <c r="L25" s="140">
        <v>16037</v>
      </c>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row>
    <row r="26" spans="1:47" ht="15" customHeight="1" x14ac:dyDescent="0.25">
      <c r="A26" s="33" t="s">
        <v>1</v>
      </c>
      <c r="B26" s="59">
        <v>113392</v>
      </c>
      <c r="C26" s="59">
        <v>118774</v>
      </c>
      <c r="D26" s="59">
        <v>122988</v>
      </c>
      <c r="E26" s="59">
        <v>118453</v>
      </c>
      <c r="F26" s="59">
        <v>111001</v>
      </c>
      <c r="G26" s="59">
        <v>104065</v>
      </c>
      <c r="H26" s="59">
        <v>93172</v>
      </c>
      <c r="I26" s="59">
        <v>76946</v>
      </c>
      <c r="J26" s="59">
        <v>67077</v>
      </c>
      <c r="K26" s="59">
        <v>57497</v>
      </c>
      <c r="L26" s="140">
        <v>51105</v>
      </c>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row>
    <row r="27" spans="1:47" ht="15" customHeight="1" x14ac:dyDescent="0.25">
      <c r="A27" s="3"/>
      <c r="B27" s="59"/>
      <c r="C27" s="59"/>
      <c r="D27" s="59"/>
      <c r="E27" s="59"/>
      <c r="F27" s="59"/>
      <c r="G27" s="59"/>
      <c r="H27" s="59"/>
      <c r="I27" s="59"/>
      <c r="J27" s="59"/>
      <c r="K27" s="59"/>
      <c r="L27" s="140"/>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row>
    <row r="28" spans="1:47" ht="15" customHeight="1" x14ac:dyDescent="0.25">
      <c r="A28" s="63" t="s">
        <v>16</v>
      </c>
      <c r="B28" s="57"/>
      <c r="C28" s="57"/>
      <c r="D28" s="57"/>
      <c r="E28" s="57"/>
      <c r="F28" s="57"/>
      <c r="G28" s="57"/>
      <c r="H28" s="57"/>
      <c r="I28" s="57"/>
      <c r="J28" s="57"/>
      <c r="K28" s="57"/>
      <c r="L28" s="144"/>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row>
    <row r="29" spans="1:47" ht="15" customHeight="1" x14ac:dyDescent="0.25">
      <c r="A29" s="33" t="s">
        <v>152</v>
      </c>
      <c r="B29" s="65">
        <v>31.830284290990299</v>
      </c>
      <c r="C29" s="65">
        <v>31.336316545071401</v>
      </c>
      <c r="D29" s="65">
        <v>31.679913846450599</v>
      </c>
      <c r="E29" s="65">
        <v>32.258168201468898</v>
      </c>
      <c r="F29" s="65">
        <v>31.812136735296999</v>
      </c>
      <c r="G29" s="65">
        <v>32.342567573255202</v>
      </c>
      <c r="H29" s="65">
        <v>31.8533806224473</v>
      </c>
      <c r="I29" s="65">
        <v>31.171369712068199</v>
      </c>
      <c r="J29" s="65">
        <v>30.898609417939099</v>
      </c>
      <c r="K29" s="65">
        <v>29.4187175976313</v>
      </c>
      <c r="L29" s="148">
        <v>28.667045689477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row>
    <row r="30" spans="1:47" ht="15" customHeight="1" x14ac:dyDescent="0.35">
      <c r="A30" s="61" t="s">
        <v>169</v>
      </c>
      <c r="B30" s="24">
        <v>34.395865081392301</v>
      </c>
      <c r="C30" s="24">
        <v>34.156466815105702</v>
      </c>
      <c r="D30" s="24">
        <v>34.049921059824896</v>
      </c>
      <c r="E30" s="24">
        <v>33.903403630516898</v>
      </c>
      <c r="F30" s="24">
        <v>32.809744070145797</v>
      </c>
      <c r="G30" s="24">
        <v>32.852108472324197</v>
      </c>
      <c r="H30" s="24">
        <v>31.586725728006702</v>
      </c>
      <c r="I30" s="24">
        <v>30.489173449517899</v>
      </c>
      <c r="J30" s="24">
        <v>30.246621578588101</v>
      </c>
      <c r="K30" s="24">
        <v>29.220102096194701</v>
      </c>
      <c r="L30" s="128">
        <v>29.047572996373699</v>
      </c>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row>
    <row r="31" spans="1:47" ht="15" customHeight="1" x14ac:dyDescent="0.25">
      <c r="A31" s="33" t="s">
        <v>171</v>
      </c>
      <c r="B31" s="50">
        <v>35.239692759598</v>
      </c>
      <c r="C31" s="50">
        <v>34.985123279965698</v>
      </c>
      <c r="D31" s="50">
        <v>35.435266336625702</v>
      </c>
      <c r="E31" s="50">
        <v>36.160038120952102</v>
      </c>
      <c r="F31" s="50">
        <v>36.807666215151201</v>
      </c>
      <c r="G31" s="50">
        <v>37.295732650931001</v>
      </c>
      <c r="H31" s="50">
        <v>38.071928444440601</v>
      </c>
      <c r="I31" s="50">
        <v>38.487469812550302</v>
      </c>
      <c r="J31" s="50">
        <v>38.457261389350997</v>
      </c>
      <c r="K31" s="50">
        <v>38.003889051436602</v>
      </c>
      <c r="L31" s="138">
        <v>37.424746243103201</v>
      </c>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10"/>
    </row>
    <row r="32" spans="1:47" ht="15" customHeight="1" x14ac:dyDescent="0.25">
      <c r="A32" s="33" t="s">
        <v>153</v>
      </c>
      <c r="B32" s="57">
        <v>3.3256880733944998</v>
      </c>
      <c r="C32" s="57">
        <v>3.21178834561286</v>
      </c>
      <c r="D32" s="57">
        <v>3.2040132930820202</v>
      </c>
      <c r="E32" s="57">
        <v>3.0969758868074901</v>
      </c>
      <c r="F32" s="57">
        <v>2.9843616938917701</v>
      </c>
      <c r="G32" s="57">
        <v>3.0330279527354098</v>
      </c>
      <c r="H32" s="57">
        <v>3.0006261399831202</v>
      </c>
      <c r="I32" s="57">
        <v>3.0814889954506302</v>
      </c>
      <c r="J32" s="57">
        <v>3.1399959876955998</v>
      </c>
      <c r="K32" s="57">
        <v>3.1677937783435399</v>
      </c>
      <c r="L32" s="144">
        <v>3.3041107004417198</v>
      </c>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row>
    <row r="33" spans="1:47" ht="15" customHeight="1" x14ac:dyDescent="0.25">
      <c r="A33" s="33" t="s">
        <v>154</v>
      </c>
      <c r="B33" s="59">
        <v>123250</v>
      </c>
      <c r="C33" s="59">
        <v>119880</v>
      </c>
      <c r="D33" s="59">
        <v>126299</v>
      </c>
      <c r="E33" s="59">
        <v>124325</v>
      </c>
      <c r="F33" s="59">
        <v>115647</v>
      </c>
      <c r="G33" s="59">
        <v>116535</v>
      </c>
      <c r="H33" s="59">
        <v>110222</v>
      </c>
      <c r="I33" s="59">
        <v>100247</v>
      </c>
      <c r="J33" s="59">
        <v>93911</v>
      </c>
      <c r="K33" s="59">
        <v>79632</v>
      </c>
      <c r="L33" s="140">
        <v>73305</v>
      </c>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row>
    <row r="34" spans="1:47" ht="15" customHeight="1" x14ac:dyDescent="0.25">
      <c r="A34" s="33" t="s">
        <v>155</v>
      </c>
      <c r="B34" s="59">
        <v>37060</v>
      </c>
      <c r="C34" s="59">
        <v>37325</v>
      </c>
      <c r="D34" s="59">
        <v>39419</v>
      </c>
      <c r="E34" s="59">
        <v>40144</v>
      </c>
      <c r="F34" s="59">
        <v>38751</v>
      </c>
      <c r="G34" s="59">
        <v>38422</v>
      </c>
      <c r="H34" s="59">
        <v>36733</v>
      </c>
      <c r="I34" s="59">
        <v>32532</v>
      </c>
      <c r="J34" s="59">
        <v>29908</v>
      </c>
      <c r="K34" s="59">
        <v>25138</v>
      </c>
      <c r="L34" s="140">
        <v>22186</v>
      </c>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row>
    <row r="35" spans="1:47" ht="15" customHeight="1" x14ac:dyDescent="0.25">
      <c r="A35" s="33" t="s">
        <v>1</v>
      </c>
      <c r="B35" s="59">
        <v>116430</v>
      </c>
      <c r="C35" s="59">
        <v>119111</v>
      </c>
      <c r="D35" s="59">
        <v>124429</v>
      </c>
      <c r="E35" s="59">
        <v>124446</v>
      </c>
      <c r="F35" s="59">
        <v>121812</v>
      </c>
      <c r="G35" s="59">
        <v>118797</v>
      </c>
      <c r="H35" s="59">
        <v>115319</v>
      </c>
      <c r="I35" s="59">
        <v>104365</v>
      </c>
      <c r="J35" s="59">
        <v>96794</v>
      </c>
      <c r="K35" s="59">
        <v>85449</v>
      </c>
      <c r="L35" s="140">
        <v>77392</v>
      </c>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row>
    <row r="36" spans="1:47" ht="15" customHeight="1" x14ac:dyDescent="0.25">
      <c r="A36" s="3"/>
      <c r="B36" s="57"/>
      <c r="C36" s="57"/>
      <c r="D36" s="57"/>
      <c r="E36" s="57"/>
      <c r="F36" s="57"/>
      <c r="G36" s="57"/>
      <c r="H36" s="57"/>
      <c r="I36" s="57"/>
      <c r="J36" s="57"/>
      <c r="K36" s="57"/>
      <c r="L36" s="144"/>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row>
    <row r="37" spans="1:47" ht="15" customHeight="1" x14ac:dyDescent="0.25">
      <c r="A37" s="63" t="s">
        <v>17</v>
      </c>
      <c r="B37" s="58"/>
      <c r="C37" s="58"/>
      <c r="D37" s="58"/>
      <c r="E37" s="58"/>
      <c r="F37" s="58"/>
      <c r="G37" s="58"/>
      <c r="H37" s="58"/>
      <c r="I37" s="58"/>
      <c r="J37" s="58"/>
      <c r="K37" s="58"/>
      <c r="L37" s="139"/>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row>
    <row r="38" spans="1:47" ht="15" customHeight="1" x14ac:dyDescent="0.25">
      <c r="A38" s="33" t="s">
        <v>152</v>
      </c>
      <c r="B38" s="65">
        <v>32.127754179162402</v>
      </c>
      <c r="C38" s="65">
        <v>31.189257498204402</v>
      </c>
      <c r="D38" s="65">
        <v>31.808685142018501</v>
      </c>
      <c r="E38" s="65">
        <v>32.495950870562801</v>
      </c>
      <c r="F38" s="65">
        <v>31.416809004510998</v>
      </c>
      <c r="G38" s="65">
        <v>31.617833014198499</v>
      </c>
      <c r="H38" s="65">
        <v>31.864839779817899</v>
      </c>
      <c r="I38" s="65">
        <v>31.579982109329698</v>
      </c>
      <c r="J38" s="65">
        <v>31.386665340824301</v>
      </c>
      <c r="K38" s="65">
        <v>30.3210613738147</v>
      </c>
      <c r="L38" s="148">
        <v>29.5371797815462</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row>
    <row r="39" spans="1:47" ht="15" customHeight="1" x14ac:dyDescent="0.35">
      <c r="A39" s="61" t="s">
        <v>169</v>
      </c>
      <c r="B39" s="24">
        <v>34.415980671065803</v>
      </c>
      <c r="C39" s="24">
        <v>33.870680047200899</v>
      </c>
      <c r="D39" s="24">
        <v>34.0374885346517</v>
      </c>
      <c r="E39" s="24">
        <v>33.692348093603698</v>
      </c>
      <c r="F39" s="24">
        <v>32.5889683011155</v>
      </c>
      <c r="G39" s="24">
        <v>32.249661531454301</v>
      </c>
      <c r="H39" s="24">
        <v>31.604320823319</v>
      </c>
      <c r="I39" s="24">
        <v>31.2848831355995</v>
      </c>
      <c r="J39" s="24">
        <v>30.775396630120301</v>
      </c>
      <c r="K39" s="24">
        <v>29.7726837726456</v>
      </c>
      <c r="L39" s="128">
        <v>28.965328412891999</v>
      </c>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row>
    <row r="40" spans="1:47" ht="15" customHeight="1" x14ac:dyDescent="0.25">
      <c r="A40" s="33" t="s">
        <v>171</v>
      </c>
      <c r="B40" s="50">
        <v>34.129840398096597</v>
      </c>
      <c r="C40" s="50">
        <v>33.736644341003498</v>
      </c>
      <c r="D40" s="50">
        <v>34.189263497366802</v>
      </c>
      <c r="E40" s="50">
        <v>35.221669666959102</v>
      </c>
      <c r="F40" s="50">
        <v>35.245907593395501</v>
      </c>
      <c r="G40" s="50">
        <v>35.786238372744201</v>
      </c>
      <c r="H40" s="50">
        <v>36.678585846498798</v>
      </c>
      <c r="I40" s="50">
        <v>36.713165863730197</v>
      </c>
      <c r="J40" s="50">
        <v>37.029335600704101</v>
      </c>
      <c r="K40" s="50">
        <v>36.966444491169</v>
      </c>
      <c r="L40" s="138">
        <v>36.9899182586542</v>
      </c>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10"/>
    </row>
    <row r="41" spans="1:47" ht="15" customHeight="1" x14ac:dyDescent="0.25">
      <c r="A41" s="33" t="s">
        <v>153</v>
      </c>
      <c r="B41" s="57">
        <v>3.5361601884570102</v>
      </c>
      <c r="C41" s="57">
        <v>3.44741444645252</v>
      </c>
      <c r="D41" s="57">
        <v>3.4942188687438902</v>
      </c>
      <c r="E41" s="57">
        <v>3.3770053475935802</v>
      </c>
      <c r="F41" s="57">
        <v>3.2614659715058401</v>
      </c>
      <c r="G41" s="57">
        <v>3.4053876478317999</v>
      </c>
      <c r="H41" s="57">
        <v>3.4056236481614999</v>
      </c>
      <c r="I41" s="57">
        <v>3.5238747431986601</v>
      </c>
      <c r="J41" s="57">
        <v>3.5842415409960702</v>
      </c>
      <c r="K41" s="57">
        <v>3.6926357395464899</v>
      </c>
      <c r="L41" s="144">
        <v>3.8119193040903201</v>
      </c>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row>
    <row r="42" spans="1:47" ht="15" customHeight="1" x14ac:dyDescent="0.25">
      <c r="A42" s="33" t="s">
        <v>154</v>
      </c>
      <c r="B42" s="59">
        <v>120088</v>
      </c>
      <c r="C42" s="59">
        <v>118267</v>
      </c>
      <c r="D42" s="59">
        <v>128741</v>
      </c>
      <c r="E42" s="59">
        <v>130089</v>
      </c>
      <c r="F42" s="59">
        <v>116979</v>
      </c>
      <c r="G42" s="59">
        <v>119209</v>
      </c>
      <c r="H42" s="59">
        <v>118090</v>
      </c>
      <c r="I42" s="59">
        <v>113208</v>
      </c>
      <c r="J42" s="59">
        <v>113133</v>
      </c>
      <c r="K42" s="59">
        <v>106503</v>
      </c>
      <c r="L42" s="140">
        <v>102979</v>
      </c>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row>
    <row r="43" spans="1:47" ht="15" customHeight="1" x14ac:dyDescent="0.25">
      <c r="A43" s="33" t="s">
        <v>155</v>
      </c>
      <c r="B43" s="59">
        <v>33960</v>
      </c>
      <c r="C43" s="59">
        <v>34306</v>
      </c>
      <c r="D43" s="59">
        <v>36844</v>
      </c>
      <c r="E43" s="59">
        <v>38522</v>
      </c>
      <c r="F43" s="59">
        <v>35867</v>
      </c>
      <c r="G43" s="59">
        <v>35006</v>
      </c>
      <c r="H43" s="59">
        <v>34675</v>
      </c>
      <c r="I43" s="59">
        <v>32126</v>
      </c>
      <c r="J43" s="59">
        <v>31564</v>
      </c>
      <c r="K43" s="59">
        <v>28842</v>
      </c>
      <c r="L43" s="140">
        <v>27015</v>
      </c>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row>
    <row r="44" spans="1:47" ht="15" customHeight="1" x14ac:dyDescent="0.25">
      <c r="A44" s="33" t="s">
        <v>1</v>
      </c>
      <c r="B44" s="59">
        <v>105703</v>
      </c>
      <c r="C44" s="59">
        <v>109993</v>
      </c>
      <c r="D44" s="59">
        <v>115830</v>
      </c>
      <c r="E44" s="59">
        <v>118544</v>
      </c>
      <c r="F44" s="59">
        <v>114165</v>
      </c>
      <c r="G44" s="59">
        <v>110716</v>
      </c>
      <c r="H44" s="59">
        <v>108819</v>
      </c>
      <c r="I44" s="59">
        <v>101729</v>
      </c>
      <c r="J44" s="59">
        <v>100565</v>
      </c>
      <c r="K44" s="59">
        <v>95122</v>
      </c>
      <c r="L44" s="140">
        <v>91461</v>
      </c>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row>
    <row r="45" spans="1:47" ht="15" customHeight="1" x14ac:dyDescent="0.25">
      <c r="A45" s="3"/>
      <c r="B45" s="58"/>
      <c r="C45" s="58"/>
      <c r="D45" s="58"/>
      <c r="E45" s="58"/>
      <c r="F45" s="58"/>
      <c r="G45" s="58"/>
      <c r="H45" s="58"/>
      <c r="I45" s="58"/>
      <c r="J45" s="58"/>
      <c r="K45" s="58"/>
      <c r="L45" s="139"/>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row>
    <row r="46" spans="1:47" ht="15" customHeight="1" x14ac:dyDescent="0.25">
      <c r="A46" s="63" t="s">
        <v>18</v>
      </c>
      <c r="B46" s="58"/>
      <c r="C46" s="58"/>
      <c r="D46" s="58"/>
      <c r="E46" s="58"/>
      <c r="F46" s="58"/>
      <c r="G46" s="58"/>
      <c r="H46" s="58"/>
      <c r="I46" s="58"/>
      <c r="J46" s="58"/>
      <c r="K46" s="58"/>
      <c r="L46" s="139"/>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row>
    <row r="47" spans="1:47" ht="15" customHeight="1" x14ac:dyDescent="0.25">
      <c r="A47" s="33" t="s">
        <v>152</v>
      </c>
      <c r="B47" s="65">
        <v>30.964484679665699</v>
      </c>
      <c r="C47" s="65">
        <v>30.5104435305871</v>
      </c>
      <c r="D47" s="65">
        <v>31.5305240099153</v>
      </c>
      <c r="E47" s="65">
        <v>32.6016912679857</v>
      </c>
      <c r="F47" s="65">
        <v>31.3000631098597</v>
      </c>
      <c r="G47" s="65">
        <v>32.4669050149773</v>
      </c>
      <c r="H47" s="65">
        <v>32.606738839557202</v>
      </c>
      <c r="I47" s="65">
        <v>32.917903315056101</v>
      </c>
      <c r="J47" s="65">
        <v>33.690098825284402</v>
      </c>
      <c r="K47" s="65">
        <v>32.3617920979583</v>
      </c>
      <c r="L47" s="148">
        <v>31.857311955235101</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row>
    <row r="48" spans="1:47" ht="15" customHeight="1" x14ac:dyDescent="0.35">
      <c r="A48" s="61" t="s">
        <v>169</v>
      </c>
      <c r="B48" s="24">
        <v>34.302885650798501</v>
      </c>
      <c r="C48" s="24">
        <v>34.139617466515197</v>
      </c>
      <c r="D48" s="24">
        <v>34.594238774356398</v>
      </c>
      <c r="E48" s="24">
        <v>34.203396091713302</v>
      </c>
      <c r="F48" s="24">
        <v>32.727454185150698</v>
      </c>
      <c r="G48" s="24">
        <v>33.141406966956097</v>
      </c>
      <c r="H48" s="24">
        <v>32.276511541234797</v>
      </c>
      <c r="I48" s="24">
        <v>31.963317148429901</v>
      </c>
      <c r="J48" s="24">
        <v>32.063986123616701</v>
      </c>
      <c r="K48" s="24">
        <v>30.8885417783838</v>
      </c>
      <c r="L48" s="128">
        <v>30.526375850408598</v>
      </c>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row>
    <row r="49" spans="1:47" ht="15" customHeight="1" x14ac:dyDescent="0.25">
      <c r="A49" s="33" t="s">
        <v>171</v>
      </c>
      <c r="B49" s="50">
        <v>31.908112108867201</v>
      </c>
      <c r="C49" s="50">
        <v>31.617339144071899</v>
      </c>
      <c r="D49" s="50">
        <v>32.182798315558898</v>
      </c>
      <c r="E49" s="50">
        <v>33.644808256272498</v>
      </c>
      <c r="F49" s="50">
        <v>33.819122004709001</v>
      </c>
      <c r="G49" s="50">
        <v>34.572011128021202</v>
      </c>
      <c r="H49" s="50">
        <v>35.576740378322498</v>
      </c>
      <c r="I49" s="50">
        <v>36.2010992466262</v>
      </c>
      <c r="J49" s="50">
        <v>36.872625781667601</v>
      </c>
      <c r="K49" s="50">
        <v>36.719763399574497</v>
      </c>
      <c r="L49" s="138">
        <v>36.577449184826499</v>
      </c>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10"/>
    </row>
    <row r="50" spans="1:47" ht="15" customHeight="1" x14ac:dyDescent="0.25">
      <c r="A50" s="33" t="s">
        <v>153</v>
      </c>
      <c r="B50" s="57">
        <v>3.4907605232579901</v>
      </c>
      <c r="C50" s="57">
        <v>3.39521778860798</v>
      </c>
      <c r="D50" s="57">
        <v>3.5462556676905099</v>
      </c>
      <c r="E50" s="57">
        <v>3.4919009561866701</v>
      </c>
      <c r="F50" s="57">
        <v>3.4068243505234599</v>
      </c>
      <c r="G50" s="57">
        <v>3.6311755952381</v>
      </c>
      <c r="H50" s="57">
        <v>3.6718272028650301</v>
      </c>
      <c r="I50" s="57">
        <v>3.8936389684813801</v>
      </c>
      <c r="J50" s="57">
        <v>4.0383735517673998</v>
      </c>
      <c r="K50" s="57">
        <v>4.1556775822678302</v>
      </c>
      <c r="L50" s="144">
        <v>4.2661290322580596</v>
      </c>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row>
    <row r="51" spans="1:47" ht="15" customHeight="1" x14ac:dyDescent="0.25">
      <c r="A51" s="33" t="s">
        <v>154</v>
      </c>
      <c r="B51" s="59">
        <v>93130</v>
      </c>
      <c r="C51" s="59">
        <v>89172</v>
      </c>
      <c r="D51" s="59">
        <v>96983</v>
      </c>
      <c r="E51" s="59">
        <v>97871</v>
      </c>
      <c r="F51" s="59">
        <v>87862</v>
      </c>
      <c r="G51" s="59">
        <v>97606</v>
      </c>
      <c r="H51" s="59">
        <v>98427</v>
      </c>
      <c r="I51" s="59">
        <v>101916</v>
      </c>
      <c r="J51" s="59">
        <v>109448</v>
      </c>
      <c r="K51" s="59">
        <v>103680</v>
      </c>
      <c r="L51" s="140">
        <v>101039</v>
      </c>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row>
    <row r="52" spans="1:47" ht="15" customHeight="1" x14ac:dyDescent="0.25">
      <c r="A52" s="33" t="s">
        <v>155</v>
      </c>
      <c r="B52" s="59">
        <v>26679</v>
      </c>
      <c r="C52" s="59">
        <v>26264</v>
      </c>
      <c r="D52" s="59">
        <v>27348</v>
      </c>
      <c r="E52" s="59">
        <v>28028</v>
      </c>
      <c r="F52" s="59">
        <v>25790</v>
      </c>
      <c r="G52" s="59">
        <v>26880</v>
      </c>
      <c r="H52" s="59">
        <v>26806</v>
      </c>
      <c r="I52" s="59">
        <v>26175</v>
      </c>
      <c r="J52" s="59">
        <v>27102</v>
      </c>
      <c r="K52" s="59">
        <v>24949</v>
      </c>
      <c r="L52" s="140">
        <v>23684</v>
      </c>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row>
    <row r="53" spans="1:47" ht="15" customHeight="1" x14ac:dyDescent="0.25">
      <c r="A53" s="33" t="s">
        <v>1</v>
      </c>
      <c r="B53" s="59">
        <v>86160</v>
      </c>
      <c r="C53" s="59">
        <v>86082</v>
      </c>
      <c r="D53" s="59">
        <v>86735</v>
      </c>
      <c r="E53" s="59">
        <v>85971</v>
      </c>
      <c r="F53" s="59">
        <v>82396</v>
      </c>
      <c r="G53" s="59">
        <v>82792</v>
      </c>
      <c r="H53" s="59">
        <v>82210</v>
      </c>
      <c r="I53" s="59">
        <v>79516</v>
      </c>
      <c r="J53" s="59">
        <v>80445</v>
      </c>
      <c r="K53" s="59">
        <v>77094</v>
      </c>
      <c r="L53" s="140">
        <v>74344</v>
      </c>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row>
    <row r="54" spans="1:47" ht="15" customHeight="1" x14ac:dyDescent="0.25">
      <c r="A54" s="3"/>
      <c r="B54" s="58"/>
      <c r="C54" s="58"/>
      <c r="D54" s="58"/>
      <c r="E54" s="58"/>
      <c r="F54" s="58"/>
      <c r="G54" s="58"/>
      <c r="H54" s="58"/>
      <c r="I54" s="58"/>
      <c r="J54" s="58"/>
      <c r="K54" s="58"/>
      <c r="L54" s="139"/>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row>
    <row r="55" spans="1:47" ht="15" customHeight="1" x14ac:dyDescent="0.25">
      <c r="A55" s="63" t="s">
        <v>19</v>
      </c>
      <c r="B55" s="58"/>
      <c r="C55" s="58"/>
      <c r="D55" s="58"/>
      <c r="E55" s="58"/>
      <c r="F55" s="58"/>
      <c r="G55" s="58"/>
      <c r="H55" s="58"/>
      <c r="I55" s="58"/>
      <c r="J55" s="58"/>
      <c r="K55" s="58"/>
      <c r="L55" s="13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row>
    <row r="56" spans="1:47" ht="15" customHeight="1" x14ac:dyDescent="0.25">
      <c r="A56" s="33" t="s">
        <v>152</v>
      </c>
      <c r="B56" s="65">
        <v>27.071653585348901</v>
      </c>
      <c r="C56" s="65">
        <v>26.860126779590601</v>
      </c>
      <c r="D56" s="65">
        <v>27.900113218588199</v>
      </c>
      <c r="E56" s="65">
        <v>29.018252933507199</v>
      </c>
      <c r="F56" s="65">
        <v>28.709440447974298</v>
      </c>
      <c r="G56" s="65">
        <v>30.181491620678202</v>
      </c>
      <c r="H56" s="65">
        <v>31.158430879217001</v>
      </c>
      <c r="I56" s="65">
        <v>31.594096187958101</v>
      </c>
      <c r="J56" s="65">
        <v>32.844058243306698</v>
      </c>
      <c r="K56" s="65">
        <v>32.244632177802103</v>
      </c>
      <c r="L56" s="148">
        <v>32.479001762815003</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row>
    <row r="57" spans="1:47" ht="15" customHeight="1" x14ac:dyDescent="0.35">
      <c r="A57" s="61" t="s">
        <v>169</v>
      </c>
      <c r="B57" s="24">
        <v>31.7218586326462</v>
      </c>
      <c r="C57" s="24">
        <v>31.527868510205799</v>
      </c>
      <c r="D57" s="24">
        <v>31.898062335145202</v>
      </c>
      <c r="E57" s="24">
        <v>31.3098117263233</v>
      </c>
      <c r="F57" s="24">
        <v>30.688770965344201</v>
      </c>
      <c r="G57" s="24">
        <v>31.196648110122499</v>
      </c>
      <c r="H57" s="24">
        <v>30.7740529860538</v>
      </c>
      <c r="I57" s="24">
        <v>30.406904501020101</v>
      </c>
      <c r="J57" s="24">
        <v>30.798088179526001</v>
      </c>
      <c r="K57" s="24">
        <v>29.5973397433876</v>
      </c>
      <c r="L57" s="128">
        <v>29.355694791166901</v>
      </c>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row>
    <row r="58" spans="1:47" ht="15" customHeight="1" x14ac:dyDescent="0.25">
      <c r="A58" s="33" t="s">
        <v>171</v>
      </c>
      <c r="B58" s="50">
        <v>27.915926222702801</v>
      </c>
      <c r="C58" s="50">
        <v>27.898389539384802</v>
      </c>
      <c r="D58" s="50">
        <v>28.568182153443001</v>
      </c>
      <c r="E58" s="50">
        <v>30.274572477183799</v>
      </c>
      <c r="F58" s="50">
        <v>30.586800752630001</v>
      </c>
      <c r="G58" s="50">
        <v>31.550974780555599</v>
      </c>
      <c r="H58" s="50">
        <v>32.950509163163197</v>
      </c>
      <c r="I58" s="50">
        <v>33.753322956938</v>
      </c>
      <c r="J58" s="50">
        <v>34.6121013337807</v>
      </c>
      <c r="K58" s="50">
        <v>35.213423704414602</v>
      </c>
      <c r="L58" s="138">
        <v>35.689438241648098</v>
      </c>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10"/>
    </row>
    <row r="59" spans="1:47" ht="15" customHeight="1" x14ac:dyDescent="0.25">
      <c r="A59" s="33" t="s">
        <v>153</v>
      </c>
      <c r="B59" s="57">
        <v>3.2620186381342098</v>
      </c>
      <c r="C59" s="57">
        <v>3.2327110939162398</v>
      </c>
      <c r="D59" s="57">
        <v>3.3255973007477699</v>
      </c>
      <c r="E59" s="57">
        <v>3.3309969897111</v>
      </c>
      <c r="F59" s="57">
        <v>3.3141505334813899</v>
      </c>
      <c r="G59" s="57">
        <v>3.4728127849498498</v>
      </c>
      <c r="H59" s="57">
        <v>3.5608074839980302</v>
      </c>
      <c r="I59" s="57">
        <v>3.8414194915254201</v>
      </c>
      <c r="J59" s="57">
        <v>3.9545942080800902</v>
      </c>
      <c r="K59" s="57">
        <v>4.0991125046500496</v>
      </c>
      <c r="L59" s="144">
        <v>4.2023625818123804</v>
      </c>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row>
    <row r="60" spans="1:47" ht="15" customHeight="1" x14ac:dyDescent="0.25">
      <c r="A60" s="33" t="s">
        <v>154</v>
      </c>
      <c r="B60" s="59">
        <v>66157</v>
      </c>
      <c r="C60" s="59">
        <v>66846</v>
      </c>
      <c r="D60" s="59">
        <v>72937</v>
      </c>
      <c r="E60" s="59">
        <v>74138</v>
      </c>
      <c r="F60" s="59">
        <v>68646</v>
      </c>
      <c r="G60" s="59">
        <v>72363</v>
      </c>
      <c r="H60" s="59">
        <v>72320</v>
      </c>
      <c r="I60" s="59">
        <v>72526</v>
      </c>
      <c r="J60" s="59">
        <v>77427</v>
      </c>
      <c r="K60" s="59">
        <v>77133</v>
      </c>
      <c r="L60" s="140">
        <v>78975</v>
      </c>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row>
    <row r="61" spans="1:47" ht="15" customHeight="1" x14ac:dyDescent="0.25">
      <c r="A61" s="33" t="s">
        <v>155</v>
      </c>
      <c r="B61" s="59">
        <v>20281</v>
      </c>
      <c r="C61" s="59">
        <v>20678</v>
      </c>
      <c r="D61" s="59">
        <v>21932</v>
      </c>
      <c r="E61" s="59">
        <v>22257</v>
      </c>
      <c r="F61" s="59">
        <v>20713</v>
      </c>
      <c r="G61" s="59">
        <v>20837</v>
      </c>
      <c r="H61" s="59">
        <v>20310</v>
      </c>
      <c r="I61" s="59">
        <v>18880</v>
      </c>
      <c r="J61" s="59">
        <v>19579</v>
      </c>
      <c r="K61" s="59">
        <v>18817</v>
      </c>
      <c r="L61" s="140">
        <v>18793</v>
      </c>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row>
    <row r="62" spans="1:47" ht="15" customHeight="1" x14ac:dyDescent="0.25">
      <c r="A62" s="33" t="s">
        <v>1</v>
      </c>
      <c r="B62" s="59">
        <v>74916</v>
      </c>
      <c r="C62" s="59">
        <v>76984</v>
      </c>
      <c r="D62" s="59">
        <v>78609</v>
      </c>
      <c r="E62" s="59">
        <v>76700</v>
      </c>
      <c r="F62" s="59">
        <v>72147</v>
      </c>
      <c r="G62" s="59">
        <v>69039</v>
      </c>
      <c r="H62" s="59">
        <v>65183</v>
      </c>
      <c r="I62" s="59">
        <v>59758</v>
      </c>
      <c r="J62" s="59">
        <v>59612</v>
      </c>
      <c r="K62" s="59">
        <v>58357</v>
      </c>
      <c r="L62" s="140">
        <v>57862</v>
      </c>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row>
    <row r="63" spans="1:47" ht="15" customHeight="1" x14ac:dyDescent="0.25">
      <c r="A63" s="3"/>
      <c r="B63" s="59"/>
      <c r="C63" s="59"/>
      <c r="D63" s="59"/>
      <c r="E63" s="59"/>
      <c r="F63" s="59"/>
      <c r="G63" s="59"/>
      <c r="H63" s="59"/>
      <c r="I63" s="59"/>
      <c r="J63" s="59"/>
      <c r="K63" s="59"/>
      <c r="L63" s="140"/>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row>
    <row r="64" spans="1:47" ht="15" customHeight="1" x14ac:dyDescent="0.25">
      <c r="A64" s="63" t="s">
        <v>20</v>
      </c>
      <c r="B64" s="59"/>
      <c r="C64" s="59"/>
      <c r="D64" s="59"/>
      <c r="E64" s="59"/>
      <c r="F64" s="59"/>
      <c r="G64" s="59"/>
      <c r="H64" s="59"/>
      <c r="I64" s="59"/>
      <c r="J64" s="59"/>
      <c r="K64" s="59"/>
      <c r="L64" s="140"/>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row>
    <row r="65" spans="1:47" ht="15" customHeight="1" x14ac:dyDescent="0.25">
      <c r="A65" s="33" t="s">
        <v>152</v>
      </c>
      <c r="B65" s="65">
        <v>22.969547677697999</v>
      </c>
      <c r="C65" s="65">
        <v>23.4112874956182</v>
      </c>
      <c r="D65" s="65">
        <v>24.222218685847999</v>
      </c>
      <c r="E65" s="65">
        <v>25.369101611502501</v>
      </c>
      <c r="F65" s="65">
        <v>24.906445604201998</v>
      </c>
      <c r="G65" s="65">
        <v>25.877387071518498</v>
      </c>
      <c r="H65" s="65">
        <v>27.0698280721533</v>
      </c>
      <c r="I65" s="65">
        <v>27.537477322639202</v>
      </c>
      <c r="J65" s="65">
        <v>28.901291095957699</v>
      </c>
      <c r="K65" s="65">
        <v>28.281671710149698</v>
      </c>
      <c r="L65" s="148">
        <v>29.0709180868609</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row>
    <row r="66" spans="1:47" ht="15" customHeight="1" x14ac:dyDescent="0.35">
      <c r="A66" s="61" t="s">
        <v>169</v>
      </c>
      <c r="B66" s="24">
        <v>27.229260814703899</v>
      </c>
      <c r="C66" s="24">
        <v>27.523463833605302</v>
      </c>
      <c r="D66" s="24">
        <v>27.667973350050602</v>
      </c>
      <c r="E66" s="24">
        <v>27.297352040796699</v>
      </c>
      <c r="F66" s="24">
        <v>26.516865833989499</v>
      </c>
      <c r="G66" s="24">
        <v>26.749973120662101</v>
      </c>
      <c r="H66" s="24">
        <v>26.668556259658001</v>
      </c>
      <c r="I66" s="24">
        <v>26.121830623763501</v>
      </c>
      <c r="J66" s="24">
        <v>26.4214924201105</v>
      </c>
      <c r="K66" s="24">
        <v>25.276717043328802</v>
      </c>
      <c r="L66" s="128">
        <v>25.258269518653101</v>
      </c>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row>
    <row r="67" spans="1:47" ht="15" customHeight="1" x14ac:dyDescent="0.25">
      <c r="A67" s="33" t="s">
        <v>171</v>
      </c>
      <c r="B67" s="50">
        <v>23.801097832994198</v>
      </c>
      <c r="C67" s="50">
        <v>23.948634632013</v>
      </c>
      <c r="D67" s="50">
        <v>24.615056305797399</v>
      </c>
      <c r="E67" s="50">
        <v>26.1325605407057</v>
      </c>
      <c r="F67" s="50">
        <v>26.450390740212399</v>
      </c>
      <c r="G67" s="50">
        <v>27.188224920856499</v>
      </c>
      <c r="H67" s="50">
        <v>28.462082782495301</v>
      </c>
      <c r="I67" s="50">
        <v>29.4764576688757</v>
      </c>
      <c r="J67" s="50">
        <v>30.540609645847301</v>
      </c>
      <c r="K67" s="50">
        <v>31.065765636820899</v>
      </c>
      <c r="L67" s="138">
        <v>31.873459538207801</v>
      </c>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10"/>
    </row>
    <row r="68" spans="1:47" ht="15" customHeight="1" x14ac:dyDescent="0.25">
      <c r="A68" s="33" t="s">
        <v>153</v>
      </c>
      <c r="B68" s="57">
        <v>3.22956170345042</v>
      </c>
      <c r="C68" s="57">
        <v>3.2271657754010699</v>
      </c>
      <c r="D68" s="57">
        <v>3.3399251034754598</v>
      </c>
      <c r="E68" s="57">
        <v>3.2817928236338298</v>
      </c>
      <c r="F68" s="57">
        <v>3.2206575933162598</v>
      </c>
      <c r="G68" s="57">
        <v>3.3612207313864801</v>
      </c>
      <c r="H68" s="57">
        <v>3.5185136981844201</v>
      </c>
      <c r="I68" s="57">
        <v>3.6147018030513198</v>
      </c>
      <c r="J68" s="57">
        <v>3.7835724484939099</v>
      </c>
      <c r="K68" s="57">
        <v>3.82171775592828</v>
      </c>
      <c r="L68" s="144">
        <v>3.88895612708018</v>
      </c>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row>
    <row r="69" spans="1:47" ht="15" customHeight="1" x14ac:dyDescent="0.25">
      <c r="A69" s="33" t="s">
        <v>154</v>
      </c>
      <c r="B69" s="59">
        <v>41558</v>
      </c>
      <c r="C69" s="59">
        <v>45261</v>
      </c>
      <c r="D69" s="59">
        <v>50837</v>
      </c>
      <c r="E69" s="59">
        <v>51767</v>
      </c>
      <c r="F69" s="59">
        <v>47801</v>
      </c>
      <c r="G69" s="59">
        <v>51104</v>
      </c>
      <c r="H69" s="59">
        <v>54069</v>
      </c>
      <c r="I69" s="59">
        <v>52124</v>
      </c>
      <c r="J69" s="59">
        <v>55645</v>
      </c>
      <c r="K69" s="59">
        <v>52862</v>
      </c>
      <c r="L69" s="140">
        <v>51412</v>
      </c>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row>
    <row r="70" spans="1:47" ht="15" customHeight="1" x14ac:dyDescent="0.25">
      <c r="A70" s="33" t="s">
        <v>155</v>
      </c>
      <c r="B70" s="59">
        <v>12868</v>
      </c>
      <c r="C70" s="59">
        <v>14025</v>
      </c>
      <c r="D70" s="59">
        <v>15221</v>
      </c>
      <c r="E70" s="59">
        <v>15774</v>
      </c>
      <c r="F70" s="59">
        <v>14842</v>
      </c>
      <c r="G70" s="59">
        <v>15204</v>
      </c>
      <c r="H70" s="59">
        <v>15367</v>
      </c>
      <c r="I70" s="59">
        <v>14420</v>
      </c>
      <c r="J70" s="59">
        <v>14707</v>
      </c>
      <c r="K70" s="59">
        <v>13832</v>
      </c>
      <c r="L70" s="140">
        <v>13220</v>
      </c>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row>
    <row r="71" spans="1:47" ht="15" customHeight="1" x14ac:dyDescent="0.25">
      <c r="A71" s="33" t="s">
        <v>1</v>
      </c>
      <c r="B71" s="59">
        <v>56022</v>
      </c>
      <c r="C71" s="59">
        <v>59907</v>
      </c>
      <c r="D71" s="59">
        <v>62839</v>
      </c>
      <c r="E71" s="59">
        <v>62178</v>
      </c>
      <c r="F71" s="59">
        <v>59591</v>
      </c>
      <c r="G71" s="59">
        <v>58754</v>
      </c>
      <c r="H71" s="59">
        <v>56768</v>
      </c>
      <c r="I71" s="59">
        <v>52365</v>
      </c>
      <c r="J71" s="59">
        <v>50887</v>
      </c>
      <c r="K71" s="59">
        <v>48908</v>
      </c>
      <c r="L71" s="140">
        <v>45475</v>
      </c>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row>
    <row r="72" spans="1:47" ht="15" customHeight="1" x14ac:dyDescent="0.25">
      <c r="A72" s="3"/>
      <c r="B72" s="59"/>
      <c r="C72" s="59"/>
      <c r="D72" s="59"/>
      <c r="E72" s="59"/>
      <c r="F72" s="59"/>
      <c r="G72" s="59"/>
      <c r="H72" s="59"/>
      <c r="I72" s="59"/>
      <c r="J72" s="59"/>
      <c r="K72" s="59"/>
      <c r="L72" s="140"/>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row>
    <row r="73" spans="1:47" ht="15" customHeight="1" x14ac:dyDescent="0.25">
      <c r="A73" s="63" t="s">
        <v>21</v>
      </c>
      <c r="B73" s="59"/>
      <c r="C73" s="59"/>
      <c r="D73" s="59"/>
      <c r="E73" s="59"/>
      <c r="F73" s="59"/>
      <c r="G73" s="59"/>
      <c r="H73" s="59"/>
      <c r="I73" s="59"/>
      <c r="J73" s="59"/>
      <c r="K73" s="59"/>
      <c r="L73" s="140"/>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row>
    <row r="74" spans="1:47" ht="15" customHeight="1" x14ac:dyDescent="0.25">
      <c r="A74" s="33" t="s">
        <v>152</v>
      </c>
      <c r="B74" s="65">
        <v>18.474029923366999</v>
      </c>
      <c r="C74" s="65">
        <v>18.756710624122501</v>
      </c>
      <c r="D74" s="65">
        <v>20.1024652531196</v>
      </c>
      <c r="E74" s="65">
        <v>21.6025625108634</v>
      </c>
      <c r="F74" s="65">
        <v>21.870927257807601</v>
      </c>
      <c r="G74" s="65">
        <v>22.473277343004401</v>
      </c>
      <c r="H74" s="65">
        <v>23.244813676527102</v>
      </c>
      <c r="I74" s="65">
        <v>23.6022021314208</v>
      </c>
      <c r="J74" s="65">
        <v>24.348833694392699</v>
      </c>
      <c r="K74" s="65">
        <v>24.1080114637289</v>
      </c>
      <c r="L74" s="148">
        <v>24.277600088232099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row>
    <row r="75" spans="1:47" ht="15" customHeight="1" x14ac:dyDescent="0.35">
      <c r="A75" s="61" t="s">
        <v>169</v>
      </c>
      <c r="B75" s="24">
        <v>23.0520848854738</v>
      </c>
      <c r="C75" s="24">
        <v>23.046810198255699</v>
      </c>
      <c r="D75" s="24">
        <v>23.740052500979999</v>
      </c>
      <c r="E75" s="24">
        <v>23.624832452443101</v>
      </c>
      <c r="F75" s="24">
        <v>23.4020368935637</v>
      </c>
      <c r="G75" s="24">
        <v>23.399153508077902</v>
      </c>
      <c r="H75" s="24">
        <v>22.8890772868669</v>
      </c>
      <c r="I75" s="24">
        <v>22.691776525464</v>
      </c>
      <c r="J75" s="24">
        <v>22.7150844329175</v>
      </c>
      <c r="K75" s="24">
        <v>21.809457357402302</v>
      </c>
      <c r="L75" s="128">
        <v>21.333830803702298</v>
      </c>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row>
    <row r="76" spans="1:47" ht="15" customHeight="1" x14ac:dyDescent="0.25">
      <c r="A76" s="33" t="s">
        <v>171</v>
      </c>
      <c r="B76" s="50">
        <v>19.3436749178932</v>
      </c>
      <c r="C76" s="50">
        <v>19.6316303058668</v>
      </c>
      <c r="D76" s="50">
        <v>20.284142632139599</v>
      </c>
      <c r="E76" s="50">
        <v>21.8994599384203</v>
      </c>
      <c r="F76" s="50">
        <v>22.390620244243902</v>
      </c>
      <c r="G76" s="50">
        <v>22.995853714926501</v>
      </c>
      <c r="H76" s="50">
        <v>24.277466269660199</v>
      </c>
      <c r="I76" s="50">
        <v>24.8321554859568</v>
      </c>
      <c r="J76" s="50">
        <v>25.5554791414752</v>
      </c>
      <c r="K76" s="50">
        <v>26.220283986326599</v>
      </c>
      <c r="L76" s="138">
        <v>26.865499164529702</v>
      </c>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10"/>
    </row>
    <row r="77" spans="1:47" ht="15" customHeight="1" x14ac:dyDescent="0.25">
      <c r="A77" s="33" t="s">
        <v>153</v>
      </c>
      <c r="B77" s="57">
        <v>3.2693004115226301</v>
      </c>
      <c r="C77" s="57">
        <v>3.2815206223396398</v>
      </c>
      <c r="D77" s="57">
        <v>3.3647489275801199</v>
      </c>
      <c r="E77" s="57">
        <v>3.3348275862069001</v>
      </c>
      <c r="F77" s="57">
        <v>3.3580887221363902</v>
      </c>
      <c r="G77" s="57">
        <v>3.33719078458435</v>
      </c>
      <c r="H77" s="57">
        <v>3.4315669868815202</v>
      </c>
      <c r="I77" s="57">
        <v>3.5546757971324601</v>
      </c>
      <c r="J77" s="57">
        <v>3.6389406165942502</v>
      </c>
      <c r="K77" s="57">
        <v>3.70138510197404</v>
      </c>
      <c r="L77" s="144">
        <v>3.7826235093696798</v>
      </c>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row>
    <row r="78" spans="1:47" ht="15" customHeight="1" x14ac:dyDescent="0.25">
      <c r="A78" s="33" t="s">
        <v>154</v>
      </c>
      <c r="B78" s="59">
        <v>19861</v>
      </c>
      <c r="C78" s="59">
        <v>22357</v>
      </c>
      <c r="D78" s="59">
        <v>26669</v>
      </c>
      <c r="E78" s="59">
        <v>29013</v>
      </c>
      <c r="F78" s="59">
        <v>30431</v>
      </c>
      <c r="G78" s="59">
        <v>31433</v>
      </c>
      <c r="H78" s="59">
        <v>33221</v>
      </c>
      <c r="I78" s="59">
        <v>33222</v>
      </c>
      <c r="J78" s="59">
        <v>35174</v>
      </c>
      <c r="K78" s="59">
        <v>33938</v>
      </c>
      <c r="L78" s="140">
        <v>33306</v>
      </c>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row>
    <row r="79" spans="1:47" ht="15" customHeight="1" x14ac:dyDescent="0.25">
      <c r="A79" s="33" t="s">
        <v>155</v>
      </c>
      <c r="B79" s="59">
        <v>6075</v>
      </c>
      <c r="C79" s="59">
        <v>6813</v>
      </c>
      <c r="D79" s="59">
        <v>7926</v>
      </c>
      <c r="E79" s="59">
        <v>8700</v>
      </c>
      <c r="F79" s="59">
        <v>9062</v>
      </c>
      <c r="G79" s="59">
        <v>9419</v>
      </c>
      <c r="H79" s="59">
        <v>9681</v>
      </c>
      <c r="I79" s="59">
        <v>9346</v>
      </c>
      <c r="J79" s="59">
        <v>9666</v>
      </c>
      <c r="K79" s="59">
        <v>9169</v>
      </c>
      <c r="L79" s="140">
        <v>8805</v>
      </c>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row>
    <row r="80" spans="1:47" ht="15" customHeight="1" x14ac:dyDescent="0.25">
      <c r="A80" s="33" t="s">
        <v>1</v>
      </c>
      <c r="B80" s="59">
        <v>32884</v>
      </c>
      <c r="C80" s="59">
        <v>36323</v>
      </c>
      <c r="D80" s="59">
        <v>39428</v>
      </c>
      <c r="E80" s="59">
        <v>40273</v>
      </c>
      <c r="F80" s="59">
        <v>41434</v>
      </c>
      <c r="G80" s="59">
        <v>41912</v>
      </c>
      <c r="H80" s="59">
        <v>41648</v>
      </c>
      <c r="I80" s="59">
        <v>39598</v>
      </c>
      <c r="J80" s="59">
        <v>39698</v>
      </c>
      <c r="K80" s="59">
        <v>38033</v>
      </c>
      <c r="L80" s="140">
        <v>36268</v>
      </c>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row>
    <row r="81" spans="1:46" ht="15" customHeight="1" x14ac:dyDescent="0.25">
      <c r="A81" s="3"/>
      <c r="B81" s="59"/>
      <c r="C81" s="59"/>
      <c r="D81" s="59"/>
      <c r="E81" s="59"/>
      <c r="F81" s="59"/>
      <c r="G81" s="59"/>
      <c r="H81" s="59"/>
      <c r="I81" s="59"/>
      <c r="J81" s="59"/>
      <c r="K81" s="59"/>
      <c r="L81" s="140"/>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row>
    <row r="82" spans="1:46" ht="15" customHeight="1" x14ac:dyDescent="0.25">
      <c r="A82" s="63" t="s">
        <v>22</v>
      </c>
      <c r="B82" s="59"/>
      <c r="C82" s="59"/>
      <c r="D82" s="59"/>
      <c r="E82" s="59"/>
      <c r="F82" s="59"/>
      <c r="G82" s="59"/>
      <c r="H82" s="59"/>
      <c r="I82" s="59"/>
      <c r="J82" s="59"/>
      <c r="K82" s="59"/>
      <c r="L82" s="140"/>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row>
    <row r="83" spans="1:46" ht="15" customHeight="1" x14ac:dyDescent="0.25">
      <c r="A83" s="33" t="s">
        <v>152</v>
      </c>
      <c r="B83" s="65">
        <v>12.458536362180601</v>
      </c>
      <c r="C83" s="65">
        <v>12.6736860274445</v>
      </c>
      <c r="D83" s="65">
        <v>13.190483949812601</v>
      </c>
      <c r="E83" s="65">
        <v>14.4855577073633</v>
      </c>
      <c r="F83" s="65">
        <v>14.793940120717901</v>
      </c>
      <c r="G83" s="65">
        <v>15.191986644407301</v>
      </c>
      <c r="H83" s="65">
        <v>15.6757707873077</v>
      </c>
      <c r="I83" s="65">
        <v>16.265960201581599</v>
      </c>
      <c r="J83" s="65">
        <v>16.7617579028527</v>
      </c>
      <c r="K83" s="65">
        <v>16.4483762254902</v>
      </c>
      <c r="L83" s="148">
        <v>16.5268407157524</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row>
    <row r="84" spans="1:46" ht="15" customHeight="1" x14ac:dyDescent="0.35">
      <c r="A84" s="61" t="s">
        <v>169</v>
      </c>
      <c r="B84" s="24">
        <v>15.0316089229932</v>
      </c>
      <c r="C84" s="24">
        <v>15.080634318995401</v>
      </c>
      <c r="D84" s="24">
        <v>15.415673506469</v>
      </c>
      <c r="E84" s="24">
        <v>15.8953660188059</v>
      </c>
      <c r="F84" s="24">
        <v>15.809784892960799</v>
      </c>
      <c r="G84" s="24">
        <v>15.6765695519319</v>
      </c>
      <c r="H84" s="24">
        <v>15.464322366581101</v>
      </c>
      <c r="I84" s="24">
        <v>15.3428008798868</v>
      </c>
      <c r="J84" s="24">
        <v>15.399603719720201</v>
      </c>
      <c r="K84" s="24">
        <v>14.5240282130663</v>
      </c>
      <c r="L84" s="128">
        <v>14.3259172734119</v>
      </c>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row>
    <row r="85" spans="1:46" ht="15" customHeight="1" x14ac:dyDescent="0.25">
      <c r="A85" s="33" t="s">
        <v>171</v>
      </c>
      <c r="B85" s="50">
        <v>13.011499039187401</v>
      </c>
      <c r="C85" s="50">
        <v>13.1776233084491</v>
      </c>
      <c r="D85" s="50">
        <v>13.3593820433437</v>
      </c>
      <c r="E85" s="50">
        <v>14.174763288557401</v>
      </c>
      <c r="F85" s="50">
        <v>14.5687268277571</v>
      </c>
      <c r="G85" s="50">
        <v>15.099988692475399</v>
      </c>
      <c r="H85" s="50">
        <v>15.796020020726599</v>
      </c>
      <c r="I85" s="50">
        <v>16.507730921694801</v>
      </c>
      <c r="J85" s="50">
        <v>16.9467257831325</v>
      </c>
      <c r="K85" s="50">
        <v>17.508919612423899</v>
      </c>
      <c r="L85" s="138">
        <v>17.7854950423406</v>
      </c>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row>
    <row r="86" spans="1:46" ht="15" customHeight="1" x14ac:dyDescent="0.25">
      <c r="A86" s="33" t="s">
        <v>153</v>
      </c>
      <c r="B86" s="57">
        <v>3.4184722732280601</v>
      </c>
      <c r="C86" s="57">
        <v>3.45760980592441</v>
      </c>
      <c r="D86" s="57">
        <v>3.3568560840024699</v>
      </c>
      <c r="E86" s="57">
        <v>3.6390271654103299</v>
      </c>
      <c r="F86" s="57">
        <v>3.5709267765468802</v>
      </c>
      <c r="G86" s="57">
        <v>3.6045248868778299</v>
      </c>
      <c r="H86" s="57">
        <v>3.6749812920927898</v>
      </c>
      <c r="I86" s="57">
        <v>3.6468283125153098</v>
      </c>
      <c r="J86" s="57">
        <v>3.6215501379944799</v>
      </c>
      <c r="K86" s="57">
        <v>3.6478463329452899</v>
      </c>
      <c r="L86" s="144">
        <v>3.5639569281741799</v>
      </c>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row>
    <row r="87" spans="1:46" ht="15" customHeight="1" x14ac:dyDescent="0.25">
      <c r="A87" s="33" t="s">
        <v>154</v>
      </c>
      <c r="B87" s="59">
        <v>18617</v>
      </c>
      <c r="C87" s="59">
        <v>20310</v>
      </c>
      <c r="D87" s="59">
        <v>21739</v>
      </c>
      <c r="E87" s="59">
        <v>25586</v>
      </c>
      <c r="F87" s="59">
        <v>26432</v>
      </c>
      <c r="G87" s="59">
        <v>27881</v>
      </c>
      <c r="H87" s="59">
        <v>29466</v>
      </c>
      <c r="I87" s="59">
        <v>29780</v>
      </c>
      <c r="J87" s="59">
        <v>31493</v>
      </c>
      <c r="K87" s="59">
        <v>31335</v>
      </c>
      <c r="L87" s="140">
        <v>30119</v>
      </c>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row>
    <row r="88" spans="1:46" ht="15" customHeight="1" x14ac:dyDescent="0.25">
      <c r="A88" s="33" t="s">
        <v>155</v>
      </c>
      <c r="B88" s="59">
        <v>5446</v>
      </c>
      <c r="C88" s="59">
        <v>5874</v>
      </c>
      <c r="D88" s="59">
        <v>6476</v>
      </c>
      <c r="E88" s="59">
        <v>7031</v>
      </c>
      <c r="F88" s="59">
        <v>7402</v>
      </c>
      <c r="G88" s="59">
        <v>7735</v>
      </c>
      <c r="H88" s="59">
        <v>8018</v>
      </c>
      <c r="I88" s="59">
        <v>8166</v>
      </c>
      <c r="J88" s="59">
        <v>8696</v>
      </c>
      <c r="K88" s="59">
        <v>8590</v>
      </c>
      <c r="L88" s="140">
        <v>8451</v>
      </c>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row>
    <row r="89" spans="1:46" ht="15" customHeight="1" x14ac:dyDescent="0.25">
      <c r="A89" s="33" t="s">
        <v>1</v>
      </c>
      <c r="B89" s="59">
        <v>43713</v>
      </c>
      <c r="C89" s="59">
        <v>46348</v>
      </c>
      <c r="D89" s="59">
        <v>49096</v>
      </c>
      <c r="E89" s="59">
        <v>48538</v>
      </c>
      <c r="F89" s="59">
        <v>50034</v>
      </c>
      <c r="G89" s="59">
        <v>50915</v>
      </c>
      <c r="H89" s="59">
        <v>51149</v>
      </c>
      <c r="I89" s="59">
        <v>50203</v>
      </c>
      <c r="J89" s="59">
        <v>51880</v>
      </c>
      <c r="K89" s="59">
        <v>52224</v>
      </c>
      <c r="L89" s="140">
        <v>51135</v>
      </c>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row>
    <row r="90" spans="1:46" ht="15" customHeight="1" x14ac:dyDescent="0.25">
      <c r="A90" s="3"/>
      <c r="B90" s="59"/>
      <c r="C90" s="59"/>
      <c r="D90" s="59"/>
      <c r="E90" s="59"/>
      <c r="F90" s="59"/>
      <c r="G90" s="59"/>
      <c r="H90" s="59"/>
      <c r="I90" s="59"/>
      <c r="J90" s="59"/>
      <c r="K90" s="59"/>
      <c r="L90" s="140"/>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row>
    <row r="91" spans="1:46" ht="15" customHeight="1" x14ac:dyDescent="0.25">
      <c r="A91" s="63" t="s">
        <v>3</v>
      </c>
      <c r="B91" s="59"/>
      <c r="C91" s="59"/>
      <c r="D91" s="59"/>
      <c r="E91" s="59"/>
      <c r="F91" s="59"/>
      <c r="G91" s="59"/>
      <c r="H91" s="59"/>
      <c r="I91" s="59"/>
      <c r="J91" s="59"/>
      <c r="K91" s="59"/>
      <c r="L91" s="140"/>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row>
    <row r="92" spans="1:46" ht="15" customHeight="1" x14ac:dyDescent="0.25">
      <c r="A92" s="33" t="s">
        <v>152</v>
      </c>
      <c r="B92" s="35">
        <v>31.192952138105198</v>
      </c>
      <c r="C92" s="35">
        <v>30.965265681340401</v>
      </c>
      <c r="D92" s="35">
        <v>31.038981905531401</v>
      </c>
      <c r="E92" s="35">
        <v>31.5642806193841</v>
      </c>
      <c r="F92" s="35">
        <v>30.947837633738299</v>
      </c>
      <c r="G92" s="35">
        <v>31.5683737858215</v>
      </c>
      <c r="H92" s="35">
        <v>31.301619282994999</v>
      </c>
      <c r="I92" s="35">
        <v>30.933852449499899</v>
      </c>
      <c r="J92" s="35">
        <v>31.1334780584585</v>
      </c>
      <c r="K92" s="35">
        <v>29.999677260877199</v>
      </c>
      <c r="L92" s="146">
        <v>29.4965664563613</v>
      </c>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row>
    <row r="93" spans="1:46" ht="15" customHeight="1" x14ac:dyDescent="0.25">
      <c r="A93" s="33" t="s">
        <v>153</v>
      </c>
      <c r="B93" s="41">
        <v>3.3197929621063298</v>
      </c>
      <c r="C93" s="41">
        <v>3.24571160521625</v>
      </c>
      <c r="D93" s="41">
        <v>3.2437460075040598</v>
      </c>
      <c r="E93" s="41">
        <v>3.2067349992855898</v>
      </c>
      <c r="F93" s="41">
        <v>3.16439371297324</v>
      </c>
      <c r="G93" s="41">
        <v>3.26544744997513</v>
      </c>
      <c r="H93" s="41">
        <v>3.29702821350911</v>
      </c>
      <c r="I93" s="41">
        <v>3.4370282776349601</v>
      </c>
      <c r="J93" s="41">
        <v>3.5586122991499698</v>
      </c>
      <c r="K93" s="41">
        <v>3.6699299529034901</v>
      </c>
      <c r="L93" s="147">
        <v>3.78449230769231</v>
      </c>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row>
    <row r="94" spans="1:46" ht="15" customHeight="1" x14ac:dyDescent="0.25">
      <c r="A94" s="33" t="s">
        <v>154</v>
      </c>
      <c r="B94" s="59">
        <v>856895</v>
      </c>
      <c r="C94" s="59">
        <v>864901</v>
      </c>
      <c r="D94" s="59">
        <v>883551</v>
      </c>
      <c r="E94" s="59">
        <v>852844</v>
      </c>
      <c r="F94" s="59">
        <v>772900</v>
      </c>
      <c r="G94" s="59">
        <v>768141</v>
      </c>
      <c r="H94" s="59">
        <v>723246</v>
      </c>
      <c r="I94" s="59">
        <v>668502</v>
      </c>
      <c r="J94" s="59">
        <v>663973</v>
      </c>
      <c r="K94" s="59">
        <v>614038</v>
      </c>
      <c r="L94" s="140">
        <v>584231</v>
      </c>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row>
    <row r="95" spans="1:46" ht="15" customHeight="1" x14ac:dyDescent="0.25">
      <c r="A95" s="33" t="s">
        <v>155</v>
      </c>
      <c r="B95" s="59">
        <v>258117</v>
      </c>
      <c r="C95" s="59">
        <v>266475</v>
      </c>
      <c r="D95" s="59">
        <v>272386</v>
      </c>
      <c r="E95" s="59">
        <v>265954</v>
      </c>
      <c r="F95" s="59">
        <v>244249</v>
      </c>
      <c r="G95" s="59">
        <v>235233</v>
      </c>
      <c r="H95" s="59">
        <v>219363</v>
      </c>
      <c r="I95" s="59">
        <v>194500</v>
      </c>
      <c r="J95" s="59">
        <v>186582</v>
      </c>
      <c r="K95" s="59">
        <v>167316</v>
      </c>
      <c r="L95" s="140">
        <v>154375</v>
      </c>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row>
    <row r="96" spans="1:46" ht="15" customHeight="1" x14ac:dyDescent="0.25">
      <c r="A96" s="64" t="s">
        <v>1</v>
      </c>
      <c r="B96" s="143">
        <v>827485</v>
      </c>
      <c r="C96" s="143">
        <v>860561</v>
      </c>
      <c r="D96" s="143">
        <v>877561</v>
      </c>
      <c r="E96" s="143">
        <v>842579</v>
      </c>
      <c r="F96" s="143">
        <v>789228</v>
      </c>
      <c r="G96" s="143">
        <v>745154</v>
      </c>
      <c r="H96" s="143">
        <v>700804</v>
      </c>
      <c r="I96" s="143">
        <v>628761</v>
      </c>
      <c r="J96" s="143">
        <v>599297</v>
      </c>
      <c r="K96" s="143">
        <v>557726</v>
      </c>
      <c r="L96" s="145">
        <v>523366</v>
      </c>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row>
    <row r="97" spans="1:10" ht="15" customHeight="1" x14ac:dyDescent="0.25">
      <c r="A97" s="55"/>
      <c r="B97" s="60"/>
      <c r="C97" s="55"/>
      <c r="D97" s="22"/>
    </row>
    <row r="98" spans="1:10" ht="37.5" customHeight="1" x14ac:dyDescent="0.25">
      <c r="A98" s="176" t="s">
        <v>239</v>
      </c>
      <c r="B98" s="176"/>
      <c r="C98" s="176"/>
      <c r="D98" s="176"/>
      <c r="E98" s="176"/>
      <c r="F98" s="176"/>
      <c r="G98" s="176"/>
      <c r="H98" s="176"/>
      <c r="I98" s="176"/>
      <c r="J98" s="176"/>
    </row>
    <row r="99" spans="1:10" ht="37.5" customHeight="1" x14ac:dyDescent="0.25">
      <c r="A99" s="175"/>
      <c r="B99" s="175"/>
      <c r="C99" s="175"/>
      <c r="D99" s="175"/>
      <c r="E99" s="175"/>
      <c r="F99" s="175"/>
      <c r="G99" s="175"/>
      <c r="H99" s="175"/>
      <c r="I99" s="175"/>
      <c r="J99" s="175"/>
    </row>
    <row r="100" spans="1:10" ht="37.5" customHeight="1" x14ac:dyDescent="0.25">
      <c r="A100" s="175"/>
      <c r="B100" s="175"/>
      <c r="C100" s="175"/>
      <c r="D100" s="175"/>
      <c r="E100" s="175"/>
      <c r="F100" s="175"/>
      <c r="G100" s="175"/>
      <c r="H100" s="175"/>
      <c r="I100" s="175"/>
      <c r="J100" s="175"/>
    </row>
    <row r="101" spans="1:10" ht="37.5" customHeight="1" x14ac:dyDescent="0.25">
      <c r="A101" s="175"/>
      <c r="B101" s="175"/>
      <c r="C101" s="175"/>
      <c r="D101" s="175"/>
      <c r="E101" s="175"/>
      <c r="F101" s="175"/>
      <c r="G101" s="175"/>
      <c r="H101" s="175"/>
      <c r="I101" s="175"/>
      <c r="J101" s="175"/>
    </row>
    <row r="102" spans="1:10" ht="37.5" customHeight="1" x14ac:dyDescent="0.25">
      <c r="A102" s="175"/>
      <c r="B102" s="175"/>
      <c r="C102" s="175"/>
      <c r="D102" s="175"/>
      <c r="E102" s="175"/>
      <c r="F102" s="175"/>
      <c r="G102" s="175"/>
      <c r="H102" s="175"/>
      <c r="I102" s="175"/>
      <c r="J102" s="175"/>
    </row>
    <row r="103" spans="1:10" ht="37.5" customHeight="1" x14ac:dyDescent="0.25">
      <c r="A103" s="175"/>
      <c r="B103" s="175"/>
      <c r="C103" s="175"/>
      <c r="D103" s="175"/>
      <c r="E103" s="175"/>
      <c r="F103" s="175"/>
      <c r="G103" s="175"/>
      <c r="H103" s="175"/>
      <c r="I103" s="175"/>
      <c r="J103" s="175"/>
    </row>
    <row r="104" spans="1:10" ht="37.5" customHeight="1" x14ac:dyDescent="0.25">
      <c r="A104" s="175"/>
      <c r="B104" s="175"/>
      <c r="C104" s="175"/>
      <c r="D104" s="175"/>
      <c r="E104" s="175"/>
      <c r="F104" s="175"/>
      <c r="G104" s="175"/>
      <c r="H104" s="175"/>
      <c r="I104" s="175"/>
      <c r="J104" s="175"/>
    </row>
    <row r="105" spans="1:10" ht="37.5" customHeight="1" x14ac:dyDescent="0.25">
      <c r="A105" s="175"/>
      <c r="B105" s="175"/>
      <c r="C105" s="175"/>
      <c r="D105" s="175"/>
      <c r="E105" s="175"/>
      <c r="F105" s="175"/>
      <c r="G105" s="175"/>
      <c r="H105" s="175"/>
      <c r="I105" s="175"/>
      <c r="J105" s="175"/>
    </row>
    <row r="106" spans="1:10" ht="37.5" customHeight="1" x14ac:dyDescent="0.25">
      <c r="A106" s="175"/>
      <c r="B106" s="175"/>
      <c r="C106" s="175"/>
      <c r="D106" s="175"/>
      <c r="E106" s="175"/>
      <c r="F106" s="175"/>
      <c r="G106" s="175"/>
      <c r="H106" s="175"/>
      <c r="I106" s="175"/>
      <c r="J106" s="175"/>
    </row>
    <row r="107" spans="1:10" ht="15" customHeight="1" x14ac:dyDescent="0.25"/>
    <row r="108" spans="1:10" ht="15" customHeight="1" x14ac:dyDescent="0.25"/>
    <row r="109" spans="1:10" ht="15" customHeight="1" x14ac:dyDescent="0.25"/>
    <row r="110" spans="1:10" ht="15" customHeight="1" x14ac:dyDescent="0.25"/>
    <row r="111" spans="1:10" ht="15" customHeight="1" x14ac:dyDescent="0.25"/>
    <row r="112" spans="1:10"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104:J104"/>
    <mergeCell ref="A105:J105"/>
    <mergeCell ref="A106:J106"/>
    <mergeCell ref="A98:J98"/>
    <mergeCell ref="A99:J99"/>
    <mergeCell ref="A100:J100"/>
    <mergeCell ref="A101:J101"/>
    <mergeCell ref="A102:J102"/>
    <mergeCell ref="A103:J10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8" ht="15" customHeight="1" x14ac:dyDescent="0.25">
      <c r="A1" s="47" t="s">
        <v>6</v>
      </c>
      <c r="AU1" s="10"/>
    </row>
    <row r="2" spans="1:48" ht="18" customHeight="1" x14ac:dyDescent="0.3">
      <c r="A2" s="45" t="s">
        <v>207</v>
      </c>
      <c r="AU2" s="10"/>
    </row>
    <row r="3" spans="1:48" ht="27" customHeight="1" x14ac:dyDescent="0.25">
      <c r="A3" s="55"/>
      <c r="B3" s="55"/>
      <c r="C3" s="55"/>
      <c r="L3" s="174" t="s">
        <v>203</v>
      </c>
      <c r="AS3" s="37"/>
      <c r="AT3" s="37"/>
      <c r="AU3" s="37"/>
    </row>
    <row r="4" spans="1:48" ht="30" customHeight="1" x14ac:dyDescent="0.25">
      <c r="A4" s="52"/>
      <c r="B4" s="125" t="s">
        <v>193</v>
      </c>
      <c r="C4" s="125" t="s">
        <v>194</v>
      </c>
      <c r="D4" s="125" t="s">
        <v>195</v>
      </c>
      <c r="E4" s="125" t="s">
        <v>196</v>
      </c>
      <c r="F4" s="125" t="s">
        <v>197</v>
      </c>
      <c r="G4" s="125" t="s">
        <v>198</v>
      </c>
      <c r="H4" s="125" t="s">
        <v>199</v>
      </c>
      <c r="I4" s="125" t="s">
        <v>200</v>
      </c>
      <c r="J4" s="125" t="s">
        <v>201</v>
      </c>
      <c r="K4" s="125" t="s">
        <v>202</v>
      </c>
      <c r="L4" s="133" t="s">
        <v>226</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8" ht="15" customHeight="1" x14ac:dyDescent="0.25">
      <c r="A5" s="68" t="s">
        <v>23</v>
      </c>
      <c r="B5" s="55"/>
      <c r="C5" s="55"/>
      <c r="L5" s="135"/>
    </row>
    <row r="6" spans="1:48" ht="15" customHeight="1" x14ac:dyDescent="0.25">
      <c r="A6" s="54" t="s">
        <v>24</v>
      </c>
      <c r="B6" s="55"/>
      <c r="C6" s="55"/>
      <c r="L6" s="135"/>
      <c r="AU6" s="40"/>
    </row>
    <row r="7" spans="1:48" ht="15" customHeight="1" x14ac:dyDescent="0.25">
      <c r="A7" s="48" t="s">
        <v>152</v>
      </c>
      <c r="B7" s="23">
        <v>19.612890201125499</v>
      </c>
      <c r="C7" s="23">
        <v>19.976902533503399</v>
      </c>
      <c r="D7" s="23">
        <v>20.974082884687601</v>
      </c>
      <c r="E7" s="23">
        <v>21.913940545676699</v>
      </c>
      <c r="F7" s="23">
        <v>21.673077455239799</v>
      </c>
      <c r="G7" s="23">
        <v>21.817812708448098</v>
      </c>
      <c r="H7" s="23">
        <v>23.4773121109043</v>
      </c>
      <c r="I7" s="23">
        <v>23.5602847077432</v>
      </c>
      <c r="J7" s="23">
        <v>24.5778964389125</v>
      </c>
      <c r="K7" s="23">
        <v>24.620984689282501</v>
      </c>
      <c r="L7" s="131">
        <v>24.726506306246002</v>
      </c>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10"/>
      <c r="AV7" s="67"/>
    </row>
    <row r="8" spans="1:48" ht="15" customHeight="1" x14ac:dyDescent="0.35">
      <c r="A8" s="49" t="s">
        <v>169</v>
      </c>
      <c r="B8" s="24">
        <v>25.2406810481659</v>
      </c>
      <c r="C8" s="24">
        <v>24.949128526194698</v>
      </c>
      <c r="D8" s="24">
        <v>24.614581516372901</v>
      </c>
      <c r="E8" s="24">
        <v>24.466748150002701</v>
      </c>
      <c r="F8" s="24">
        <v>23.335811190269499</v>
      </c>
      <c r="G8" s="24">
        <v>23.229027451727301</v>
      </c>
      <c r="H8" s="24">
        <v>23.2017708230544</v>
      </c>
      <c r="I8" s="24">
        <v>22.602328224810599</v>
      </c>
      <c r="J8" s="24">
        <v>23.441785069399099</v>
      </c>
      <c r="K8" s="24">
        <v>23.136972897481201</v>
      </c>
      <c r="L8" s="128">
        <v>22.9583078525011</v>
      </c>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8" ht="15" customHeight="1" x14ac:dyDescent="0.25">
      <c r="A9" s="48" t="s">
        <v>171</v>
      </c>
      <c r="B9" s="50">
        <v>23.224271362959598</v>
      </c>
      <c r="C9" s="50">
        <v>23.8798362173087</v>
      </c>
      <c r="D9" s="50">
        <v>25.211563578314799</v>
      </c>
      <c r="E9" s="50">
        <v>26.299254605674001</v>
      </c>
      <c r="F9" s="50">
        <v>27.189328474970299</v>
      </c>
      <c r="G9" s="50">
        <v>27.4408474667208</v>
      </c>
      <c r="H9" s="50">
        <v>29.127603497849901</v>
      </c>
      <c r="I9" s="50">
        <v>29.810018692932601</v>
      </c>
      <c r="J9" s="50">
        <v>29.988173579513401</v>
      </c>
      <c r="K9" s="50">
        <v>30.3360740018013</v>
      </c>
      <c r="L9" s="138">
        <v>30.620260663744901</v>
      </c>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10"/>
    </row>
    <row r="10" spans="1:48" ht="15" customHeight="1" x14ac:dyDescent="0.25">
      <c r="A10" s="48" t="s">
        <v>153</v>
      </c>
      <c r="B10" s="57">
        <v>2.5566134843026198</v>
      </c>
      <c r="C10" s="57">
        <v>2.4952426833674601</v>
      </c>
      <c r="D10" s="57">
        <v>2.5552769818529102</v>
      </c>
      <c r="E10" s="57">
        <v>2.5453419226957399</v>
      </c>
      <c r="F10" s="57">
        <v>2.5141726251276801</v>
      </c>
      <c r="G10" s="57">
        <v>2.5556294031636302</v>
      </c>
      <c r="H10" s="57">
        <v>2.7355112083105499</v>
      </c>
      <c r="I10" s="57">
        <v>2.8349099786390002</v>
      </c>
      <c r="J10" s="57">
        <v>2.91217870257038</v>
      </c>
      <c r="K10" s="57">
        <v>2.9672306050906898</v>
      </c>
      <c r="L10" s="144">
        <v>2.9626572858882398</v>
      </c>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row>
    <row r="11" spans="1:48" ht="15" customHeight="1" x14ac:dyDescent="0.25">
      <c r="A11" s="48" t="s">
        <v>154</v>
      </c>
      <c r="B11" s="59">
        <v>19870</v>
      </c>
      <c r="C11" s="59">
        <v>20718</v>
      </c>
      <c r="D11" s="59">
        <v>21403</v>
      </c>
      <c r="E11" s="59">
        <v>20546</v>
      </c>
      <c r="F11" s="59">
        <v>19691</v>
      </c>
      <c r="G11" s="59">
        <v>19226</v>
      </c>
      <c r="H11" s="59">
        <v>20013</v>
      </c>
      <c r="I11" s="59">
        <v>18580</v>
      </c>
      <c r="J11" s="59">
        <v>19034</v>
      </c>
      <c r="K11" s="59">
        <v>19468</v>
      </c>
      <c r="L11" s="140">
        <v>21897</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row>
    <row r="12" spans="1:48" ht="15" customHeight="1" x14ac:dyDescent="0.25">
      <c r="A12" s="48" t="s">
        <v>155</v>
      </c>
      <c r="B12" s="59">
        <v>7772</v>
      </c>
      <c r="C12" s="59">
        <v>8303</v>
      </c>
      <c r="D12" s="59">
        <v>8376</v>
      </c>
      <c r="E12" s="59">
        <v>8072</v>
      </c>
      <c r="F12" s="59">
        <v>7832</v>
      </c>
      <c r="G12" s="59">
        <v>7523</v>
      </c>
      <c r="H12" s="59">
        <v>7316</v>
      </c>
      <c r="I12" s="59">
        <v>6554</v>
      </c>
      <c r="J12" s="59">
        <v>6536</v>
      </c>
      <c r="K12" s="59">
        <v>6561</v>
      </c>
      <c r="L12" s="140">
        <v>7391</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8" ht="15" customHeight="1" x14ac:dyDescent="0.25">
      <c r="A13" s="48" t="s">
        <v>1</v>
      </c>
      <c r="B13" s="59">
        <v>39627</v>
      </c>
      <c r="C13" s="59">
        <v>41563</v>
      </c>
      <c r="D13" s="59">
        <v>39935</v>
      </c>
      <c r="E13" s="59">
        <v>36835</v>
      </c>
      <c r="F13" s="59">
        <v>36137</v>
      </c>
      <c r="G13" s="59">
        <v>34481</v>
      </c>
      <c r="H13" s="59">
        <v>31162</v>
      </c>
      <c r="I13" s="59">
        <v>27818</v>
      </c>
      <c r="J13" s="59">
        <v>26593</v>
      </c>
      <c r="K13" s="59">
        <v>26648</v>
      </c>
      <c r="L13" s="140">
        <v>29891</v>
      </c>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row>
    <row r="14" spans="1:48" ht="15" customHeight="1" x14ac:dyDescent="0.25">
      <c r="A14" s="3"/>
      <c r="B14" s="58"/>
      <c r="C14" s="58"/>
      <c r="D14" s="58"/>
      <c r="E14" s="58"/>
      <c r="F14" s="58"/>
      <c r="G14" s="58"/>
      <c r="H14" s="58"/>
      <c r="I14" s="58"/>
      <c r="J14" s="58"/>
      <c r="K14" s="58"/>
      <c r="L14" s="139"/>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row>
    <row r="15" spans="1:48" ht="15" customHeight="1" x14ac:dyDescent="0.25">
      <c r="A15" s="54" t="s">
        <v>25</v>
      </c>
      <c r="B15" s="58"/>
      <c r="C15" s="58"/>
      <c r="D15" s="58"/>
      <c r="E15" s="58"/>
      <c r="F15" s="58"/>
      <c r="G15" s="58"/>
      <c r="H15" s="58"/>
      <c r="I15" s="58"/>
      <c r="J15" s="58"/>
      <c r="K15" s="58"/>
      <c r="L15" s="139"/>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row>
    <row r="16" spans="1:48" ht="15" customHeight="1" x14ac:dyDescent="0.25">
      <c r="A16" s="48" t="s">
        <v>152</v>
      </c>
      <c r="B16" s="23">
        <v>14.963730569948201</v>
      </c>
      <c r="C16" s="23">
        <v>14.4458281444583</v>
      </c>
      <c r="D16" s="23">
        <v>14.8356054530874</v>
      </c>
      <c r="E16" s="23">
        <v>14.6967501552474</v>
      </c>
      <c r="F16" s="23">
        <v>14.6215225361225</v>
      </c>
      <c r="G16" s="23">
        <v>14.059531348955</v>
      </c>
      <c r="H16" s="23">
        <v>14.963503649634999</v>
      </c>
      <c r="I16" s="23">
        <v>13.673027739523899</v>
      </c>
      <c r="J16" s="23">
        <v>14.6536234777401</v>
      </c>
      <c r="K16" s="23">
        <v>14.6600835548804</v>
      </c>
      <c r="L16" s="131">
        <v>14.0290381125227</v>
      </c>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41"/>
      <c r="AV16" s="67"/>
    </row>
    <row r="17" spans="1:48" ht="15" customHeight="1" x14ac:dyDescent="0.35">
      <c r="A17" s="49" t="s">
        <v>169</v>
      </c>
      <c r="B17" s="24">
        <v>15.454183819171</v>
      </c>
      <c r="C17" s="24">
        <v>14.936200049605601</v>
      </c>
      <c r="D17" s="24">
        <v>15.098080822774699</v>
      </c>
      <c r="E17" s="24">
        <v>14.5358154937901</v>
      </c>
      <c r="F17" s="24">
        <v>14.690259565128301</v>
      </c>
      <c r="G17" s="24">
        <v>14.197259487756</v>
      </c>
      <c r="H17" s="24">
        <v>14.8119132128954</v>
      </c>
      <c r="I17" s="24">
        <v>13.7121455550856</v>
      </c>
      <c r="J17" s="24">
        <v>14.9335788339988</v>
      </c>
      <c r="K17" s="24">
        <v>14.7519529781618</v>
      </c>
      <c r="L17" s="128">
        <v>13.9855412912886</v>
      </c>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8" ht="15" customHeight="1" x14ac:dyDescent="0.25">
      <c r="A18" s="48" t="s">
        <v>171</v>
      </c>
      <c r="B18" s="50">
        <v>18.779422250777198</v>
      </c>
      <c r="C18" s="50">
        <v>18.779503594852599</v>
      </c>
      <c r="D18" s="50">
        <v>19.007400130312799</v>
      </c>
      <c r="E18" s="50">
        <v>19.430810161457298</v>
      </c>
      <c r="F18" s="50">
        <v>19.201138470994199</v>
      </c>
      <c r="G18" s="50">
        <v>19.132147361199099</v>
      </c>
      <c r="H18" s="50">
        <v>19.4214659367397</v>
      </c>
      <c r="I18" s="50">
        <v>19.230757684438299</v>
      </c>
      <c r="J18" s="50">
        <v>18.989920143741301</v>
      </c>
      <c r="K18" s="50">
        <v>19.178006076718599</v>
      </c>
      <c r="L18" s="138">
        <v>19.313372321234102</v>
      </c>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10"/>
    </row>
    <row r="19" spans="1:48" ht="15" customHeight="1" x14ac:dyDescent="0.25">
      <c r="A19" s="48" t="s">
        <v>153</v>
      </c>
      <c r="B19" s="57">
        <v>2.6108033240997202</v>
      </c>
      <c r="C19" s="57">
        <v>2.5574712643678201</v>
      </c>
      <c r="D19" s="57">
        <v>2.6945945945945899</v>
      </c>
      <c r="E19" s="57">
        <v>2.65211267605634</v>
      </c>
      <c r="F19" s="57">
        <v>2.69469026548673</v>
      </c>
      <c r="G19" s="57">
        <v>2.5615615615615601</v>
      </c>
      <c r="H19" s="57">
        <v>2.5596205962059599</v>
      </c>
      <c r="I19" s="57">
        <v>2.6345323741007198</v>
      </c>
      <c r="J19" s="57">
        <v>2.4850136239782001</v>
      </c>
      <c r="K19" s="57">
        <v>2.6891191709844602</v>
      </c>
      <c r="L19" s="144">
        <v>2.4928848641655899</v>
      </c>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row>
    <row r="20" spans="1:48" ht="15" customHeight="1" x14ac:dyDescent="0.25">
      <c r="A20" s="48" t="s">
        <v>154</v>
      </c>
      <c r="B20" s="59">
        <v>1885</v>
      </c>
      <c r="C20" s="59">
        <v>1780</v>
      </c>
      <c r="D20" s="59">
        <v>1994</v>
      </c>
      <c r="E20" s="59">
        <v>1883</v>
      </c>
      <c r="F20" s="59">
        <v>1827</v>
      </c>
      <c r="G20" s="59">
        <v>1706</v>
      </c>
      <c r="H20" s="59">
        <v>1889</v>
      </c>
      <c r="I20" s="59">
        <v>1831</v>
      </c>
      <c r="J20" s="59">
        <v>1824</v>
      </c>
      <c r="K20" s="59">
        <v>2076</v>
      </c>
      <c r="L20" s="140">
        <v>1927</v>
      </c>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41"/>
    </row>
    <row r="21" spans="1:48" ht="15" customHeight="1" x14ac:dyDescent="0.25">
      <c r="A21" s="48" t="s">
        <v>155</v>
      </c>
      <c r="B21" s="59">
        <v>722</v>
      </c>
      <c r="C21" s="59">
        <v>696</v>
      </c>
      <c r="D21" s="59">
        <v>740</v>
      </c>
      <c r="E21" s="59">
        <v>710</v>
      </c>
      <c r="F21" s="59">
        <v>678</v>
      </c>
      <c r="G21" s="59">
        <v>666</v>
      </c>
      <c r="H21" s="59">
        <v>738</v>
      </c>
      <c r="I21" s="59">
        <v>695</v>
      </c>
      <c r="J21" s="59">
        <v>734</v>
      </c>
      <c r="K21" s="59">
        <v>772</v>
      </c>
      <c r="L21" s="140">
        <v>773</v>
      </c>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row>
    <row r="22" spans="1:48" ht="15" customHeight="1" x14ac:dyDescent="0.25">
      <c r="A22" s="48" t="s">
        <v>1</v>
      </c>
      <c r="B22" s="59">
        <v>4825</v>
      </c>
      <c r="C22" s="59">
        <v>4818</v>
      </c>
      <c r="D22" s="59">
        <v>4988</v>
      </c>
      <c r="E22" s="59">
        <v>4831</v>
      </c>
      <c r="F22" s="59">
        <v>4637</v>
      </c>
      <c r="G22" s="59">
        <v>4737</v>
      </c>
      <c r="H22" s="59">
        <v>4932</v>
      </c>
      <c r="I22" s="59">
        <v>5083</v>
      </c>
      <c r="J22" s="59">
        <v>5009</v>
      </c>
      <c r="K22" s="59">
        <v>5266</v>
      </c>
      <c r="L22" s="140">
        <v>5510</v>
      </c>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row>
    <row r="23" spans="1:48" ht="15" customHeight="1" x14ac:dyDescent="0.25">
      <c r="A23" s="3"/>
      <c r="B23" s="58"/>
      <c r="C23" s="58"/>
      <c r="D23" s="58"/>
      <c r="E23" s="58"/>
      <c r="F23" s="58"/>
      <c r="G23" s="58"/>
      <c r="H23" s="58"/>
      <c r="I23" s="58"/>
      <c r="J23" s="58"/>
      <c r="K23" s="58"/>
      <c r="L23" s="139"/>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row>
    <row r="24" spans="1:48" ht="15" customHeight="1" x14ac:dyDescent="0.25">
      <c r="A24" s="54" t="s">
        <v>26</v>
      </c>
      <c r="B24" s="59"/>
      <c r="C24" s="59"/>
      <c r="D24" s="59"/>
      <c r="E24" s="59"/>
      <c r="F24" s="59"/>
      <c r="G24" s="59"/>
      <c r="H24" s="59"/>
      <c r="I24" s="59"/>
      <c r="J24" s="59"/>
      <c r="K24" s="59"/>
      <c r="L24" s="140"/>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40"/>
    </row>
    <row r="25" spans="1:48" ht="15" customHeight="1" x14ac:dyDescent="0.25">
      <c r="A25" s="48" t="s">
        <v>152</v>
      </c>
      <c r="B25" s="23">
        <v>39.292980671414</v>
      </c>
      <c r="C25" s="23">
        <v>38.582070382738301</v>
      </c>
      <c r="D25" s="23">
        <v>40.2968293231392</v>
      </c>
      <c r="E25" s="23">
        <v>37.986219159813302</v>
      </c>
      <c r="F25" s="23">
        <v>40.089034676663502</v>
      </c>
      <c r="G25" s="23">
        <v>38.399104394066597</v>
      </c>
      <c r="H25" s="23">
        <v>37.397804251343103</v>
      </c>
      <c r="I25" s="23">
        <v>37.310734463276802</v>
      </c>
      <c r="J25" s="23">
        <v>37.765070288301203</v>
      </c>
      <c r="K25" s="23">
        <v>33.792924037460999</v>
      </c>
      <c r="L25" s="131">
        <v>31.5635939323221</v>
      </c>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10"/>
      <c r="AV25" s="67"/>
    </row>
    <row r="26" spans="1:48" ht="15" customHeight="1" x14ac:dyDescent="0.35">
      <c r="A26" s="49" t="s">
        <v>169</v>
      </c>
      <c r="B26" s="24">
        <v>41.3686960882401</v>
      </c>
      <c r="C26" s="24">
        <v>40.340828581952202</v>
      </c>
      <c r="D26" s="24">
        <v>41.718505780449703</v>
      </c>
      <c r="E26" s="24">
        <v>38.663682722431602</v>
      </c>
      <c r="F26" s="24">
        <v>40.379449373720703</v>
      </c>
      <c r="G26" s="24">
        <v>39.136697078068799</v>
      </c>
      <c r="H26" s="24">
        <v>37.324576799855201</v>
      </c>
      <c r="I26" s="24">
        <v>37.546069420678002</v>
      </c>
      <c r="J26" s="24">
        <v>37.006674979904702</v>
      </c>
      <c r="K26" s="24">
        <v>32.812307149406898</v>
      </c>
      <c r="L26" s="128">
        <v>31.3944631510618</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row>
    <row r="27" spans="1:48" ht="15" customHeight="1" x14ac:dyDescent="0.25">
      <c r="A27" s="48" t="s">
        <v>171</v>
      </c>
      <c r="B27" s="50">
        <v>50.759146363173997</v>
      </c>
      <c r="C27" s="50">
        <v>51.076103580785997</v>
      </c>
      <c r="D27" s="50">
        <v>51.4131853226895</v>
      </c>
      <c r="E27" s="50">
        <v>52.157398217381598</v>
      </c>
      <c r="F27" s="50">
        <v>52.544447082942803</v>
      </c>
      <c r="G27" s="50">
        <v>52.097269095997802</v>
      </c>
      <c r="H27" s="50">
        <v>52.908089231487999</v>
      </c>
      <c r="I27" s="50">
        <v>52.599526822598897</v>
      </c>
      <c r="J27" s="50">
        <v>53.593257088396498</v>
      </c>
      <c r="K27" s="50">
        <v>53.815478668054098</v>
      </c>
      <c r="L27" s="138">
        <v>53.003992561260198</v>
      </c>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10"/>
    </row>
    <row r="28" spans="1:48" ht="15" customHeight="1" x14ac:dyDescent="0.25">
      <c r="A28" s="48" t="s">
        <v>153</v>
      </c>
      <c r="B28" s="57">
        <v>3.1618122977346301</v>
      </c>
      <c r="C28" s="57">
        <v>2.9900133155792301</v>
      </c>
      <c r="D28" s="57">
        <v>3.0184151785714302</v>
      </c>
      <c r="E28" s="57">
        <v>2.9701579871269699</v>
      </c>
      <c r="F28" s="57">
        <v>2.7510227936879001</v>
      </c>
      <c r="G28" s="57">
        <v>3.0021865889212802</v>
      </c>
      <c r="H28" s="57">
        <v>2.84447220487196</v>
      </c>
      <c r="I28" s="57">
        <v>2.85947910357359</v>
      </c>
      <c r="J28" s="57">
        <v>2.8927444794952701</v>
      </c>
      <c r="K28" s="57">
        <v>2.9014626635873699</v>
      </c>
      <c r="L28" s="144">
        <v>2.8059149722735701</v>
      </c>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row>
    <row r="29" spans="1:48" ht="15" customHeight="1" x14ac:dyDescent="0.25">
      <c r="A29" s="48" t="s">
        <v>154</v>
      </c>
      <c r="B29" s="59">
        <v>4885</v>
      </c>
      <c r="C29" s="59">
        <v>4491</v>
      </c>
      <c r="D29" s="59">
        <v>5409</v>
      </c>
      <c r="E29" s="59">
        <v>5076</v>
      </c>
      <c r="F29" s="59">
        <v>4707</v>
      </c>
      <c r="G29" s="59">
        <v>4119</v>
      </c>
      <c r="H29" s="59">
        <v>4554</v>
      </c>
      <c r="I29" s="59">
        <v>4721</v>
      </c>
      <c r="J29" s="59">
        <v>4585</v>
      </c>
      <c r="K29" s="59">
        <v>3769</v>
      </c>
      <c r="L29" s="140">
        <v>3036</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row>
    <row r="30" spans="1:48" ht="15" customHeight="1" x14ac:dyDescent="0.25">
      <c r="A30" s="48" t="s">
        <v>155</v>
      </c>
      <c r="B30" s="59">
        <v>1545</v>
      </c>
      <c r="C30" s="59">
        <v>1502</v>
      </c>
      <c r="D30" s="59">
        <v>1792</v>
      </c>
      <c r="E30" s="59">
        <v>1709</v>
      </c>
      <c r="F30" s="59">
        <v>1711</v>
      </c>
      <c r="G30" s="59">
        <v>1372</v>
      </c>
      <c r="H30" s="59">
        <v>1601</v>
      </c>
      <c r="I30" s="59">
        <v>1651</v>
      </c>
      <c r="J30" s="59">
        <v>1585</v>
      </c>
      <c r="K30" s="59">
        <v>1299</v>
      </c>
      <c r="L30" s="140">
        <v>1082</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row>
    <row r="31" spans="1:48" ht="15" customHeight="1" x14ac:dyDescent="0.25">
      <c r="A31" s="48" t="s">
        <v>1</v>
      </c>
      <c r="B31" s="59">
        <v>3932</v>
      </c>
      <c r="C31" s="59">
        <v>3893</v>
      </c>
      <c r="D31" s="59">
        <v>4447</v>
      </c>
      <c r="E31" s="59">
        <v>4499</v>
      </c>
      <c r="F31" s="59">
        <v>4268</v>
      </c>
      <c r="G31" s="59">
        <v>3573</v>
      </c>
      <c r="H31" s="59">
        <v>4281</v>
      </c>
      <c r="I31" s="59">
        <v>4425</v>
      </c>
      <c r="J31" s="59">
        <v>4197</v>
      </c>
      <c r="K31" s="59">
        <v>3844</v>
      </c>
      <c r="L31" s="140">
        <v>3428</v>
      </c>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row>
    <row r="32" spans="1:48" ht="15" customHeight="1" x14ac:dyDescent="0.25">
      <c r="A32" s="42"/>
      <c r="B32" s="58"/>
      <c r="C32" s="58"/>
      <c r="D32" s="58"/>
      <c r="E32" s="58"/>
      <c r="F32" s="58"/>
      <c r="G32" s="58"/>
      <c r="H32" s="58"/>
      <c r="I32" s="58"/>
      <c r="J32" s="58"/>
      <c r="K32" s="58"/>
      <c r="L32" s="139"/>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row>
    <row r="33" spans="1:48" ht="15" customHeight="1" x14ac:dyDescent="0.25">
      <c r="A33" s="54" t="s">
        <v>27</v>
      </c>
      <c r="B33" s="57"/>
      <c r="C33" s="57"/>
      <c r="D33" s="57"/>
      <c r="E33" s="57"/>
      <c r="F33" s="57"/>
      <c r="G33" s="57"/>
      <c r="H33" s="57"/>
      <c r="I33" s="57"/>
      <c r="J33" s="57"/>
      <c r="K33" s="57"/>
      <c r="L33" s="144"/>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row>
    <row r="34" spans="1:48" ht="15" customHeight="1" x14ac:dyDescent="0.25">
      <c r="A34" s="48" t="s">
        <v>152</v>
      </c>
      <c r="B34" s="23">
        <v>45.354953822259603</v>
      </c>
      <c r="C34" s="23">
        <v>45.751333283256997</v>
      </c>
      <c r="D34" s="23">
        <v>47.742102954734598</v>
      </c>
      <c r="E34" s="23">
        <v>47.887705584339898</v>
      </c>
      <c r="F34" s="23">
        <v>46.299108228957799</v>
      </c>
      <c r="G34" s="23">
        <v>47.1142942902882</v>
      </c>
      <c r="H34" s="23">
        <v>47.349264124070302</v>
      </c>
      <c r="I34" s="23">
        <v>48.991685590467803</v>
      </c>
      <c r="J34" s="23">
        <v>50.041220870584802</v>
      </c>
      <c r="K34" s="23">
        <v>49.283501548915801</v>
      </c>
      <c r="L34" s="131">
        <v>50.278482159029203</v>
      </c>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10"/>
      <c r="AV34" s="67"/>
    </row>
    <row r="35" spans="1:48" ht="15" customHeight="1" x14ac:dyDescent="0.35">
      <c r="A35" s="49" t="s">
        <v>169</v>
      </c>
      <c r="B35" s="24">
        <v>48.013711891101103</v>
      </c>
      <c r="C35" s="24">
        <v>47.967920779108397</v>
      </c>
      <c r="D35" s="24">
        <v>48.846487209901703</v>
      </c>
      <c r="E35" s="24">
        <v>48.445653040938097</v>
      </c>
      <c r="F35" s="24">
        <v>47.3621068818533</v>
      </c>
      <c r="G35" s="24">
        <v>47.797216360637698</v>
      </c>
      <c r="H35" s="24">
        <v>46.851832080385698</v>
      </c>
      <c r="I35" s="24">
        <v>47.384685542739</v>
      </c>
      <c r="J35" s="24">
        <v>47.482738642117802</v>
      </c>
      <c r="K35" s="24">
        <v>46.225606744331998</v>
      </c>
      <c r="L35" s="128">
        <v>46.178808611046897</v>
      </c>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row>
    <row r="36" spans="1:48" ht="15" customHeight="1" x14ac:dyDescent="0.25">
      <c r="A36" s="48" t="s">
        <v>171</v>
      </c>
      <c r="B36" s="50">
        <v>45.982497721158602</v>
      </c>
      <c r="C36" s="50">
        <v>46.424668294148603</v>
      </c>
      <c r="D36" s="50">
        <v>47.536871534832898</v>
      </c>
      <c r="E36" s="50">
        <v>48.083308333401803</v>
      </c>
      <c r="F36" s="50">
        <v>47.5782571371046</v>
      </c>
      <c r="G36" s="50">
        <v>47.958333719650497</v>
      </c>
      <c r="H36" s="50">
        <v>49.1386878336845</v>
      </c>
      <c r="I36" s="50">
        <v>50.248255837728799</v>
      </c>
      <c r="J36" s="50">
        <v>51.199738018467002</v>
      </c>
      <c r="K36" s="50">
        <v>51.699150594583799</v>
      </c>
      <c r="L36" s="138">
        <v>52.740929337982301</v>
      </c>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10"/>
    </row>
    <row r="37" spans="1:48" ht="15" customHeight="1" x14ac:dyDescent="0.25">
      <c r="A37" s="48" t="s">
        <v>153</v>
      </c>
      <c r="B37" s="57">
        <v>4.1344068487566199</v>
      </c>
      <c r="C37" s="57">
        <v>4.1321649188335003</v>
      </c>
      <c r="D37" s="57">
        <v>4.2442207098261999</v>
      </c>
      <c r="E37" s="57">
        <v>4.0757017197921801</v>
      </c>
      <c r="F37" s="57">
        <v>3.9822971969051801</v>
      </c>
      <c r="G37" s="57">
        <v>4.0778841559452799</v>
      </c>
      <c r="H37" s="57">
        <v>4.1285181536729496</v>
      </c>
      <c r="I37" s="57">
        <v>4.393326069694</v>
      </c>
      <c r="J37" s="57">
        <v>4.5946475315308701</v>
      </c>
      <c r="K37" s="57">
        <v>4.8201265258120802</v>
      </c>
      <c r="L37" s="144">
        <v>5.02377628675643</v>
      </c>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row>
    <row r="38" spans="1:48" ht="15" customHeight="1" x14ac:dyDescent="0.25">
      <c r="A38" s="48" t="s">
        <v>154</v>
      </c>
      <c r="B38" s="59">
        <v>202834</v>
      </c>
      <c r="C38" s="59">
        <v>201348</v>
      </c>
      <c r="D38" s="59">
        <v>226374</v>
      </c>
      <c r="E38" s="59">
        <v>237699</v>
      </c>
      <c r="F38" s="59">
        <v>219779</v>
      </c>
      <c r="G38" s="59">
        <v>230429</v>
      </c>
      <c r="H38" s="59">
        <v>234698</v>
      </c>
      <c r="I38" s="59">
        <v>237903</v>
      </c>
      <c r="J38" s="59">
        <v>251001</v>
      </c>
      <c r="K38" s="59">
        <v>237719</v>
      </c>
      <c r="L38" s="140">
        <v>223126</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8" ht="15" customHeight="1" x14ac:dyDescent="0.25">
      <c r="A39" s="48" t="s">
        <v>155</v>
      </c>
      <c r="B39" s="59">
        <v>49060</v>
      </c>
      <c r="C39" s="59">
        <v>48727</v>
      </c>
      <c r="D39" s="59">
        <v>53337</v>
      </c>
      <c r="E39" s="59">
        <v>58321</v>
      </c>
      <c r="F39" s="59">
        <v>55189</v>
      </c>
      <c r="G39" s="59">
        <v>56507</v>
      </c>
      <c r="H39" s="59">
        <v>56848</v>
      </c>
      <c r="I39" s="59">
        <v>54151</v>
      </c>
      <c r="J39" s="59">
        <v>54629</v>
      </c>
      <c r="K39" s="59">
        <v>49318</v>
      </c>
      <c r="L39" s="140">
        <v>44414</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48" ht="15" customHeight="1" x14ac:dyDescent="0.25">
      <c r="A40" s="48" t="s">
        <v>1</v>
      </c>
      <c r="B40" s="59">
        <v>108169</v>
      </c>
      <c r="C40" s="59">
        <v>106504</v>
      </c>
      <c r="D40" s="59">
        <v>111719</v>
      </c>
      <c r="E40" s="59">
        <v>121787</v>
      </c>
      <c r="F40" s="59">
        <v>119201</v>
      </c>
      <c r="G40" s="59">
        <v>119936</v>
      </c>
      <c r="H40" s="59">
        <v>120061</v>
      </c>
      <c r="I40" s="59">
        <v>110531</v>
      </c>
      <c r="J40" s="59">
        <v>109168</v>
      </c>
      <c r="K40" s="59">
        <v>100070</v>
      </c>
      <c r="L40" s="140">
        <v>88336</v>
      </c>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row>
    <row r="41" spans="1:48" ht="15" customHeight="1" x14ac:dyDescent="0.25">
      <c r="A41" s="30"/>
      <c r="B41" s="58"/>
      <c r="C41" s="58"/>
      <c r="D41" s="58"/>
      <c r="E41" s="58"/>
      <c r="F41" s="58"/>
      <c r="G41" s="58"/>
      <c r="H41" s="58"/>
      <c r="I41" s="58"/>
      <c r="J41" s="58"/>
      <c r="K41" s="58"/>
      <c r="L41" s="139"/>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row>
    <row r="42" spans="1:48" ht="15" customHeight="1" x14ac:dyDescent="0.25">
      <c r="A42" s="54" t="s">
        <v>28</v>
      </c>
      <c r="B42" s="58"/>
      <c r="C42" s="58"/>
      <c r="D42" s="58"/>
      <c r="E42" s="58"/>
      <c r="F42" s="58"/>
      <c r="G42" s="58"/>
      <c r="H42" s="58"/>
      <c r="I42" s="58"/>
      <c r="J42" s="58"/>
      <c r="K42" s="58"/>
      <c r="L42" s="139"/>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row>
    <row r="43" spans="1:48" ht="15" customHeight="1" x14ac:dyDescent="0.25">
      <c r="A43" s="48" t="s">
        <v>152</v>
      </c>
      <c r="B43" s="23">
        <v>30.170885055618299</v>
      </c>
      <c r="C43" s="23">
        <v>30.753564154786201</v>
      </c>
      <c r="D43" s="23">
        <v>30.147723846849601</v>
      </c>
      <c r="E43" s="23">
        <v>30.4976277170915</v>
      </c>
      <c r="F43" s="23">
        <v>30.296688415609999</v>
      </c>
      <c r="G43" s="23">
        <v>30.690674549852201</v>
      </c>
      <c r="H43" s="23">
        <v>30.005720823798601</v>
      </c>
      <c r="I43" s="23">
        <v>29.531872509960198</v>
      </c>
      <c r="J43" s="23">
        <v>28.627365673265199</v>
      </c>
      <c r="K43" s="23">
        <v>25.758080639786701</v>
      </c>
      <c r="L43" s="131">
        <v>25.720384204909301</v>
      </c>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10"/>
      <c r="AV43" s="67"/>
    </row>
    <row r="44" spans="1:48" ht="15" customHeight="1" x14ac:dyDescent="0.35">
      <c r="A44" s="49" t="s">
        <v>169</v>
      </c>
      <c r="B44" s="24">
        <v>32.604392807348098</v>
      </c>
      <c r="C44" s="24">
        <v>32.830923371303498</v>
      </c>
      <c r="D44" s="24">
        <v>31.718271259437198</v>
      </c>
      <c r="E44" s="24">
        <v>30.992082536310299</v>
      </c>
      <c r="F44" s="24">
        <v>30.696094560652501</v>
      </c>
      <c r="G44" s="24">
        <v>30.678438338043499</v>
      </c>
      <c r="H44" s="24">
        <v>29.779822696613302</v>
      </c>
      <c r="I44" s="24">
        <v>29.106489912988099</v>
      </c>
      <c r="J44" s="24">
        <v>28.469524916036502</v>
      </c>
      <c r="K44" s="24">
        <v>26.8184623944219</v>
      </c>
      <c r="L44" s="128">
        <v>26.0101173284454</v>
      </c>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row>
    <row r="45" spans="1:48" ht="15" customHeight="1" x14ac:dyDescent="0.25">
      <c r="A45" s="48" t="s">
        <v>171</v>
      </c>
      <c r="B45" s="50">
        <v>32.305157908270203</v>
      </c>
      <c r="C45" s="50">
        <v>32.661306443482701</v>
      </c>
      <c r="D45" s="50">
        <v>33.168118247412302</v>
      </c>
      <c r="E45" s="50">
        <v>34.2442108407812</v>
      </c>
      <c r="F45" s="50">
        <v>34.339259514957497</v>
      </c>
      <c r="G45" s="50">
        <v>34.750901871808701</v>
      </c>
      <c r="H45" s="50">
        <v>34.964563787185398</v>
      </c>
      <c r="I45" s="50">
        <v>35.164048256972102</v>
      </c>
      <c r="J45" s="50">
        <v>34.896506417228601</v>
      </c>
      <c r="K45" s="50">
        <v>33.6782839053649</v>
      </c>
      <c r="L45" s="138">
        <v>34.4489325364639</v>
      </c>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10"/>
    </row>
    <row r="46" spans="1:48" ht="15" customHeight="1" x14ac:dyDescent="0.25">
      <c r="A46" s="48" t="s">
        <v>153</v>
      </c>
      <c r="B46" s="57">
        <v>3.0665241784664699</v>
      </c>
      <c r="C46" s="57">
        <v>2.9503311258278102</v>
      </c>
      <c r="D46" s="57">
        <v>2.9226666666666699</v>
      </c>
      <c r="E46" s="57">
        <v>2.9489869753979701</v>
      </c>
      <c r="F46" s="57">
        <v>2.8220235676554202</v>
      </c>
      <c r="G46" s="57">
        <v>2.8463222416812601</v>
      </c>
      <c r="H46" s="57">
        <v>2.8884652049570998</v>
      </c>
      <c r="I46" s="57">
        <v>3.1416526138279899</v>
      </c>
      <c r="J46" s="57">
        <v>3.0129179331307001</v>
      </c>
      <c r="K46" s="57">
        <v>3.2134540750323399</v>
      </c>
      <c r="L46" s="144">
        <v>3.3333333333333299</v>
      </c>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row>
    <row r="47" spans="1:48" ht="15" customHeight="1" x14ac:dyDescent="0.25">
      <c r="A47" s="48" t="s">
        <v>154</v>
      </c>
      <c r="B47" s="59">
        <v>11478</v>
      </c>
      <c r="C47" s="59">
        <v>10692</v>
      </c>
      <c r="D47" s="59">
        <v>8768</v>
      </c>
      <c r="E47" s="59">
        <v>8151</v>
      </c>
      <c r="F47" s="59">
        <v>6945</v>
      </c>
      <c r="G47" s="59">
        <v>6501</v>
      </c>
      <c r="H47" s="59">
        <v>6060</v>
      </c>
      <c r="I47" s="59">
        <v>5589</v>
      </c>
      <c r="J47" s="59">
        <v>3965</v>
      </c>
      <c r="K47" s="59">
        <v>2484</v>
      </c>
      <c r="L47" s="140">
        <v>2410</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8" ht="15" customHeight="1" x14ac:dyDescent="0.25">
      <c r="A48" s="48" t="s">
        <v>155</v>
      </c>
      <c r="B48" s="59">
        <v>3743</v>
      </c>
      <c r="C48" s="59">
        <v>3624</v>
      </c>
      <c r="D48" s="59">
        <v>3000</v>
      </c>
      <c r="E48" s="59">
        <v>2764</v>
      </c>
      <c r="F48" s="59">
        <v>2461</v>
      </c>
      <c r="G48" s="59">
        <v>2284</v>
      </c>
      <c r="H48" s="59">
        <v>2098</v>
      </c>
      <c r="I48" s="59">
        <v>1779</v>
      </c>
      <c r="J48" s="59">
        <v>1316</v>
      </c>
      <c r="K48" s="59">
        <v>773</v>
      </c>
      <c r="L48" s="140">
        <v>723</v>
      </c>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row>
    <row r="49" spans="1:48" ht="15" customHeight="1" x14ac:dyDescent="0.25">
      <c r="A49" s="48" t="s">
        <v>1</v>
      </c>
      <c r="B49" s="59">
        <v>12406</v>
      </c>
      <c r="C49" s="59">
        <v>11784</v>
      </c>
      <c r="D49" s="59">
        <v>9951</v>
      </c>
      <c r="E49" s="59">
        <v>9063</v>
      </c>
      <c r="F49" s="59">
        <v>8123</v>
      </c>
      <c r="G49" s="59">
        <v>7442</v>
      </c>
      <c r="H49" s="59">
        <v>6992</v>
      </c>
      <c r="I49" s="59">
        <v>6024</v>
      </c>
      <c r="J49" s="59">
        <v>4597</v>
      </c>
      <c r="K49" s="59">
        <v>3001</v>
      </c>
      <c r="L49" s="140">
        <v>2811</v>
      </c>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row>
    <row r="50" spans="1:48" ht="15" customHeight="1" x14ac:dyDescent="0.25">
      <c r="A50" s="42"/>
      <c r="B50" s="59"/>
      <c r="C50" s="59"/>
      <c r="D50" s="59"/>
      <c r="E50" s="59"/>
      <c r="F50" s="59"/>
      <c r="G50" s="59"/>
      <c r="H50" s="59"/>
      <c r="I50" s="59"/>
      <c r="J50" s="59"/>
      <c r="K50" s="59"/>
      <c r="L50" s="140"/>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row>
    <row r="51" spans="1:48" ht="15" customHeight="1" x14ac:dyDescent="0.3">
      <c r="A51" s="66" t="s">
        <v>29</v>
      </c>
      <c r="B51" s="59"/>
      <c r="C51" s="59"/>
      <c r="D51" s="59"/>
      <c r="E51" s="59"/>
      <c r="F51" s="59"/>
      <c r="G51" s="59"/>
      <c r="H51" s="59"/>
      <c r="I51" s="59"/>
      <c r="J51" s="59"/>
      <c r="K51" s="59"/>
      <c r="L51" s="140"/>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row>
    <row r="52" spans="1:48" ht="15" customHeight="1" x14ac:dyDescent="0.25">
      <c r="A52" s="54" t="s">
        <v>30</v>
      </c>
      <c r="B52" s="58"/>
      <c r="C52" s="58"/>
      <c r="D52" s="58"/>
      <c r="E52" s="58"/>
      <c r="F52" s="58"/>
      <c r="G52" s="58"/>
      <c r="H52" s="58"/>
      <c r="I52" s="58"/>
      <c r="J52" s="58"/>
      <c r="K52" s="58"/>
      <c r="L52" s="139"/>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row>
    <row r="53" spans="1:48" ht="15" customHeight="1" x14ac:dyDescent="0.25">
      <c r="A53" s="48" t="s">
        <v>152</v>
      </c>
      <c r="B53" s="23">
        <v>28.337264150943401</v>
      </c>
      <c r="C53" s="23">
        <v>28.4037710263778</v>
      </c>
      <c r="D53" s="23">
        <v>29.008667010928001</v>
      </c>
      <c r="E53" s="23">
        <v>29.045032812853599</v>
      </c>
      <c r="F53" s="23">
        <v>29.203336356320801</v>
      </c>
      <c r="G53" s="23">
        <v>29.6433273488929</v>
      </c>
      <c r="H53" s="23">
        <v>28.315498666924</v>
      </c>
      <c r="I53" s="23">
        <v>26.925481290585999</v>
      </c>
      <c r="J53" s="23">
        <v>26.2902818902447</v>
      </c>
      <c r="K53" s="23">
        <v>25.041240024372499</v>
      </c>
      <c r="L53" s="131">
        <v>25.230028377332498</v>
      </c>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10"/>
      <c r="AV53" s="67"/>
    </row>
    <row r="54" spans="1:48" ht="15" customHeight="1" x14ac:dyDescent="0.35">
      <c r="A54" s="49" t="s">
        <v>169</v>
      </c>
      <c r="B54" s="24">
        <v>29.988224927142898</v>
      </c>
      <c r="C54" s="24">
        <v>30.271148688627498</v>
      </c>
      <c r="D54" s="24">
        <v>30.8109048812832</v>
      </c>
      <c r="E54" s="24">
        <v>30.255646233617998</v>
      </c>
      <c r="F54" s="24">
        <v>29.547984577679902</v>
      </c>
      <c r="G54" s="24">
        <v>29.8161165848115</v>
      </c>
      <c r="H54" s="24">
        <v>28.3537293260501</v>
      </c>
      <c r="I54" s="24">
        <v>26.988006513007399</v>
      </c>
      <c r="J54" s="24">
        <v>26.529737879803701</v>
      </c>
      <c r="K54" s="24">
        <v>25.288901194578301</v>
      </c>
      <c r="L54" s="128">
        <v>25.465885314367501</v>
      </c>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row>
    <row r="55" spans="1:48" ht="15" customHeight="1" x14ac:dyDescent="0.25">
      <c r="A55" s="48" t="s">
        <v>171</v>
      </c>
      <c r="B55" s="50">
        <v>34.632785043800503</v>
      </c>
      <c r="C55" s="50">
        <v>34.416368157750298</v>
      </c>
      <c r="D55" s="50">
        <v>34.481507949644801</v>
      </c>
      <c r="E55" s="50">
        <v>35.073132399235597</v>
      </c>
      <c r="F55" s="50">
        <v>35.939097598640899</v>
      </c>
      <c r="G55" s="50">
        <v>36.1109565840814</v>
      </c>
      <c r="H55" s="50">
        <v>36.2455151608739</v>
      </c>
      <c r="I55" s="50">
        <v>36.221220597578601</v>
      </c>
      <c r="J55" s="50">
        <v>36.044289830441002</v>
      </c>
      <c r="K55" s="50">
        <v>36.036084649794198</v>
      </c>
      <c r="L55" s="138">
        <v>36.047888882964997</v>
      </c>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10"/>
    </row>
    <row r="56" spans="1:48" ht="15" customHeight="1" x14ac:dyDescent="0.25">
      <c r="A56" s="48" t="s">
        <v>153</v>
      </c>
      <c r="B56" s="57">
        <v>2.8846085250579598</v>
      </c>
      <c r="C56" s="57">
        <v>2.7909633418584798</v>
      </c>
      <c r="D56" s="57">
        <v>2.7725282655761401</v>
      </c>
      <c r="E56" s="57">
        <v>2.6037311171709301</v>
      </c>
      <c r="F56" s="57">
        <v>2.5692603770283902</v>
      </c>
      <c r="G56" s="57">
        <v>2.6508256954818901</v>
      </c>
      <c r="H56" s="57">
        <v>2.54514081206595</v>
      </c>
      <c r="I56" s="57">
        <v>2.5906183368869899</v>
      </c>
      <c r="J56" s="57">
        <v>2.6683838383838401</v>
      </c>
      <c r="K56" s="57">
        <v>2.7725222551928801</v>
      </c>
      <c r="L56" s="144">
        <v>2.9102249488752601</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row>
    <row r="57" spans="1:48" ht="15" customHeight="1" x14ac:dyDescent="0.25">
      <c r="A57" s="48" t="s">
        <v>154</v>
      </c>
      <c r="B57" s="59">
        <v>48522</v>
      </c>
      <c r="C57" s="59">
        <v>49107</v>
      </c>
      <c r="D57" s="59">
        <v>57627</v>
      </c>
      <c r="E57" s="59">
        <v>60154</v>
      </c>
      <c r="F57" s="59">
        <v>58741</v>
      </c>
      <c r="G57" s="59">
        <v>65653</v>
      </c>
      <c r="H57" s="59">
        <v>59737</v>
      </c>
      <c r="I57" s="59">
        <v>54675</v>
      </c>
      <c r="J57" s="59">
        <v>52834</v>
      </c>
      <c r="K57" s="59">
        <v>46717</v>
      </c>
      <c r="L57" s="140">
        <v>42693</v>
      </c>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row>
    <row r="58" spans="1:48" ht="15" customHeight="1" x14ac:dyDescent="0.25">
      <c r="A58" s="48" t="s">
        <v>155</v>
      </c>
      <c r="B58" s="59">
        <v>16821</v>
      </c>
      <c r="C58" s="59">
        <v>17595</v>
      </c>
      <c r="D58" s="59">
        <v>20785</v>
      </c>
      <c r="E58" s="59">
        <v>23103</v>
      </c>
      <c r="F58" s="59">
        <v>22863</v>
      </c>
      <c r="G58" s="59">
        <v>24767</v>
      </c>
      <c r="H58" s="59">
        <v>23471</v>
      </c>
      <c r="I58" s="59">
        <v>21105</v>
      </c>
      <c r="J58" s="59">
        <v>19800</v>
      </c>
      <c r="K58" s="59">
        <v>16850</v>
      </c>
      <c r="L58" s="140">
        <v>14670</v>
      </c>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row>
    <row r="59" spans="1:48" ht="15" customHeight="1" x14ac:dyDescent="0.25">
      <c r="A59" s="48" t="s">
        <v>1</v>
      </c>
      <c r="B59" s="59">
        <v>59360</v>
      </c>
      <c r="C59" s="59">
        <v>61946</v>
      </c>
      <c r="D59" s="59">
        <v>71651</v>
      </c>
      <c r="E59" s="59">
        <v>79542</v>
      </c>
      <c r="F59" s="59">
        <v>78289</v>
      </c>
      <c r="G59" s="59">
        <v>83550</v>
      </c>
      <c r="H59" s="59">
        <v>82891</v>
      </c>
      <c r="I59" s="59">
        <v>78383</v>
      </c>
      <c r="J59" s="59">
        <v>75313</v>
      </c>
      <c r="K59" s="59">
        <v>67289</v>
      </c>
      <c r="L59" s="140">
        <v>58145</v>
      </c>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row>
    <row r="60" spans="1:48" ht="15" customHeight="1" x14ac:dyDescent="0.25">
      <c r="A60" s="42"/>
      <c r="B60" s="58"/>
      <c r="C60" s="58"/>
      <c r="D60" s="58"/>
      <c r="E60" s="58"/>
      <c r="F60" s="58"/>
      <c r="G60" s="58"/>
      <c r="H60" s="58"/>
      <c r="I60" s="58"/>
      <c r="J60" s="58"/>
      <c r="K60" s="58"/>
      <c r="L60" s="139"/>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row>
    <row r="61" spans="1:48" ht="15" customHeight="1" x14ac:dyDescent="0.25">
      <c r="A61" s="54" t="s">
        <v>31</v>
      </c>
      <c r="B61" s="58"/>
      <c r="C61" s="58"/>
      <c r="D61" s="58"/>
      <c r="E61" s="58"/>
      <c r="F61" s="58"/>
      <c r="G61" s="58"/>
      <c r="H61" s="58"/>
      <c r="I61" s="58"/>
      <c r="J61" s="58"/>
      <c r="K61" s="58"/>
      <c r="L61" s="139"/>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row>
    <row r="62" spans="1:48" ht="15" customHeight="1" x14ac:dyDescent="0.25">
      <c r="A62" s="48" t="s">
        <v>152</v>
      </c>
      <c r="B62" s="23">
        <v>26.769538326981898</v>
      </c>
      <c r="C62" s="23">
        <v>27.7945262162322</v>
      </c>
      <c r="D62" s="23">
        <v>28.2658652996288</v>
      </c>
      <c r="E62" s="23">
        <v>28.1612368856985</v>
      </c>
      <c r="F62" s="23">
        <v>28.0848105665624</v>
      </c>
      <c r="G62" s="23">
        <v>28.3350486897316</v>
      </c>
      <c r="H62" s="23">
        <v>28.953154067309299</v>
      </c>
      <c r="I62" s="23">
        <v>28.598241627975899</v>
      </c>
      <c r="J62" s="23">
        <v>28.409209292634699</v>
      </c>
      <c r="K62" s="23">
        <v>28.5840220385675</v>
      </c>
      <c r="L62" s="131">
        <v>29.362591431557</v>
      </c>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10"/>
      <c r="AV62" s="67"/>
    </row>
    <row r="63" spans="1:48" ht="15" customHeight="1" x14ac:dyDescent="0.35">
      <c r="A63" s="49" t="s">
        <v>169</v>
      </c>
      <c r="B63" s="24">
        <v>29.946846301767401</v>
      </c>
      <c r="C63" s="24">
        <v>30.9362231224857</v>
      </c>
      <c r="D63" s="24">
        <v>30.527329791919701</v>
      </c>
      <c r="E63" s="24">
        <v>29.604286618150201</v>
      </c>
      <c r="F63" s="24">
        <v>29.1628151387869</v>
      </c>
      <c r="G63" s="24">
        <v>29.381533789634201</v>
      </c>
      <c r="H63" s="24">
        <v>28.483066961949898</v>
      </c>
      <c r="I63" s="24">
        <v>27.933925745106201</v>
      </c>
      <c r="J63" s="24">
        <v>27.673258259217601</v>
      </c>
      <c r="K63" s="24">
        <v>27.5271568113223</v>
      </c>
      <c r="L63" s="128">
        <v>27.375938151400199</v>
      </c>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row>
    <row r="64" spans="1:48" ht="15" customHeight="1" x14ac:dyDescent="0.25">
      <c r="A64" s="48" t="s">
        <v>171</v>
      </c>
      <c r="B64" s="50">
        <v>27.4196537952146</v>
      </c>
      <c r="C64" s="50">
        <v>27.4552648637465</v>
      </c>
      <c r="D64" s="50">
        <v>28.335497277708999</v>
      </c>
      <c r="E64" s="50">
        <v>29.153912037548299</v>
      </c>
      <c r="F64" s="50">
        <v>29.518957197775499</v>
      </c>
      <c r="G64" s="50">
        <v>29.5504766700974</v>
      </c>
      <c r="H64" s="50">
        <v>31.067048875359401</v>
      </c>
      <c r="I64" s="50">
        <v>31.261277652869701</v>
      </c>
      <c r="J64" s="50">
        <v>31.332912803416999</v>
      </c>
      <c r="K64" s="50">
        <v>31.653826997245201</v>
      </c>
      <c r="L64" s="138">
        <v>32.583615050156702</v>
      </c>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10"/>
    </row>
    <row r="65" spans="1:48" ht="15" customHeight="1" x14ac:dyDescent="0.25">
      <c r="A65" s="48" t="s">
        <v>153</v>
      </c>
      <c r="B65" s="57">
        <v>2.94795799299883</v>
      </c>
      <c r="C65" s="57">
        <v>2.8983411314334302</v>
      </c>
      <c r="D65" s="57">
        <v>2.9845736918907702</v>
      </c>
      <c r="E65" s="57">
        <v>2.9313725490196099</v>
      </c>
      <c r="F65" s="57">
        <v>2.8873762376237599</v>
      </c>
      <c r="G65" s="57">
        <v>2.9091925118748301</v>
      </c>
      <c r="H65" s="57">
        <v>3.0131425233644902</v>
      </c>
      <c r="I65" s="57">
        <v>3.0773747841105399</v>
      </c>
      <c r="J65" s="57">
        <v>3.1972863953061998</v>
      </c>
      <c r="K65" s="57">
        <v>3.1777178103315298</v>
      </c>
      <c r="L65" s="144">
        <v>3.3056939501779401</v>
      </c>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row>
    <row r="66" spans="1:48" ht="15" customHeight="1" x14ac:dyDescent="0.25">
      <c r="A66" s="48" t="s">
        <v>154</v>
      </c>
      <c r="B66" s="59">
        <v>12632</v>
      </c>
      <c r="C66" s="59">
        <v>13628</v>
      </c>
      <c r="D66" s="59">
        <v>14317</v>
      </c>
      <c r="E66" s="59">
        <v>13455</v>
      </c>
      <c r="F66" s="59">
        <v>11665</v>
      </c>
      <c r="G66" s="59">
        <v>10412</v>
      </c>
      <c r="H66" s="59">
        <v>10317</v>
      </c>
      <c r="I66" s="59">
        <v>8909</v>
      </c>
      <c r="J66" s="59">
        <v>8719</v>
      </c>
      <c r="K66" s="59">
        <v>8243</v>
      </c>
      <c r="L66" s="140">
        <v>9289</v>
      </c>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row>
    <row r="67" spans="1:48" ht="15" customHeight="1" x14ac:dyDescent="0.25">
      <c r="A67" s="48" t="s">
        <v>155</v>
      </c>
      <c r="B67" s="59">
        <v>4285</v>
      </c>
      <c r="C67" s="59">
        <v>4702</v>
      </c>
      <c r="D67" s="59">
        <v>4797</v>
      </c>
      <c r="E67" s="59">
        <v>4590</v>
      </c>
      <c r="F67" s="59">
        <v>4040</v>
      </c>
      <c r="G67" s="59">
        <v>3579</v>
      </c>
      <c r="H67" s="59">
        <v>3424</v>
      </c>
      <c r="I67" s="59">
        <v>2895</v>
      </c>
      <c r="J67" s="59">
        <v>2727</v>
      </c>
      <c r="K67" s="59">
        <v>2594</v>
      </c>
      <c r="L67" s="140">
        <v>2810</v>
      </c>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row>
    <row r="68" spans="1:48" ht="15" customHeight="1" x14ac:dyDescent="0.25">
      <c r="A68" s="48" t="s">
        <v>1</v>
      </c>
      <c r="B68" s="59">
        <v>16007</v>
      </c>
      <c r="C68" s="59">
        <v>16917</v>
      </c>
      <c r="D68" s="59">
        <v>16971</v>
      </c>
      <c r="E68" s="59">
        <v>16299</v>
      </c>
      <c r="F68" s="59">
        <v>14385</v>
      </c>
      <c r="G68" s="59">
        <v>12631</v>
      </c>
      <c r="H68" s="59">
        <v>11826</v>
      </c>
      <c r="I68" s="59">
        <v>10123</v>
      </c>
      <c r="J68" s="59">
        <v>9599</v>
      </c>
      <c r="K68" s="59">
        <v>9075</v>
      </c>
      <c r="L68" s="140">
        <v>9570</v>
      </c>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row>
    <row r="69" spans="1:48" ht="15" customHeight="1" x14ac:dyDescent="0.25">
      <c r="A69" s="42"/>
      <c r="B69" s="58"/>
      <c r="C69" s="58"/>
      <c r="D69" s="58"/>
      <c r="E69" s="58"/>
      <c r="F69" s="58"/>
      <c r="G69" s="58"/>
      <c r="H69" s="58"/>
      <c r="I69" s="58"/>
      <c r="J69" s="58"/>
      <c r="K69" s="58"/>
      <c r="L69" s="139"/>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row>
    <row r="70" spans="1:48" ht="15" customHeight="1" x14ac:dyDescent="0.25">
      <c r="A70" s="54" t="s">
        <v>32</v>
      </c>
      <c r="B70" s="58"/>
      <c r="C70" s="58"/>
      <c r="D70" s="58"/>
      <c r="E70" s="58"/>
      <c r="F70" s="58"/>
      <c r="G70" s="58"/>
      <c r="H70" s="58"/>
      <c r="I70" s="58"/>
      <c r="J70" s="58"/>
      <c r="K70" s="58"/>
      <c r="L70" s="139"/>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row>
    <row r="71" spans="1:48" ht="15" customHeight="1" x14ac:dyDescent="0.25">
      <c r="A71" s="48" t="s">
        <v>152</v>
      </c>
      <c r="B71" s="23">
        <v>33.318518518518502</v>
      </c>
      <c r="C71" s="23">
        <v>32.1273422810089</v>
      </c>
      <c r="D71" s="23">
        <v>33.511874032008301</v>
      </c>
      <c r="E71" s="23">
        <v>34.982129180495299</v>
      </c>
      <c r="F71" s="23">
        <v>35.478787114669402</v>
      </c>
      <c r="G71" s="23">
        <v>34.464629943337798</v>
      </c>
      <c r="H71" s="23">
        <v>35.502454991816698</v>
      </c>
      <c r="I71" s="23">
        <v>38.064881711290496</v>
      </c>
      <c r="J71" s="23">
        <v>37.019230769230802</v>
      </c>
      <c r="K71" s="23">
        <v>35.6653942345663</v>
      </c>
      <c r="L71" s="131">
        <v>35.415567282321902</v>
      </c>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10"/>
      <c r="AV71" s="67"/>
    </row>
    <row r="72" spans="1:48" ht="15" customHeight="1" x14ac:dyDescent="0.35">
      <c r="A72" s="49" t="s">
        <v>169</v>
      </c>
      <c r="B72" s="24">
        <v>34.866376400740698</v>
      </c>
      <c r="C72" s="24">
        <v>34.546554476066902</v>
      </c>
      <c r="D72" s="24">
        <v>35.340484653959699</v>
      </c>
      <c r="E72" s="24">
        <v>35.905006413331598</v>
      </c>
      <c r="F72" s="24">
        <v>35.826587551584197</v>
      </c>
      <c r="G72" s="24">
        <v>35.458101808784598</v>
      </c>
      <c r="H72" s="24">
        <v>35.0802435723214</v>
      </c>
      <c r="I72" s="24">
        <v>36.717021563259799</v>
      </c>
      <c r="J72" s="24">
        <v>36.8713425498484</v>
      </c>
      <c r="K72" s="24">
        <v>36.580808341093203</v>
      </c>
      <c r="L72" s="128">
        <v>35.742441805414501</v>
      </c>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row>
    <row r="73" spans="1:48" ht="15" customHeight="1" x14ac:dyDescent="0.25">
      <c r="A73" s="48" t="s">
        <v>171</v>
      </c>
      <c r="B73" s="50">
        <v>35.610175177777798</v>
      </c>
      <c r="C73" s="50">
        <v>34.738820864941999</v>
      </c>
      <c r="D73" s="50">
        <v>35.329422438048503</v>
      </c>
      <c r="E73" s="50">
        <v>36.235155827163602</v>
      </c>
      <c r="F73" s="50">
        <v>36.810232623085199</v>
      </c>
      <c r="G73" s="50">
        <v>36.164561194553201</v>
      </c>
      <c r="H73" s="50">
        <v>37.580244479495299</v>
      </c>
      <c r="I73" s="50">
        <v>38.505893208030798</v>
      </c>
      <c r="J73" s="50">
        <v>37.305921279382403</v>
      </c>
      <c r="K73" s="50">
        <v>36.242618953472999</v>
      </c>
      <c r="L73" s="138">
        <v>36.831158536907402</v>
      </c>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10"/>
    </row>
    <row r="74" spans="1:48" ht="15" customHeight="1" x14ac:dyDescent="0.25">
      <c r="A74" s="48" t="s">
        <v>153</v>
      </c>
      <c r="B74" s="57">
        <v>4.0571365051133803</v>
      </c>
      <c r="C74" s="57">
        <v>3.9826437941473301</v>
      </c>
      <c r="D74" s="57">
        <v>3.9428076256499098</v>
      </c>
      <c r="E74" s="57">
        <v>4.0189746396642896</v>
      </c>
      <c r="F74" s="57">
        <v>4.0213219616204698</v>
      </c>
      <c r="G74" s="57">
        <v>4.17372881355932</v>
      </c>
      <c r="H74" s="57">
        <v>4.3391111930665698</v>
      </c>
      <c r="I74" s="57">
        <v>4.42817268328991</v>
      </c>
      <c r="J74" s="57">
        <v>4.35361781076067</v>
      </c>
      <c r="K74" s="57">
        <v>4.2314080088577199</v>
      </c>
      <c r="L74" s="144">
        <v>4.3129074315515004</v>
      </c>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row>
    <row r="75" spans="1:48" ht="15" customHeight="1" x14ac:dyDescent="0.25">
      <c r="A75" s="48" t="s">
        <v>154</v>
      </c>
      <c r="B75" s="59">
        <v>18249</v>
      </c>
      <c r="C75" s="59">
        <v>19734</v>
      </c>
      <c r="D75" s="59">
        <v>20475</v>
      </c>
      <c r="E75" s="59">
        <v>22028</v>
      </c>
      <c r="F75" s="59">
        <v>22632</v>
      </c>
      <c r="G75" s="59">
        <v>24625</v>
      </c>
      <c r="H75" s="59">
        <v>23531</v>
      </c>
      <c r="I75" s="59">
        <v>23797</v>
      </c>
      <c r="J75" s="59">
        <v>23466</v>
      </c>
      <c r="K75" s="59">
        <v>22930</v>
      </c>
      <c r="L75" s="140">
        <v>23156</v>
      </c>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row>
    <row r="76" spans="1:48" ht="15" customHeight="1" x14ac:dyDescent="0.25">
      <c r="A76" s="48" t="s">
        <v>155</v>
      </c>
      <c r="B76" s="59">
        <v>4498</v>
      </c>
      <c r="C76" s="59">
        <v>4955</v>
      </c>
      <c r="D76" s="59">
        <v>5193</v>
      </c>
      <c r="E76" s="59">
        <v>5481</v>
      </c>
      <c r="F76" s="59">
        <v>5628</v>
      </c>
      <c r="G76" s="59">
        <v>5900</v>
      </c>
      <c r="H76" s="59">
        <v>5423</v>
      </c>
      <c r="I76" s="59">
        <v>5374</v>
      </c>
      <c r="J76" s="59">
        <v>5390</v>
      </c>
      <c r="K76" s="59">
        <v>5419</v>
      </c>
      <c r="L76" s="140">
        <v>5369</v>
      </c>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row>
    <row r="77" spans="1:48" ht="15" customHeight="1" x14ac:dyDescent="0.25">
      <c r="A77" s="48" t="s">
        <v>1</v>
      </c>
      <c r="B77" s="59">
        <v>13500</v>
      </c>
      <c r="C77" s="59">
        <v>15423</v>
      </c>
      <c r="D77" s="59">
        <v>15496</v>
      </c>
      <c r="E77" s="59">
        <v>15668</v>
      </c>
      <c r="F77" s="59">
        <v>15863</v>
      </c>
      <c r="G77" s="59">
        <v>17119</v>
      </c>
      <c r="H77" s="59">
        <v>15275</v>
      </c>
      <c r="I77" s="59">
        <v>14118</v>
      </c>
      <c r="J77" s="59">
        <v>14560</v>
      </c>
      <c r="K77" s="59">
        <v>15194</v>
      </c>
      <c r="L77" s="140">
        <v>15160</v>
      </c>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row>
    <row r="78" spans="1:48" ht="15" customHeight="1" x14ac:dyDescent="0.25">
      <c r="A78" s="42"/>
      <c r="B78" s="58"/>
      <c r="C78" s="58"/>
      <c r="D78" s="58"/>
      <c r="E78" s="58"/>
      <c r="F78" s="58"/>
      <c r="G78" s="58"/>
      <c r="H78" s="58"/>
      <c r="I78" s="58"/>
      <c r="J78" s="58"/>
      <c r="K78" s="58"/>
      <c r="L78" s="139"/>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row>
    <row r="79" spans="1:48" ht="15" customHeight="1" x14ac:dyDescent="0.25">
      <c r="A79" s="54" t="s">
        <v>33</v>
      </c>
      <c r="B79" s="58"/>
      <c r="C79" s="58"/>
      <c r="D79" s="58"/>
      <c r="E79" s="58"/>
      <c r="F79" s="58"/>
      <c r="G79" s="58"/>
      <c r="H79" s="58"/>
      <c r="I79" s="58"/>
      <c r="J79" s="58"/>
      <c r="K79" s="58"/>
      <c r="L79" s="139"/>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row>
    <row r="80" spans="1:48" ht="15" customHeight="1" x14ac:dyDescent="0.25">
      <c r="A80" s="48" t="s">
        <v>152</v>
      </c>
      <c r="B80" s="23">
        <v>37.371173835323198</v>
      </c>
      <c r="C80" s="23">
        <v>36.834238808094703</v>
      </c>
      <c r="D80" s="23">
        <v>37.313764732043602</v>
      </c>
      <c r="E80" s="23">
        <v>36.201859229747697</v>
      </c>
      <c r="F80" s="23">
        <v>34.108304080105903</v>
      </c>
      <c r="G80" s="23">
        <v>34.206792715059201</v>
      </c>
      <c r="H80" s="23">
        <v>33.999691975974102</v>
      </c>
      <c r="I80" s="23">
        <v>33.056379821958501</v>
      </c>
      <c r="J80" s="23">
        <v>33.311575282854697</v>
      </c>
      <c r="K80" s="23">
        <v>31.225737018103601</v>
      </c>
      <c r="L80" s="131">
        <v>28.8655727358788</v>
      </c>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10"/>
      <c r="AV80" s="67"/>
    </row>
    <row r="81" spans="1:48" ht="15" customHeight="1" x14ac:dyDescent="0.35">
      <c r="A81" s="49" t="s">
        <v>169</v>
      </c>
      <c r="B81" s="24">
        <v>36.5752078644758</v>
      </c>
      <c r="C81" s="24">
        <v>36.014120832286999</v>
      </c>
      <c r="D81" s="24">
        <v>36.424483968813497</v>
      </c>
      <c r="E81" s="24">
        <v>35.961574215391799</v>
      </c>
      <c r="F81" s="24">
        <v>34.607514181717796</v>
      </c>
      <c r="G81" s="24">
        <v>34.755903282060103</v>
      </c>
      <c r="H81" s="24">
        <v>33.821062109100602</v>
      </c>
      <c r="I81" s="24">
        <v>33.688191567580702</v>
      </c>
      <c r="J81" s="24">
        <v>33.703266919585097</v>
      </c>
      <c r="K81" s="24">
        <v>32.426653947530902</v>
      </c>
      <c r="L81" s="128">
        <v>31.653532770391301</v>
      </c>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row>
    <row r="82" spans="1:48" ht="15" customHeight="1" x14ac:dyDescent="0.25">
      <c r="A82" s="48" t="s">
        <v>171</v>
      </c>
      <c r="B82" s="50">
        <v>39.876423200847398</v>
      </c>
      <c r="C82" s="50">
        <v>39.900575205807698</v>
      </c>
      <c r="D82" s="50">
        <v>39.969737993230098</v>
      </c>
      <c r="E82" s="50">
        <v>39.320742244355898</v>
      </c>
      <c r="F82" s="50">
        <v>38.5812471283881</v>
      </c>
      <c r="G82" s="50">
        <v>38.531346662999098</v>
      </c>
      <c r="H82" s="50">
        <v>39.2590870968736</v>
      </c>
      <c r="I82" s="50">
        <v>38.4486454843777</v>
      </c>
      <c r="J82" s="50">
        <v>38.688765593269501</v>
      </c>
      <c r="K82" s="50">
        <v>37.8795403005727</v>
      </c>
      <c r="L82" s="138">
        <v>36.292497195487499</v>
      </c>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10"/>
    </row>
    <row r="83" spans="1:48" ht="15" customHeight="1" x14ac:dyDescent="0.25">
      <c r="A83" s="48" t="s">
        <v>153</v>
      </c>
      <c r="B83" s="57">
        <v>3.6071217668595699</v>
      </c>
      <c r="C83" s="57">
        <v>3.5564858946283699</v>
      </c>
      <c r="D83" s="57">
        <v>3.5787312938683602</v>
      </c>
      <c r="E83" s="57">
        <v>3.4576669112252398</v>
      </c>
      <c r="F83" s="57">
        <v>3.30825037961869</v>
      </c>
      <c r="G83" s="57">
        <v>3.4409175554427001</v>
      </c>
      <c r="H83" s="57">
        <v>3.4255299873165401</v>
      </c>
      <c r="I83" s="57">
        <v>3.4424965677473902</v>
      </c>
      <c r="J83" s="57">
        <v>3.5416938819943402</v>
      </c>
      <c r="K83" s="57">
        <v>3.5750861644510099</v>
      </c>
      <c r="L83" s="144">
        <v>3.7454222465154401</v>
      </c>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row>
    <row r="84" spans="1:48" ht="15" customHeight="1" x14ac:dyDescent="0.25">
      <c r="A84" s="48" t="s">
        <v>154</v>
      </c>
      <c r="B84" s="59">
        <v>61083</v>
      </c>
      <c r="C84" s="59">
        <v>55218</v>
      </c>
      <c r="D84" s="59">
        <v>54046</v>
      </c>
      <c r="E84" s="59">
        <v>47128</v>
      </c>
      <c r="F84" s="59">
        <v>39216</v>
      </c>
      <c r="G84" s="59">
        <v>40651</v>
      </c>
      <c r="H84" s="59">
        <v>37811</v>
      </c>
      <c r="I84" s="59">
        <v>32597</v>
      </c>
      <c r="J84" s="59">
        <v>32534</v>
      </c>
      <c r="K84" s="59">
        <v>29044</v>
      </c>
      <c r="L84" s="140">
        <v>27409</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row>
    <row r="85" spans="1:48" ht="15" customHeight="1" x14ac:dyDescent="0.25">
      <c r="A85" s="48" t="s">
        <v>155</v>
      </c>
      <c r="B85" s="59">
        <v>16934</v>
      </c>
      <c r="C85" s="59">
        <v>15526</v>
      </c>
      <c r="D85" s="59">
        <v>15102</v>
      </c>
      <c r="E85" s="59">
        <v>13630</v>
      </c>
      <c r="F85" s="59">
        <v>11854</v>
      </c>
      <c r="G85" s="59">
        <v>11814</v>
      </c>
      <c r="H85" s="59">
        <v>11038</v>
      </c>
      <c r="I85" s="59">
        <v>9469</v>
      </c>
      <c r="J85" s="59">
        <v>9186</v>
      </c>
      <c r="K85" s="59">
        <v>8124</v>
      </c>
      <c r="L85" s="140">
        <v>7318</v>
      </c>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row>
    <row r="86" spans="1:48" ht="15" customHeight="1" x14ac:dyDescent="0.25">
      <c r="A86" s="48" t="s">
        <v>1</v>
      </c>
      <c r="B86" s="59">
        <v>45313</v>
      </c>
      <c r="C86" s="59">
        <v>42151</v>
      </c>
      <c r="D86" s="59">
        <v>40473</v>
      </c>
      <c r="E86" s="59">
        <v>37650</v>
      </c>
      <c r="F86" s="59">
        <v>34754</v>
      </c>
      <c r="G86" s="59">
        <v>34537</v>
      </c>
      <c r="H86" s="59">
        <v>32465</v>
      </c>
      <c r="I86" s="59">
        <v>28645</v>
      </c>
      <c r="J86" s="59">
        <v>27576</v>
      </c>
      <c r="K86" s="59">
        <v>26017</v>
      </c>
      <c r="L86" s="140">
        <v>25352</v>
      </c>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row>
    <row r="87" spans="1:48" ht="15" customHeight="1" x14ac:dyDescent="0.25">
      <c r="A87" s="42"/>
      <c r="B87" s="59"/>
      <c r="C87" s="59"/>
      <c r="D87" s="59"/>
      <c r="E87" s="59"/>
      <c r="F87" s="59"/>
      <c r="G87" s="59"/>
      <c r="H87" s="59"/>
      <c r="I87" s="59"/>
      <c r="J87" s="59"/>
      <c r="K87" s="59"/>
      <c r="L87" s="140"/>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row>
    <row r="88" spans="1:48" ht="15" customHeight="1" x14ac:dyDescent="0.3">
      <c r="A88" s="66" t="s">
        <v>34</v>
      </c>
      <c r="B88" s="59"/>
      <c r="C88" s="59"/>
      <c r="D88" s="59"/>
      <c r="E88" s="59"/>
      <c r="F88" s="59"/>
      <c r="G88" s="59"/>
      <c r="H88" s="59"/>
      <c r="I88" s="59"/>
      <c r="J88" s="59"/>
      <c r="K88" s="59"/>
      <c r="L88" s="140"/>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row>
    <row r="89" spans="1:48" ht="15" customHeight="1" x14ac:dyDescent="0.25">
      <c r="A89" s="54" t="s">
        <v>35</v>
      </c>
      <c r="B89" s="58"/>
      <c r="C89" s="58"/>
      <c r="D89" s="58"/>
      <c r="E89" s="58"/>
      <c r="F89" s="58"/>
      <c r="G89" s="58"/>
      <c r="H89" s="58"/>
      <c r="I89" s="58"/>
      <c r="J89" s="58"/>
      <c r="K89" s="58"/>
      <c r="L89" s="139"/>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row>
    <row r="90" spans="1:48" ht="15" customHeight="1" x14ac:dyDescent="0.25">
      <c r="A90" s="48" t="s">
        <v>152</v>
      </c>
      <c r="B90" s="23">
        <v>18.4084918429864</v>
      </c>
      <c r="C90" s="23">
        <v>15.8225108225108</v>
      </c>
      <c r="D90" s="23">
        <v>13.7704487221602</v>
      </c>
      <c r="E90" s="23">
        <v>14.293663490297</v>
      </c>
      <c r="F90" s="23">
        <v>13.850547358400799</v>
      </c>
      <c r="G90" s="23">
        <v>12.8716822989423</v>
      </c>
      <c r="H90" s="23">
        <v>13.273308161487099</v>
      </c>
      <c r="I90" s="23">
        <v>13.771023648937099</v>
      </c>
      <c r="J90" s="23">
        <v>12.897466417276</v>
      </c>
      <c r="K90" s="23">
        <v>11.409052092228899</v>
      </c>
      <c r="L90" s="131">
        <v>11.0820651666511</v>
      </c>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10"/>
      <c r="AV90" s="67"/>
    </row>
    <row r="91" spans="1:48" ht="15" customHeight="1" x14ac:dyDescent="0.35">
      <c r="A91" s="49" t="s">
        <v>169</v>
      </c>
      <c r="B91" s="24">
        <v>16.634156214256599</v>
      </c>
      <c r="C91" s="24">
        <v>15.3729089708225</v>
      </c>
      <c r="D91" s="24">
        <v>14.502589272988599</v>
      </c>
      <c r="E91" s="24">
        <v>14.058396176943701</v>
      </c>
      <c r="F91" s="24">
        <v>13.7741126383844</v>
      </c>
      <c r="G91" s="24">
        <v>12.964352820972501</v>
      </c>
      <c r="H91" s="24">
        <v>13.1567232896544</v>
      </c>
      <c r="I91" s="24">
        <v>12.4489002314078</v>
      </c>
      <c r="J91" s="24">
        <v>12.423654704601301</v>
      </c>
      <c r="K91" s="24">
        <v>11.9759814484714</v>
      </c>
      <c r="L91" s="128">
        <v>11.2979426761796</v>
      </c>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row>
    <row r="92" spans="1:48" ht="15" customHeight="1" x14ac:dyDescent="0.25">
      <c r="A92" s="48" t="s">
        <v>171</v>
      </c>
      <c r="B92" s="50">
        <v>17.743448588729802</v>
      </c>
      <c r="C92" s="50">
        <v>16.4187148116883</v>
      </c>
      <c r="D92" s="50">
        <v>15.2369724091715</v>
      </c>
      <c r="E92" s="50">
        <v>16.204380273353301</v>
      </c>
      <c r="F92" s="50">
        <v>16.045547680016298</v>
      </c>
      <c r="G92" s="50">
        <v>15.8764424379698</v>
      </c>
      <c r="H92" s="50">
        <v>16.0856978318327</v>
      </c>
      <c r="I92" s="50">
        <v>17.291236377529199</v>
      </c>
      <c r="J92" s="50">
        <v>16.4429246726747</v>
      </c>
      <c r="K92" s="50">
        <v>15.4021836037575</v>
      </c>
      <c r="L92" s="138">
        <v>15.7532354504715</v>
      </c>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10"/>
    </row>
    <row r="93" spans="1:48" ht="15" customHeight="1" x14ac:dyDescent="0.25">
      <c r="A93" s="48" t="s">
        <v>153</v>
      </c>
      <c r="B93" s="57">
        <v>3.4299535603715201</v>
      </c>
      <c r="C93" s="57">
        <v>3.1846785225718199</v>
      </c>
      <c r="D93" s="57">
        <v>3.1278625954198498</v>
      </c>
      <c r="E93" s="57">
        <v>3.0934306569343102</v>
      </c>
      <c r="F93" s="57">
        <v>2.9685812469317598</v>
      </c>
      <c r="G93" s="57">
        <v>2.87080103359173</v>
      </c>
      <c r="H93" s="57">
        <v>2.9245076586433298</v>
      </c>
      <c r="I93" s="57">
        <v>3.1432114073155599</v>
      </c>
      <c r="J93" s="57">
        <v>3.1793012524719799</v>
      </c>
      <c r="K93" s="57">
        <v>3.1107784431137699</v>
      </c>
      <c r="L93" s="144">
        <v>3.08087615838248</v>
      </c>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row>
    <row r="94" spans="1:48" ht="15" customHeight="1" x14ac:dyDescent="0.25">
      <c r="A94" s="48" t="s">
        <v>154</v>
      </c>
      <c r="B94" s="59">
        <v>8863</v>
      </c>
      <c r="C94" s="59">
        <v>6984</v>
      </c>
      <c r="D94" s="59">
        <v>6556</v>
      </c>
      <c r="E94" s="59">
        <v>6357</v>
      </c>
      <c r="F94" s="59">
        <v>6047</v>
      </c>
      <c r="G94" s="59">
        <v>5555</v>
      </c>
      <c r="H94" s="59">
        <v>5346</v>
      </c>
      <c r="I94" s="59">
        <v>5070</v>
      </c>
      <c r="J94" s="59">
        <v>4823</v>
      </c>
      <c r="K94" s="59">
        <v>4156</v>
      </c>
      <c r="L94" s="140">
        <v>3657</v>
      </c>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row>
    <row r="95" spans="1:48" ht="15" customHeight="1" x14ac:dyDescent="0.25">
      <c r="A95" s="48" t="s">
        <v>155</v>
      </c>
      <c r="B95" s="59">
        <v>2584</v>
      </c>
      <c r="C95" s="59">
        <v>2193</v>
      </c>
      <c r="D95" s="59">
        <v>2096</v>
      </c>
      <c r="E95" s="59">
        <v>2055</v>
      </c>
      <c r="F95" s="59">
        <v>2037</v>
      </c>
      <c r="G95" s="59">
        <v>1935</v>
      </c>
      <c r="H95" s="59">
        <v>1828</v>
      </c>
      <c r="I95" s="59">
        <v>1613</v>
      </c>
      <c r="J95" s="59">
        <v>1517</v>
      </c>
      <c r="K95" s="59">
        <v>1336</v>
      </c>
      <c r="L95" s="140">
        <v>1187</v>
      </c>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row>
    <row r="96" spans="1:48" ht="15" customHeight="1" x14ac:dyDescent="0.25">
      <c r="A96" s="48" t="s">
        <v>1</v>
      </c>
      <c r="B96" s="59">
        <v>14037</v>
      </c>
      <c r="C96" s="59">
        <v>13860</v>
      </c>
      <c r="D96" s="59">
        <v>15221</v>
      </c>
      <c r="E96" s="59">
        <v>14377</v>
      </c>
      <c r="F96" s="59">
        <v>14707</v>
      </c>
      <c r="G96" s="59">
        <v>15033</v>
      </c>
      <c r="H96" s="59">
        <v>13772</v>
      </c>
      <c r="I96" s="59">
        <v>11713</v>
      </c>
      <c r="J96" s="59">
        <v>11762</v>
      </c>
      <c r="K96" s="59">
        <v>11710</v>
      </c>
      <c r="L96" s="140">
        <v>10711</v>
      </c>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row>
    <row r="97" spans="1:48" ht="15" customHeight="1" x14ac:dyDescent="0.25">
      <c r="A97" s="42"/>
      <c r="B97" s="59"/>
      <c r="C97" s="59"/>
      <c r="D97" s="59"/>
      <c r="E97" s="59"/>
      <c r="F97" s="59"/>
      <c r="G97" s="59"/>
      <c r="H97" s="59"/>
      <c r="I97" s="59"/>
      <c r="J97" s="59"/>
      <c r="K97" s="59"/>
      <c r="L97" s="140"/>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row>
    <row r="98" spans="1:48" ht="15" customHeight="1" x14ac:dyDescent="0.3">
      <c r="A98" s="66" t="s">
        <v>36</v>
      </c>
      <c r="B98" s="59"/>
      <c r="C98" s="59"/>
      <c r="D98" s="59"/>
      <c r="E98" s="59"/>
      <c r="F98" s="59"/>
      <c r="G98" s="59"/>
      <c r="H98" s="59"/>
      <c r="I98" s="59"/>
      <c r="J98" s="59"/>
      <c r="K98" s="59"/>
      <c r="L98" s="140"/>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row>
    <row r="99" spans="1:48" ht="15" customHeight="1" x14ac:dyDescent="0.25">
      <c r="A99" s="54" t="s">
        <v>37</v>
      </c>
      <c r="B99" s="58"/>
      <c r="C99" s="58"/>
      <c r="D99" s="58"/>
      <c r="E99" s="58"/>
      <c r="F99" s="58"/>
      <c r="G99" s="58"/>
      <c r="H99" s="58"/>
      <c r="I99" s="58"/>
      <c r="J99" s="58"/>
      <c r="K99" s="58"/>
      <c r="L99" s="139"/>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row>
    <row r="100" spans="1:48" ht="15" customHeight="1" x14ac:dyDescent="0.25">
      <c r="A100" s="48" t="s">
        <v>152</v>
      </c>
      <c r="B100" s="23">
        <v>25.598068295300401</v>
      </c>
      <c r="C100" s="23">
        <v>26.119054746517801</v>
      </c>
      <c r="D100" s="23">
        <v>26.4700984871561</v>
      </c>
      <c r="E100" s="23">
        <v>27.453935795046299</v>
      </c>
      <c r="F100" s="23">
        <v>27.068592850267699</v>
      </c>
      <c r="G100" s="23">
        <v>27.569046378322</v>
      </c>
      <c r="H100" s="23">
        <v>27.325084649219999</v>
      </c>
      <c r="I100" s="23">
        <v>26.4887315982206</v>
      </c>
      <c r="J100" s="23">
        <v>26.466592253261499</v>
      </c>
      <c r="K100" s="23">
        <v>25.230672183554098</v>
      </c>
      <c r="L100" s="131">
        <v>24.964768964608599</v>
      </c>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10"/>
      <c r="AV100" s="67"/>
    </row>
    <row r="101" spans="1:48" ht="15" customHeight="1" x14ac:dyDescent="0.35">
      <c r="A101" s="49" t="s">
        <v>169</v>
      </c>
      <c r="B101" s="24">
        <v>28.811515691081901</v>
      </c>
      <c r="C101" s="24">
        <v>29.115643705278998</v>
      </c>
      <c r="D101" s="24">
        <v>28.9747536356676</v>
      </c>
      <c r="E101" s="24">
        <v>28.848413261334201</v>
      </c>
      <c r="F101" s="24">
        <v>27.878440351870001</v>
      </c>
      <c r="G101" s="24">
        <v>27.9230915456262</v>
      </c>
      <c r="H101" s="24">
        <v>27.285489903654401</v>
      </c>
      <c r="I101" s="24">
        <v>26.727099592963501</v>
      </c>
      <c r="J101" s="24">
        <v>26.99866883392</v>
      </c>
      <c r="K101" s="24">
        <v>26.088521086913499</v>
      </c>
      <c r="L101" s="128">
        <v>25.6538416461499</v>
      </c>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row>
    <row r="102" spans="1:48" ht="15" customHeight="1" x14ac:dyDescent="0.25">
      <c r="A102" s="48" t="s">
        <v>171</v>
      </c>
      <c r="B102" s="50">
        <v>26.4839734142185</v>
      </c>
      <c r="C102" s="50">
        <v>26.700831851238799</v>
      </c>
      <c r="D102" s="50">
        <v>27.192765661488501</v>
      </c>
      <c r="E102" s="50">
        <v>28.302943343712101</v>
      </c>
      <c r="F102" s="50">
        <v>28.887573308397599</v>
      </c>
      <c r="G102" s="50">
        <v>29.343375642695801</v>
      </c>
      <c r="H102" s="50">
        <v>29.737015555565598</v>
      </c>
      <c r="I102" s="50">
        <v>29.459052815257198</v>
      </c>
      <c r="J102" s="50">
        <v>29.1653442293414</v>
      </c>
      <c r="K102" s="50">
        <v>28.8395719066406</v>
      </c>
      <c r="L102" s="138">
        <v>29.008348128458699</v>
      </c>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10"/>
    </row>
    <row r="103" spans="1:48" ht="15" customHeight="1" x14ac:dyDescent="0.25">
      <c r="A103" s="48" t="s">
        <v>153</v>
      </c>
      <c r="B103" s="57">
        <v>2.9716431815535098</v>
      </c>
      <c r="C103" s="57">
        <v>2.9188114139320098</v>
      </c>
      <c r="D103" s="57">
        <v>2.9420799067141301</v>
      </c>
      <c r="E103" s="57">
        <v>2.9454447001489101</v>
      </c>
      <c r="F103" s="57">
        <v>2.8942747079648798</v>
      </c>
      <c r="G103" s="57">
        <v>2.9937466528053398</v>
      </c>
      <c r="H103" s="57">
        <v>3.0379684010257302</v>
      </c>
      <c r="I103" s="57">
        <v>3.0844869177955099</v>
      </c>
      <c r="J103" s="57">
        <v>3.1059501545742498</v>
      </c>
      <c r="K103" s="57">
        <v>3.1147954319130502</v>
      </c>
      <c r="L103" s="144">
        <v>3.1840106473301399</v>
      </c>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row>
    <row r="104" spans="1:48" ht="15" customHeight="1" x14ac:dyDescent="0.25">
      <c r="A104" s="48" t="s">
        <v>154</v>
      </c>
      <c r="B104" s="59">
        <v>153105</v>
      </c>
      <c r="C104" s="59">
        <v>173176</v>
      </c>
      <c r="D104" s="59">
        <v>191753</v>
      </c>
      <c r="E104" s="59">
        <v>195822</v>
      </c>
      <c r="F104" s="59">
        <v>185578</v>
      </c>
      <c r="G104" s="59">
        <v>190061</v>
      </c>
      <c r="H104" s="59">
        <v>183630</v>
      </c>
      <c r="I104" s="59">
        <v>166223</v>
      </c>
      <c r="J104" s="59">
        <v>162758</v>
      </c>
      <c r="K104" s="59">
        <v>147009</v>
      </c>
      <c r="L104" s="140">
        <v>138756</v>
      </c>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row>
    <row r="105" spans="1:48" ht="15" customHeight="1" x14ac:dyDescent="0.25">
      <c r="A105" s="48" t="s">
        <v>155</v>
      </c>
      <c r="B105" s="59">
        <v>51522</v>
      </c>
      <c r="C105" s="59">
        <v>59331</v>
      </c>
      <c r="D105" s="59">
        <v>65176</v>
      </c>
      <c r="E105" s="59">
        <v>66483</v>
      </c>
      <c r="F105" s="59">
        <v>64119</v>
      </c>
      <c r="G105" s="59">
        <v>63486</v>
      </c>
      <c r="H105" s="59">
        <v>60445</v>
      </c>
      <c r="I105" s="59">
        <v>53890</v>
      </c>
      <c r="J105" s="59">
        <v>52402</v>
      </c>
      <c r="K105" s="59">
        <v>47197</v>
      </c>
      <c r="L105" s="140">
        <v>43579</v>
      </c>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row>
    <row r="106" spans="1:48" ht="15" customHeight="1" x14ac:dyDescent="0.25">
      <c r="A106" s="48" t="s">
        <v>1</v>
      </c>
      <c r="B106" s="59">
        <v>201273</v>
      </c>
      <c r="C106" s="59">
        <v>227156</v>
      </c>
      <c r="D106" s="59">
        <v>246225</v>
      </c>
      <c r="E106" s="59">
        <v>242162</v>
      </c>
      <c r="F106" s="59">
        <v>236876</v>
      </c>
      <c r="G106" s="59">
        <v>230280</v>
      </c>
      <c r="H106" s="59">
        <v>221207</v>
      </c>
      <c r="I106" s="59">
        <v>203445</v>
      </c>
      <c r="J106" s="59">
        <v>197993</v>
      </c>
      <c r="K106" s="59">
        <v>187062</v>
      </c>
      <c r="L106" s="140">
        <v>174562</v>
      </c>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row>
    <row r="107" spans="1:48" ht="15" customHeight="1" x14ac:dyDescent="0.25">
      <c r="A107" s="42"/>
      <c r="B107" s="58"/>
      <c r="C107" s="58"/>
      <c r="D107" s="58"/>
      <c r="E107" s="58"/>
      <c r="F107" s="58"/>
      <c r="G107" s="58"/>
      <c r="H107" s="58"/>
      <c r="I107" s="58"/>
      <c r="J107" s="58"/>
      <c r="K107" s="58"/>
      <c r="L107" s="139"/>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row>
    <row r="108" spans="1:48" ht="15" customHeight="1" x14ac:dyDescent="0.25">
      <c r="A108" s="54" t="s">
        <v>38</v>
      </c>
      <c r="B108" s="58"/>
      <c r="C108" s="58"/>
      <c r="D108" s="58"/>
      <c r="E108" s="58"/>
      <c r="F108" s="58"/>
      <c r="G108" s="58"/>
      <c r="H108" s="58"/>
      <c r="I108" s="58"/>
      <c r="J108" s="58"/>
      <c r="K108" s="58"/>
      <c r="L108" s="139"/>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row>
    <row r="109" spans="1:48" ht="15" customHeight="1" x14ac:dyDescent="0.25">
      <c r="A109" s="48" t="s">
        <v>152</v>
      </c>
      <c r="B109" s="23">
        <v>20.527218560982199</v>
      </c>
      <c r="C109" s="23">
        <v>18.9516766662016</v>
      </c>
      <c r="D109" s="23">
        <v>18.2218506673407</v>
      </c>
      <c r="E109" s="23">
        <v>17.379114753033601</v>
      </c>
      <c r="F109" s="23">
        <v>15.8863718929814</v>
      </c>
      <c r="G109" s="23">
        <v>15.214882205173501</v>
      </c>
      <c r="H109" s="23">
        <v>14.636924674126201</v>
      </c>
      <c r="I109" s="23">
        <v>13.916110105486499</v>
      </c>
      <c r="J109" s="23">
        <v>13.679829559530299</v>
      </c>
      <c r="K109" s="23">
        <v>13.8003080900189</v>
      </c>
      <c r="L109" s="131">
        <v>14.4361296238681</v>
      </c>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10"/>
      <c r="AV109" s="67"/>
    </row>
    <row r="110" spans="1:48" ht="15" customHeight="1" x14ac:dyDescent="0.35">
      <c r="A110" s="49" t="s">
        <v>169</v>
      </c>
      <c r="B110" s="24">
        <v>17.878063378473399</v>
      </c>
      <c r="C110" s="24">
        <v>17.145780472003601</v>
      </c>
      <c r="D110" s="24">
        <v>17.0134204859683</v>
      </c>
      <c r="E110" s="24">
        <v>16.485110255058402</v>
      </c>
      <c r="F110" s="24">
        <v>15.371985133715199</v>
      </c>
      <c r="G110" s="24">
        <v>15.150208632490299</v>
      </c>
      <c r="H110" s="24">
        <v>14.6462167902815</v>
      </c>
      <c r="I110" s="24">
        <v>14.0108245486892</v>
      </c>
      <c r="J110" s="24">
        <v>13.6627485033436</v>
      </c>
      <c r="K110" s="24">
        <v>13.6037568148689</v>
      </c>
      <c r="L110" s="128">
        <v>13.2188816498543</v>
      </c>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row>
    <row r="111" spans="1:48" ht="15" customHeight="1" x14ac:dyDescent="0.25">
      <c r="A111" s="48" t="s">
        <v>171</v>
      </c>
      <c r="B111" s="50">
        <v>20.9559787325088</v>
      </c>
      <c r="C111" s="50">
        <v>20.1127197441979</v>
      </c>
      <c r="D111" s="50">
        <v>19.515253731372301</v>
      </c>
      <c r="E111" s="50">
        <v>19.2008280479752</v>
      </c>
      <c r="F111" s="50">
        <v>18.821210309266299</v>
      </c>
      <c r="G111" s="50">
        <v>18.371497122683099</v>
      </c>
      <c r="H111" s="50">
        <v>18.2975314338447</v>
      </c>
      <c r="I111" s="50">
        <v>18.2121091067973</v>
      </c>
      <c r="J111" s="50">
        <v>18.323904606186701</v>
      </c>
      <c r="K111" s="50">
        <v>18.5033748251501</v>
      </c>
      <c r="L111" s="138">
        <v>19.524071524013799</v>
      </c>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10"/>
    </row>
    <row r="112" spans="1:48" ht="15" customHeight="1" x14ac:dyDescent="0.25">
      <c r="A112" s="48" t="s">
        <v>153</v>
      </c>
      <c r="B112" s="57">
        <v>3.0306535315331198</v>
      </c>
      <c r="C112" s="57">
        <v>2.8759202905664099</v>
      </c>
      <c r="D112" s="57">
        <v>2.72547345958922</v>
      </c>
      <c r="E112" s="57">
        <v>2.6596075988788499</v>
      </c>
      <c r="F112" s="57">
        <v>2.5227943346119801</v>
      </c>
      <c r="G112" s="57">
        <v>2.5677822400713999</v>
      </c>
      <c r="H112" s="57">
        <v>2.5483203625258599</v>
      </c>
      <c r="I112" s="57">
        <v>2.5643642072213502</v>
      </c>
      <c r="J112" s="57">
        <v>2.6238077991065998</v>
      </c>
      <c r="K112" s="57">
        <v>2.6770592763664398</v>
      </c>
      <c r="L112" s="144">
        <v>2.8821460980036302</v>
      </c>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row>
    <row r="113" spans="1:47" ht="15" customHeight="1" x14ac:dyDescent="0.25">
      <c r="A113" s="48" t="s">
        <v>154</v>
      </c>
      <c r="B113" s="59">
        <v>68911</v>
      </c>
      <c r="C113" s="59">
        <v>58594</v>
      </c>
      <c r="D113" s="59">
        <v>51089</v>
      </c>
      <c r="E113" s="59">
        <v>42700</v>
      </c>
      <c r="F113" s="59">
        <v>34199</v>
      </c>
      <c r="G113" s="59">
        <v>28772</v>
      </c>
      <c r="H113" s="59">
        <v>25868</v>
      </c>
      <c r="I113" s="59">
        <v>22869</v>
      </c>
      <c r="J113" s="59">
        <v>21733</v>
      </c>
      <c r="K113" s="59">
        <v>20865</v>
      </c>
      <c r="L113" s="140">
        <v>25409</v>
      </c>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row>
    <row r="114" spans="1:47" ht="15" customHeight="1" x14ac:dyDescent="0.25">
      <c r="A114" s="48" t="s">
        <v>155</v>
      </c>
      <c r="B114" s="59">
        <v>22738</v>
      </c>
      <c r="C114" s="59">
        <v>20374</v>
      </c>
      <c r="D114" s="59">
        <v>18745</v>
      </c>
      <c r="E114" s="59">
        <v>16055</v>
      </c>
      <c r="F114" s="59">
        <v>13556</v>
      </c>
      <c r="G114" s="59">
        <v>11205</v>
      </c>
      <c r="H114" s="59">
        <v>10151</v>
      </c>
      <c r="I114" s="59">
        <v>8918</v>
      </c>
      <c r="J114" s="59">
        <v>8283</v>
      </c>
      <c r="K114" s="59">
        <v>7794</v>
      </c>
      <c r="L114" s="140">
        <v>8816</v>
      </c>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row>
    <row r="115" spans="1:47" ht="15" customHeight="1" x14ac:dyDescent="0.25">
      <c r="A115" s="48" t="s">
        <v>1</v>
      </c>
      <c r="B115" s="59">
        <v>110770</v>
      </c>
      <c r="C115" s="59">
        <v>107505</v>
      </c>
      <c r="D115" s="59">
        <v>102871</v>
      </c>
      <c r="E115" s="59">
        <v>92381</v>
      </c>
      <c r="F115" s="59">
        <v>85331</v>
      </c>
      <c r="G115" s="59">
        <v>73645</v>
      </c>
      <c r="H115" s="59">
        <v>69352</v>
      </c>
      <c r="I115" s="59">
        <v>64084</v>
      </c>
      <c r="J115" s="59">
        <v>60549</v>
      </c>
      <c r="K115" s="59">
        <v>56477</v>
      </c>
      <c r="L115" s="140">
        <v>61069</v>
      </c>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row>
    <row r="116" spans="1:47" ht="15" customHeight="1" x14ac:dyDescent="0.25">
      <c r="A116" s="42"/>
      <c r="B116" s="59"/>
      <c r="C116" s="59"/>
      <c r="D116" s="59"/>
      <c r="E116" s="59"/>
      <c r="F116" s="59"/>
      <c r="G116" s="59"/>
      <c r="H116" s="59"/>
      <c r="I116" s="59"/>
      <c r="J116" s="59"/>
      <c r="K116" s="59"/>
      <c r="L116" s="140"/>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row>
    <row r="117" spans="1:47" ht="15" customHeight="1" x14ac:dyDescent="0.3">
      <c r="A117" s="66" t="s">
        <v>39</v>
      </c>
      <c r="B117" s="59"/>
      <c r="C117" s="59"/>
      <c r="D117" s="59"/>
      <c r="E117" s="59"/>
      <c r="F117" s="59"/>
      <c r="G117" s="59"/>
      <c r="H117" s="59"/>
      <c r="I117" s="59"/>
      <c r="J117" s="59"/>
      <c r="K117" s="59"/>
      <c r="L117" s="140"/>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row>
    <row r="118" spans="1:47" ht="15" customHeight="1" x14ac:dyDescent="0.25">
      <c r="A118" s="54" t="s">
        <v>40</v>
      </c>
      <c r="B118" s="58"/>
      <c r="C118" s="58"/>
      <c r="D118" s="58"/>
      <c r="E118" s="58"/>
      <c r="F118" s="58"/>
      <c r="G118" s="58"/>
      <c r="H118" s="58"/>
      <c r="I118" s="58"/>
      <c r="J118" s="58"/>
      <c r="K118" s="58"/>
      <c r="L118" s="139"/>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row>
    <row r="119" spans="1:47" ht="15" customHeight="1" x14ac:dyDescent="0.25">
      <c r="A119" s="48" t="s">
        <v>152</v>
      </c>
      <c r="B119" s="23" t="s">
        <v>214</v>
      </c>
      <c r="C119" s="23" t="s">
        <v>214</v>
      </c>
      <c r="D119" s="23" t="s">
        <v>214</v>
      </c>
      <c r="E119" s="23" t="s">
        <v>214</v>
      </c>
      <c r="F119" s="23" t="s">
        <v>214</v>
      </c>
      <c r="G119" s="23" t="s">
        <v>214</v>
      </c>
      <c r="H119" s="23">
        <v>9.6153846153846203</v>
      </c>
      <c r="I119" s="23">
        <v>36.363636363636402</v>
      </c>
      <c r="J119" s="23">
        <v>35.714285714285701</v>
      </c>
      <c r="K119" s="23">
        <v>9.0203685741998108</v>
      </c>
      <c r="L119" s="131">
        <v>11.871227364185099</v>
      </c>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row>
    <row r="120" spans="1:47" ht="15" customHeight="1" x14ac:dyDescent="0.35">
      <c r="A120" s="49" t="s">
        <v>169</v>
      </c>
      <c r="B120" s="24" t="s">
        <v>214</v>
      </c>
      <c r="C120" s="24" t="s">
        <v>214</v>
      </c>
      <c r="D120" s="24" t="s">
        <v>214</v>
      </c>
      <c r="E120" s="24" t="s">
        <v>214</v>
      </c>
      <c r="F120" s="24" t="s">
        <v>214</v>
      </c>
      <c r="G120" s="24" t="s">
        <v>214</v>
      </c>
      <c r="H120" s="24">
        <v>11.9923379530769</v>
      </c>
      <c r="I120" s="24">
        <v>43.4945891865909</v>
      </c>
      <c r="J120" s="24">
        <v>27.774173649047601</v>
      </c>
      <c r="K120" s="24">
        <v>24.2825528486227</v>
      </c>
      <c r="L120" s="128">
        <v>24.610412278289701</v>
      </c>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row>
    <row r="121" spans="1:47" ht="15" customHeight="1" x14ac:dyDescent="0.25">
      <c r="A121" s="48" t="s">
        <v>171</v>
      </c>
      <c r="B121" s="50" t="s">
        <v>214</v>
      </c>
      <c r="C121" s="50" t="s">
        <v>214</v>
      </c>
      <c r="D121" s="50" t="s">
        <v>214</v>
      </c>
      <c r="E121" s="50" t="s">
        <v>214</v>
      </c>
      <c r="F121" s="50" t="s">
        <v>214</v>
      </c>
      <c r="G121" s="50" t="s">
        <v>214</v>
      </c>
      <c r="H121" s="50">
        <v>31.399722692307702</v>
      </c>
      <c r="I121" s="50">
        <v>26.645723207045499</v>
      </c>
      <c r="J121" s="50">
        <v>41.716788095238101</v>
      </c>
      <c r="K121" s="50">
        <v>18.514491755577101</v>
      </c>
      <c r="L121" s="138">
        <v>21.037491115895399</v>
      </c>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row>
    <row r="122" spans="1:47" ht="15" customHeight="1" x14ac:dyDescent="0.25">
      <c r="A122" s="48" t="s">
        <v>153</v>
      </c>
      <c r="B122" s="57" t="s">
        <v>214</v>
      </c>
      <c r="C122" s="57" t="s">
        <v>214</v>
      </c>
      <c r="D122" s="57" t="s">
        <v>214</v>
      </c>
      <c r="E122" s="57" t="s">
        <v>214</v>
      </c>
      <c r="F122" s="57" t="s">
        <v>214</v>
      </c>
      <c r="G122" s="57" t="s">
        <v>214</v>
      </c>
      <c r="H122" s="57" t="s">
        <v>214</v>
      </c>
      <c r="I122" s="57">
        <v>3.0625</v>
      </c>
      <c r="J122" s="57" t="s">
        <v>214</v>
      </c>
      <c r="K122" s="57">
        <v>2.56989247311828</v>
      </c>
      <c r="L122" s="144">
        <v>3.3389830508474598</v>
      </c>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row>
    <row r="123" spans="1:47" ht="15" customHeight="1" x14ac:dyDescent="0.25">
      <c r="A123" s="48" t="s">
        <v>154</v>
      </c>
      <c r="B123" s="59">
        <v>4</v>
      </c>
      <c r="C123" s="59">
        <v>0</v>
      </c>
      <c r="D123" s="59">
        <v>2</v>
      </c>
      <c r="E123" s="59">
        <v>26</v>
      </c>
      <c r="F123" s="59">
        <v>9</v>
      </c>
      <c r="G123" s="59">
        <v>11</v>
      </c>
      <c r="H123" s="59">
        <v>21</v>
      </c>
      <c r="I123" s="59">
        <v>98</v>
      </c>
      <c r="J123" s="59">
        <v>76</v>
      </c>
      <c r="K123" s="59">
        <v>239</v>
      </c>
      <c r="L123" s="140">
        <v>197</v>
      </c>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row>
    <row r="124" spans="1:47" ht="15" customHeight="1" x14ac:dyDescent="0.25">
      <c r="A124" s="48" t="s">
        <v>155</v>
      </c>
      <c r="B124" s="59">
        <v>1</v>
      </c>
      <c r="C124" s="59">
        <v>0</v>
      </c>
      <c r="D124" s="59">
        <v>1</v>
      </c>
      <c r="E124" s="59">
        <v>2</v>
      </c>
      <c r="F124" s="59">
        <v>4</v>
      </c>
      <c r="G124" s="59">
        <v>5</v>
      </c>
      <c r="H124" s="59">
        <v>5</v>
      </c>
      <c r="I124" s="59">
        <v>32</v>
      </c>
      <c r="J124" s="59">
        <v>15</v>
      </c>
      <c r="K124" s="59">
        <v>93</v>
      </c>
      <c r="L124" s="140">
        <v>59</v>
      </c>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row>
    <row r="125" spans="1:47" ht="15" customHeight="1" x14ac:dyDescent="0.25">
      <c r="A125" s="48" t="s">
        <v>1</v>
      </c>
      <c r="B125" s="59">
        <v>1</v>
      </c>
      <c r="C125" s="59">
        <v>2</v>
      </c>
      <c r="D125" s="59">
        <v>6</v>
      </c>
      <c r="E125" s="59">
        <v>9</v>
      </c>
      <c r="F125" s="59">
        <v>9</v>
      </c>
      <c r="G125" s="59">
        <v>26</v>
      </c>
      <c r="H125" s="59">
        <v>52</v>
      </c>
      <c r="I125" s="59">
        <v>88</v>
      </c>
      <c r="J125" s="59">
        <v>42</v>
      </c>
      <c r="K125" s="59">
        <v>1031</v>
      </c>
      <c r="L125" s="140">
        <v>497</v>
      </c>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row>
    <row r="126" spans="1:47" ht="15" customHeight="1" x14ac:dyDescent="0.25">
      <c r="A126" s="42"/>
      <c r="B126" s="59"/>
      <c r="C126" s="59"/>
      <c r="D126" s="59"/>
      <c r="E126" s="59"/>
      <c r="F126" s="59"/>
      <c r="G126" s="59"/>
      <c r="H126" s="59"/>
      <c r="I126" s="59"/>
      <c r="J126" s="59"/>
      <c r="K126" s="59"/>
      <c r="L126" s="140"/>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row>
    <row r="127" spans="1:47" ht="15" customHeight="1" x14ac:dyDescent="0.3">
      <c r="A127" s="66" t="s">
        <v>42</v>
      </c>
      <c r="B127" s="58"/>
      <c r="C127" s="58"/>
      <c r="D127" s="58"/>
      <c r="E127" s="58"/>
      <c r="F127" s="58"/>
      <c r="G127" s="58"/>
      <c r="H127" s="58"/>
      <c r="I127" s="58"/>
      <c r="J127" s="58"/>
      <c r="K127" s="58"/>
      <c r="L127" s="139"/>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row>
    <row r="128" spans="1:47" ht="15" customHeight="1" x14ac:dyDescent="0.25">
      <c r="A128" s="54" t="s">
        <v>11</v>
      </c>
      <c r="B128" s="58"/>
      <c r="C128" s="58"/>
      <c r="D128" s="58"/>
      <c r="E128" s="58"/>
      <c r="F128" s="58"/>
      <c r="G128" s="58"/>
      <c r="H128" s="58"/>
      <c r="I128" s="58"/>
      <c r="J128" s="58"/>
      <c r="K128" s="58"/>
      <c r="L128" s="139"/>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row>
    <row r="129" spans="1:47" ht="15" customHeight="1" x14ac:dyDescent="0.25">
      <c r="A129" s="48" t="s">
        <v>152</v>
      </c>
      <c r="B129" s="23">
        <v>28.960458980960599</v>
      </c>
      <c r="C129" s="23">
        <v>28.694978898950598</v>
      </c>
      <c r="D129" s="23">
        <v>29.2872753156831</v>
      </c>
      <c r="E129" s="23">
        <v>30.065782554662</v>
      </c>
      <c r="F129" s="23">
        <v>29.417389438842701</v>
      </c>
      <c r="G129" s="23">
        <v>29.991522629868602</v>
      </c>
      <c r="H129" s="23">
        <v>30.017191193420501</v>
      </c>
      <c r="I129" s="23">
        <v>29.7842261904762</v>
      </c>
      <c r="J129" s="23">
        <v>30.005960238263299</v>
      </c>
      <c r="K129" s="23">
        <v>28.893041327601399</v>
      </c>
      <c r="L129" s="131">
        <v>28.490522470219101</v>
      </c>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10"/>
    </row>
    <row r="130" spans="1:47" ht="15" customHeight="1" x14ac:dyDescent="0.35">
      <c r="A130" s="49" t="s">
        <v>169</v>
      </c>
      <c r="B130" s="24">
        <v>31.745393789858198</v>
      </c>
      <c r="C130" s="24">
        <v>31.682448657739801</v>
      </c>
      <c r="D130" s="24">
        <v>31.776763129642902</v>
      </c>
      <c r="E130" s="24">
        <v>31.422470828033301</v>
      </c>
      <c r="F130" s="24">
        <v>30.5006959067385</v>
      </c>
      <c r="G130" s="24">
        <v>30.5522424639632</v>
      </c>
      <c r="H130" s="24">
        <v>29.784187967369299</v>
      </c>
      <c r="I130" s="24">
        <v>29.3712823843846</v>
      </c>
      <c r="J130" s="24">
        <v>29.459075135442198</v>
      </c>
      <c r="K130" s="24">
        <v>28.599055195385201</v>
      </c>
      <c r="L130" s="128">
        <v>28.3328341725291</v>
      </c>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row>
    <row r="131" spans="1:47" ht="15" customHeight="1" x14ac:dyDescent="0.25">
      <c r="A131" s="48" t="s">
        <v>171</v>
      </c>
      <c r="B131" s="24">
        <v>30.622790121102302</v>
      </c>
      <c r="C131" s="24">
        <v>30.420255171210801</v>
      </c>
      <c r="D131" s="24">
        <v>30.918237116040199</v>
      </c>
      <c r="E131" s="24">
        <v>32.051036656628703</v>
      </c>
      <c r="F131" s="24">
        <v>32.324418462104298</v>
      </c>
      <c r="G131" s="24">
        <v>32.847005095905402</v>
      </c>
      <c r="H131" s="24">
        <v>33.640728156051097</v>
      </c>
      <c r="I131" s="24">
        <v>33.820668736091598</v>
      </c>
      <c r="J131" s="24">
        <v>33.954610032821101</v>
      </c>
      <c r="K131" s="24">
        <v>33.701711062216198</v>
      </c>
      <c r="L131" s="128">
        <v>33.565413227689902</v>
      </c>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row>
    <row r="132" spans="1:47" ht="15" customHeight="1" x14ac:dyDescent="0.25">
      <c r="A132" s="48" t="s">
        <v>153</v>
      </c>
      <c r="B132" s="25">
        <v>3.36024694745507</v>
      </c>
      <c r="C132" s="25">
        <v>3.2820165521948699</v>
      </c>
      <c r="D132" s="25">
        <v>3.3133122426433701</v>
      </c>
      <c r="E132" s="25">
        <v>3.2566818573715999</v>
      </c>
      <c r="F132" s="25">
        <v>3.1829433459046101</v>
      </c>
      <c r="G132" s="25">
        <v>3.2857576566532098</v>
      </c>
      <c r="H132" s="25">
        <v>3.3271235343247301</v>
      </c>
      <c r="I132" s="25">
        <v>3.4668165542509799</v>
      </c>
      <c r="J132" s="25">
        <v>3.5787960029246899</v>
      </c>
      <c r="K132" s="25">
        <v>3.6773037197056602</v>
      </c>
      <c r="L132" s="127">
        <v>3.78434196148809</v>
      </c>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row>
    <row r="133" spans="1:47" ht="15" customHeight="1" x14ac:dyDescent="0.25">
      <c r="A133" s="48" t="s">
        <v>154</v>
      </c>
      <c r="B133" s="26">
        <v>612321</v>
      </c>
      <c r="C133" s="26">
        <v>615470</v>
      </c>
      <c r="D133" s="26">
        <v>659813</v>
      </c>
      <c r="E133" s="26">
        <v>661025</v>
      </c>
      <c r="F133" s="26">
        <v>611036</v>
      </c>
      <c r="G133" s="26">
        <v>627721</v>
      </c>
      <c r="H133" s="26">
        <v>613475</v>
      </c>
      <c r="I133" s="26">
        <v>582862</v>
      </c>
      <c r="J133" s="26">
        <v>587352</v>
      </c>
      <c r="K133" s="26">
        <v>544719</v>
      </c>
      <c r="L133" s="132">
        <v>522962</v>
      </c>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row>
    <row r="134" spans="1:47" ht="15" customHeight="1" x14ac:dyDescent="0.25">
      <c r="A134" s="48" t="s">
        <v>155</v>
      </c>
      <c r="B134" s="26">
        <v>182225</v>
      </c>
      <c r="C134" s="26">
        <v>187528</v>
      </c>
      <c r="D134" s="26">
        <v>199140</v>
      </c>
      <c r="E134" s="26">
        <v>202975</v>
      </c>
      <c r="F134" s="26">
        <v>191972</v>
      </c>
      <c r="G134" s="26">
        <v>191043</v>
      </c>
      <c r="H134" s="26">
        <v>184386</v>
      </c>
      <c r="I134" s="26">
        <v>168126</v>
      </c>
      <c r="J134" s="26">
        <v>164120</v>
      </c>
      <c r="K134" s="26">
        <v>148130</v>
      </c>
      <c r="L134" s="132">
        <v>138191</v>
      </c>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row>
    <row r="135" spans="1:47" ht="15" customHeight="1" x14ac:dyDescent="0.25">
      <c r="A135" s="69" t="s">
        <v>1</v>
      </c>
      <c r="B135" s="149">
        <v>629220</v>
      </c>
      <c r="C135" s="149">
        <v>653522</v>
      </c>
      <c r="D135" s="149">
        <v>679954</v>
      </c>
      <c r="E135" s="149">
        <v>675103</v>
      </c>
      <c r="F135" s="149">
        <v>652580</v>
      </c>
      <c r="G135" s="149">
        <v>636990</v>
      </c>
      <c r="H135" s="149">
        <v>614268</v>
      </c>
      <c r="I135" s="149">
        <v>564480</v>
      </c>
      <c r="J135" s="149">
        <v>546958</v>
      </c>
      <c r="K135" s="149">
        <v>512684</v>
      </c>
      <c r="L135" s="150">
        <v>485042</v>
      </c>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row>
    <row r="136" spans="1:47" ht="15" customHeight="1" x14ac:dyDescent="0.25">
      <c r="B136" s="22"/>
      <c r="C136" s="22"/>
    </row>
    <row r="137" spans="1:47" ht="37.5" customHeight="1" x14ac:dyDescent="0.25">
      <c r="A137" s="176" t="s">
        <v>239</v>
      </c>
      <c r="B137" s="176"/>
      <c r="C137" s="176"/>
      <c r="D137" s="176"/>
      <c r="E137" s="176"/>
      <c r="F137" s="176"/>
      <c r="G137" s="176"/>
      <c r="H137" s="176"/>
      <c r="I137" s="176"/>
      <c r="J137" s="176"/>
    </row>
    <row r="138" spans="1:47" ht="37.5" customHeight="1" x14ac:dyDescent="0.25">
      <c r="A138" s="175"/>
      <c r="B138" s="175"/>
      <c r="C138" s="175"/>
      <c r="D138" s="175"/>
      <c r="E138" s="175"/>
      <c r="F138" s="175"/>
      <c r="G138" s="175"/>
      <c r="H138" s="175"/>
      <c r="I138" s="175"/>
      <c r="J138" s="175"/>
    </row>
    <row r="139" spans="1:47" ht="37.5" customHeight="1" x14ac:dyDescent="0.25">
      <c r="A139" s="175"/>
      <c r="B139" s="175"/>
      <c r="C139" s="175"/>
      <c r="D139" s="175"/>
      <c r="E139" s="175"/>
      <c r="F139" s="175"/>
      <c r="G139" s="175"/>
      <c r="H139" s="175"/>
      <c r="I139" s="175"/>
      <c r="J139" s="175"/>
    </row>
    <row r="140" spans="1:47" ht="37.5" customHeight="1" x14ac:dyDescent="0.25">
      <c r="A140" s="175"/>
      <c r="B140" s="175"/>
      <c r="C140" s="175"/>
      <c r="D140" s="175"/>
      <c r="E140" s="175"/>
      <c r="F140" s="175"/>
      <c r="G140" s="175"/>
      <c r="H140" s="175"/>
      <c r="I140" s="175"/>
      <c r="J140" s="175"/>
      <c r="AE140" s="55"/>
    </row>
    <row r="141" spans="1:47" ht="37.5" customHeight="1" x14ac:dyDescent="0.25">
      <c r="A141" s="175"/>
      <c r="B141" s="175"/>
      <c r="C141" s="175"/>
      <c r="D141" s="175"/>
      <c r="E141" s="175"/>
      <c r="F141" s="175"/>
      <c r="G141" s="175"/>
      <c r="H141" s="175"/>
      <c r="I141" s="175"/>
      <c r="J141" s="175"/>
    </row>
    <row r="142" spans="1:47" ht="37.5" customHeight="1" x14ac:dyDescent="0.25">
      <c r="A142" s="175"/>
      <c r="B142" s="175"/>
      <c r="C142" s="175"/>
      <c r="D142" s="175"/>
      <c r="E142" s="175"/>
      <c r="F142" s="175"/>
      <c r="G142" s="175"/>
      <c r="H142" s="175"/>
      <c r="I142" s="175"/>
      <c r="J142" s="175"/>
    </row>
    <row r="143" spans="1:47" ht="37.5" customHeight="1" x14ac:dyDescent="0.25">
      <c r="A143" s="175"/>
      <c r="B143" s="175"/>
      <c r="C143" s="175"/>
      <c r="D143" s="175"/>
      <c r="E143" s="175"/>
      <c r="F143" s="175"/>
      <c r="G143" s="175"/>
      <c r="H143" s="175"/>
      <c r="I143" s="175"/>
      <c r="J143" s="175"/>
    </row>
    <row r="144" spans="1:47" ht="37.5" customHeight="1" x14ac:dyDescent="0.25">
      <c r="A144" s="175"/>
      <c r="B144" s="175"/>
      <c r="C144" s="175"/>
      <c r="D144" s="175"/>
      <c r="E144" s="175"/>
      <c r="F144" s="175"/>
      <c r="G144" s="175"/>
      <c r="H144" s="175"/>
      <c r="I144" s="175"/>
      <c r="J144" s="175"/>
    </row>
    <row r="145" spans="1:10" ht="37.5" customHeight="1" x14ac:dyDescent="0.25">
      <c r="A145" s="175"/>
      <c r="B145" s="175"/>
      <c r="C145" s="175"/>
      <c r="D145" s="175"/>
      <c r="E145" s="175"/>
      <c r="F145" s="175"/>
      <c r="G145" s="175"/>
      <c r="H145" s="175"/>
      <c r="I145" s="175"/>
      <c r="J145" s="175"/>
    </row>
    <row r="146" spans="1:10" ht="15" customHeight="1" x14ac:dyDescent="0.25">
      <c r="B146" s="22"/>
      <c r="C146" s="22"/>
    </row>
    <row r="147" spans="1:10" ht="15" customHeight="1" x14ac:dyDescent="0.25">
      <c r="B147" s="22"/>
      <c r="C147" s="22"/>
    </row>
    <row r="148" spans="1:10" ht="15" customHeight="1" x14ac:dyDescent="0.25">
      <c r="B148" s="22"/>
      <c r="C148" s="22"/>
    </row>
    <row r="149" spans="1:10" ht="15" customHeight="1" x14ac:dyDescent="0.25">
      <c r="B149" s="22"/>
      <c r="C149" s="22"/>
    </row>
    <row r="150" spans="1:10" ht="15" customHeight="1" x14ac:dyDescent="0.25">
      <c r="B150" s="22"/>
      <c r="C150" s="22"/>
    </row>
    <row r="151" spans="1:10" ht="15" customHeight="1" x14ac:dyDescent="0.25">
      <c r="B151" s="22"/>
      <c r="C151" s="22"/>
    </row>
    <row r="152" spans="1:10" ht="15" customHeight="1" x14ac:dyDescent="0.25">
      <c r="B152" s="22"/>
      <c r="C152" s="22"/>
    </row>
    <row r="153" spans="1:10" ht="15" customHeight="1" x14ac:dyDescent="0.25">
      <c r="B153" s="22"/>
      <c r="C153" s="22"/>
    </row>
    <row r="154" spans="1:10" ht="15" customHeight="1" x14ac:dyDescent="0.25">
      <c r="B154" s="22"/>
      <c r="C154" s="22"/>
    </row>
    <row r="155" spans="1:10" ht="15" customHeight="1" x14ac:dyDescent="0.25">
      <c r="B155" s="22"/>
      <c r="C155" s="22"/>
    </row>
    <row r="156" spans="1:10" ht="15" customHeight="1" x14ac:dyDescent="0.25">
      <c r="B156" s="22"/>
      <c r="C156" s="22"/>
    </row>
    <row r="157" spans="1:10" ht="15" customHeight="1" x14ac:dyDescent="0.25">
      <c r="B157" s="22"/>
      <c r="C157" s="22"/>
    </row>
    <row r="158" spans="1:10" ht="15" customHeight="1" x14ac:dyDescent="0.25">
      <c r="B158" s="22"/>
      <c r="C158" s="22"/>
    </row>
    <row r="159" spans="1:10" ht="15" customHeight="1" x14ac:dyDescent="0.25">
      <c r="B159" s="22"/>
      <c r="C159" s="22"/>
    </row>
    <row r="160" spans="1:10" ht="15" customHeight="1" x14ac:dyDescent="0.25">
      <c r="B160" s="22"/>
      <c r="C160" s="22"/>
    </row>
    <row r="161" spans="2:3" ht="15" customHeight="1" x14ac:dyDescent="0.25">
      <c r="B161" s="22"/>
      <c r="C161" s="22"/>
    </row>
    <row r="162" spans="2:3" ht="15" customHeight="1" x14ac:dyDescent="0.25">
      <c r="B162" s="22"/>
      <c r="C162" s="22"/>
    </row>
    <row r="163" spans="2:3" ht="15" customHeight="1" x14ac:dyDescent="0.25">
      <c r="B163" s="22"/>
      <c r="C163" s="22"/>
    </row>
    <row r="164" spans="2:3" ht="15" customHeight="1" x14ac:dyDescent="0.25">
      <c r="B164" s="22"/>
      <c r="C164" s="22"/>
    </row>
    <row r="165" spans="2:3" ht="15" customHeight="1" x14ac:dyDescent="0.25">
      <c r="B165" s="22"/>
      <c r="C165" s="22"/>
    </row>
    <row r="166" spans="2:3" ht="15" customHeight="1" x14ac:dyDescent="0.25">
      <c r="B166" s="22"/>
      <c r="C166" s="22"/>
    </row>
    <row r="167" spans="2:3" ht="15" customHeight="1" x14ac:dyDescent="0.25">
      <c r="B167" s="22"/>
      <c r="C167" s="22"/>
    </row>
    <row r="168" spans="2:3" ht="15" customHeight="1" x14ac:dyDescent="0.25">
      <c r="B168" s="22"/>
      <c r="C168" s="22"/>
    </row>
    <row r="169" spans="2:3" ht="15" customHeight="1" x14ac:dyDescent="0.25">
      <c r="B169" s="22"/>
      <c r="C169" s="22"/>
    </row>
    <row r="170" spans="2:3" ht="15" customHeight="1" x14ac:dyDescent="0.25">
      <c r="B170" s="22"/>
      <c r="C170" s="22"/>
    </row>
    <row r="171" spans="2:3" ht="15" customHeight="1" x14ac:dyDescent="0.25">
      <c r="B171" s="22"/>
      <c r="C171" s="22"/>
    </row>
    <row r="172" spans="2:3" ht="15" customHeight="1" x14ac:dyDescent="0.25">
      <c r="B172" s="22"/>
      <c r="C172" s="22"/>
    </row>
    <row r="173" spans="2:3" ht="15" customHeight="1" x14ac:dyDescent="0.25">
      <c r="B173" s="22"/>
      <c r="C173" s="22"/>
    </row>
    <row r="174" spans="2:3" ht="15" customHeight="1" x14ac:dyDescent="0.25">
      <c r="B174" s="22"/>
      <c r="C174" s="22"/>
    </row>
    <row r="175" spans="2:3" ht="15" customHeight="1" x14ac:dyDescent="0.25">
      <c r="B175" s="22"/>
      <c r="C175" s="22"/>
    </row>
    <row r="176" spans="2:3" ht="15" customHeight="1" x14ac:dyDescent="0.25">
      <c r="B176" s="22"/>
      <c r="C176" s="22"/>
    </row>
    <row r="177" spans="2:3" ht="15" customHeight="1" x14ac:dyDescent="0.25">
      <c r="B177" s="22"/>
      <c r="C177" s="22"/>
    </row>
    <row r="178" spans="2:3" ht="15" customHeight="1" x14ac:dyDescent="0.25">
      <c r="B178" s="22"/>
      <c r="C178" s="22"/>
    </row>
    <row r="179" spans="2:3" ht="15" customHeight="1" x14ac:dyDescent="0.25">
      <c r="B179" s="22"/>
      <c r="C179" s="22"/>
    </row>
    <row r="180" spans="2:3" ht="15" customHeight="1" x14ac:dyDescent="0.25">
      <c r="B180" s="22"/>
      <c r="C180" s="22"/>
    </row>
    <row r="181" spans="2:3" ht="15" customHeight="1" x14ac:dyDescent="0.25">
      <c r="B181" s="22"/>
      <c r="C181" s="22"/>
    </row>
    <row r="182" spans="2:3" ht="15" customHeight="1" x14ac:dyDescent="0.25">
      <c r="B182" s="22"/>
      <c r="C182" s="22"/>
    </row>
    <row r="183" spans="2:3" ht="15" customHeight="1" x14ac:dyDescent="0.25">
      <c r="B183" s="22"/>
      <c r="C183" s="22"/>
    </row>
    <row r="184" spans="2:3" ht="15" customHeight="1" x14ac:dyDescent="0.25">
      <c r="B184" s="22"/>
      <c r="C184" s="22"/>
    </row>
    <row r="185" spans="2:3" ht="15" customHeight="1" x14ac:dyDescent="0.25">
      <c r="B185" s="22"/>
      <c r="C185" s="22"/>
    </row>
    <row r="186" spans="2:3" ht="15" customHeight="1" x14ac:dyDescent="0.25">
      <c r="B186" s="22"/>
      <c r="C186" s="22"/>
    </row>
    <row r="187" spans="2:3" ht="15" customHeight="1" x14ac:dyDescent="0.25">
      <c r="B187" s="22"/>
      <c r="C187" s="22"/>
    </row>
    <row r="188" spans="2:3" ht="15" customHeight="1" x14ac:dyDescent="0.25">
      <c r="B188" s="22"/>
      <c r="C188" s="22"/>
    </row>
    <row r="189" spans="2:3" ht="15" customHeight="1" x14ac:dyDescent="0.25">
      <c r="B189" s="22"/>
      <c r="C189" s="22"/>
    </row>
    <row r="190" spans="2:3" ht="15" customHeight="1" x14ac:dyDescent="0.25">
      <c r="B190" s="22"/>
      <c r="C190" s="22"/>
    </row>
    <row r="191" spans="2:3" ht="15" customHeight="1" x14ac:dyDescent="0.25">
      <c r="B191" s="22"/>
      <c r="C191" s="22"/>
    </row>
    <row r="192" spans="2:3" ht="15" customHeight="1" x14ac:dyDescent="0.25">
      <c r="B192" s="22"/>
      <c r="C192" s="22"/>
    </row>
    <row r="193" spans="2:3" ht="15" customHeight="1" x14ac:dyDescent="0.25">
      <c r="B193" s="22"/>
      <c r="C193" s="22"/>
    </row>
    <row r="194" spans="2:3" ht="15" customHeight="1" x14ac:dyDescent="0.25">
      <c r="B194" s="22"/>
      <c r="C194" s="22"/>
    </row>
    <row r="195" spans="2:3" ht="15" customHeight="1" x14ac:dyDescent="0.25">
      <c r="B195" s="22"/>
      <c r="C195" s="22"/>
    </row>
    <row r="196" spans="2:3" ht="15" customHeight="1" x14ac:dyDescent="0.25">
      <c r="B196" s="22"/>
      <c r="C196" s="22"/>
    </row>
    <row r="197" spans="2:3" ht="15" customHeight="1" x14ac:dyDescent="0.25"/>
    <row r="198" spans="2:3" ht="15" customHeight="1" x14ac:dyDescent="0.25"/>
    <row r="199" spans="2:3" ht="15" customHeight="1" x14ac:dyDescent="0.25"/>
    <row r="200" spans="2:3" ht="15" customHeight="1" x14ac:dyDescent="0.25"/>
    <row r="201" spans="2:3" ht="15" customHeight="1" x14ac:dyDescent="0.25"/>
    <row r="202" spans="2:3" ht="15" customHeight="1" x14ac:dyDescent="0.25"/>
    <row r="203" spans="2:3" ht="15" customHeight="1" x14ac:dyDescent="0.25"/>
    <row r="204" spans="2:3" ht="15" customHeight="1" x14ac:dyDescent="0.25"/>
    <row r="205" spans="2:3" ht="15" customHeight="1" x14ac:dyDescent="0.25"/>
    <row r="206" spans="2:3" ht="15" customHeight="1" x14ac:dyDescent="0.25"/>
    <row r="207" spans="2:3" ht="15" customHeight="1" x14ac:dyDescent="0.25"/>
    <row r="208" spans="2:3"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143:J143"/>
    <mergeCell ref="A144:J144"/>
    <mergeCell ref="A145:J145"/>
    <mergeCell ref="A137:J137"/>
    <mergeCell ref="A138:J138"/>
    <mergeCell ref="A139:J139"/>
    <mergeCell ref="A140:J140"/>
    <mergeCell ref="A141:J141"/>
    <mergeCell ref="A142:J142"/>
  </mergeCells>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9" ht="15" customHeight="1" x14ac:dyDescent="0.25">
      <c r="A1" s="47" t="s">
        <v>6</v>
      </c>
      <c r="AU1" s="10"/>
    </row>
    <row r="2" spans="1:49" ht="18" customHeight="1" x14ac:dyDescent="0.3">
      <c r="A2" s="45" t="s">
        <v>208</v>
      </c>
      <c r="AU2" s="10"/>
    </row>
    <row r="3" spans="1:49" ht="27" customHeight="1" x14ac:dyDescent="0.25">
      <c r="A3" s="55"/>
      <c r="B3" s="55"/>
      <c r="C3" s="55"/>
      <c r="L3" s="174" t="s">
        <v>203</v>
      </c>
      <c r="AS3" s="37"/>
      <c r="AT3" s="37"/>
      <c r="AU3" s="37"/>
    </row>
    <row r="4" spans="1:49" ht="30" customHeight="1" x14ac:dyDescent="0.25">
      <c r="A4" s="52"/>
      <c r="B4" s="125" t="s">
        <v>193</v>
      </c>
      <c r="C4" s="125" t="s">
        <v>194</v>
      </c>
      <c r="D4" s="125" t="s">
        <v>195</v>
      </c>
      <c r="E4" s="125" t="s">
        <v>196</v>
      </c>
      <c r="F4" s="125" t="s">
        <v>197</v>
      </c>
      <c r="G4" s="125" t="s">
        <v>198</v>
      </c>
      <c r="H4" s="125" t="s">
        <v>199</v>
      </c>
      <c r="I4" s="125" t="s">
        <v>200</v>
      </c>
      <c r="J4" s="125" t="s">
        <v>201</v>
      </c>
      <c r="K4" s="125" t="s">
        <v>202</v>
      </c>
      <c r="L4" s="133" t="s">
        <v>227</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9" ht="15" customHeight="1" x14ac:dyDescent="0.25">
      <c r="A5" s="68" t="s">
        <v>23</v>
      </c>
      <c r="B5" s="55"/>
      <c r="C5" s="55"/>
      <c r="L5" s="135"/>
    </row>
    <row r="6" spans="1:49" ht="15" customHeight="1" x14ac:dyDescent="0.25">
      <c r="A6" s="54" t="s">
        <v>24</v>
      </c>
      <c r="B6" s="55"/>
      <c r="C6" s="55"/>
      <c r="L6" s="135"/>
      <c r="AU6" s="40"/>
    </row>
    <row r="7" spans="1:49" ht="15" customHeight="1" x14ac:dyDescent="0.25">
      <c r="A7" s="48" t="s">
        <v>152</v>
      </c>
      <c r="B7" s="23">
        <v>31.644013387063701</v>
      </c>
      <c r="C7" s="23">
        <v>32.4371010138941</v>
      </c>
      <c r="D7" s="23">
        <v>31.622890937554399</v>
      </c>
      <c r="E7" s="23">
        <v>31.8954248366013</v>
      </c>
      <c r="F7" s="23">
        <v>31.84814453125</v>
      </c>
      <c r="G7" s="23">
        <v>32.5899723162104</v>
      </c>
      <c r="H7" s="23">
        <v>28.874598070739498</v>
      </c>
      <c r="I7" s="23">
        <v>28.3942558746736</v>
      </c>
      <c r="J7" s="23">
        <v>32.306563989732297</v>
      </c>
      <c r="K7" s="23">
        <v>30.802688809806199</v>
      </c>
      <c r="L7" s="131">
        <v>31.038798498122699</v>
      </c>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10"/>
      <c r="AV7" s="67"/>
      <c r="AW7" s="67"/>
    </row>
    <row r="8" spans="1:49" ht="15" customHeight="1" x14ac:dyDescent="0.25">
      <c r="A8" s="48" t="s">
        <v>153</v>
      </c>
      <c r="B8" s="57">
        <v>2.5540686380315099</v>
      </c>
      <c r="C8" s="57">
        <v>2.55661032646446</v>
      </c>
      <c r="D8" s="57">
        <v>2.6333883388338801</v>
      </c>
      <c r="E8" s="57">
        <v>2.5423497267759601</v>
      </c>
      <c r="F8" s="57">
        <v>2.4894595630509802</v>
      </c>
      <c r="G8" s="57">
        <v>2.5776309579990602</v>
      </c>
      <c r="H8" s="57">
        <v>2.6785449146250899</v>
      </c>
      <c r="I8" s="57">
        <v>2.6114942528735599</v>
      </c>
      <c r="J8" s="57">
        <v>2.91146424517594</v>
      </c>
      <c r="K8" s="57">
        <v>3.0757381258023102</v>
      </c>
      <c r="L8" s="144">
        <v>3.0255376344085998</v>
      </c>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row>
    <row r="9" spans="1:49" ht="15" customHeight="1" x14ac:dyDescent="0.25">
      <c r="A9" s="48" t="s">
        <v>154</v>
      </c>
      <c r="B9" s="59">
        <v>11833</v>
      </c>
      <c r="C9" s="59">
        <v>11042</v>
      </c>
      <c r="D9" s="59">
        <v>9575</v>
      </c>
      <c r="E9" s="59">
        <v>7444</v>
      </c>
      <c r="F9" s="59">
        <v>6495</v>
      </c>
      <c r="G9" s="59">
        <v>5462</v>
      </c>
      <c r="H9" s="59">
        <v>3608</v>
      </c>
      <c r="I9" s="59">
        <v>2272</v>
      </c>
      <c r="J9" s="59">
        <v>2565</v>
      </c>
      <c r="K9" s="59">
        <v>2396</v>
      </c>
      <c r="L9" s="140">
        <v>2251</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row>
    <row r="10" spans="1:49" ht="15" customHeight="1" x14ac:dyDescent="0.25">
      <c r="A10" s="48" t="s">
        <v>155</v>
      </c>
      <c r="B10" s="59">
        <v>4633</v>
      </c>
      <c r="C10" s="59">
        <v>4319</v>
      </c>
      <c r="D10" s="59">
        <v>3636</v>
      </c>
      <c r="E10" s="59">
        <v>2928</v>
      </c>
      <c r="F10" s="59">
        <v>2609</v>
      </c>
      <c r="G10" s="59">
        <v>2119</v>
      </c>
      <c r="H10" s="59">
        <v>1347</v>
      </c>
      <c r="I10" s="59">
        <v>870</v>
      </c>
      <c r="J10" s="59">
        <v>881</v>
      </c>
      <c r="K10" s="59">
        <v>779</v>
      </c>
      <c r="L10" s="140">
        <v>744</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row>
    <row r="11" spans="1:49" ht="15" customHeight="1" x14ac:dyDescent="0.25">
      <c r="A11" s="48" t="s">
        <v>1</v>
      </c>
      <c r="B11" s="59">
        <v>14641</v>
      </c>
      <c r="C11" s="59">
        <v>13315</v>
      </c>
      <c r="D11" s="59">
        <v>11498</v>
      </c>
      <c r="E11" s="59">
        <v>9180</v>
      </c>
      <c r="F11" s="59">
        <v>8192</v>
      </c>
      <c r="G11" s="59">
        <v>6502</v>
      </c>
      <c r="H11" s="59">
        <v>4665</v>
      </c>
      <c r="I11" s="59">
        <v>3064</v>
      </c>
      <c r="J11" s="59">
        <v>2727</v>
      </c>
      <c r="K11" s="59">
        <v>2529</v>
      </c>
      <c r="L11" s="140">
        <v>2397</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row>
    <row r="12" spans="1:49" ht="15" customHeight="1" x14ac:dyDescent="0.25">
      <c r="A12" s="3"/>
      <c r="B12" s="58"/>
      <c r="C12" s="58"/>
      <c r="D12" s="58"/>
      <c r="E12" s="58"/>
      <c r="F12" s="58"/>
      <c r="G12" s="58"/>
      <c r="H12" s="58"/>
      <c r="I12" s="58"/>
      <c r="J12" s="58"/>
      <c r="K12" s="58"/>
      <c r="L12" s="139"/>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row>
    <row r="13" spans="1:49" ht="15" customHeight="1" x14ac:dyDescent="0.25">
      <c r="A13" s="54" t="s">
        <v>25</v>
      </c>
      <c r="B13" s="58"/>
      <c r="C13" s="58"/>
      <c r="D13" s="58"/>
      <c r="E13" s="58"/>
      <c r="F13" s="58"/>
      <c r="G13" s="58"/>
      <c r="H13" s="58"/>
      <c r="I13" s="58"/>
      <c r="J13" s="58"/>
      <c r="K13" s="58"/>
      <c r="L13" s="139"/>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row>
    <row r="14" spans="1:49" ht="15" customHeight="1" x14ac:dyDescent="0.25">
      <c r="A14" s="48" t="s">
        <v>152</v>
      </c>
      <c r="B14" s="23">
        <v>19.8237885462555</v>
      </c>
      <c r="C14" s="23">
        <v>22.889305816135099</v>
      </c>
      <c r="D14" s="23">
        <v>18.840579710144901</v>
      </c>
      <c r="E14" s="23">
        <v>17.752100840336102</v>
      </c>
      <c r="F14" s="23">
        <v>21.878224974200201</v>
      </c>
      <c r="G14" s="23">
        <v>18.669527896995699</v>
      </c>
      <c r="H14" s="23">
        <v>15.702479338843</v>
      </c>
      <c r="I14" s="23">
        <v>16.2198391420912</v>
      </c>
      <c r="J14" s="23">
        <v>13.7447405329593</v>
      </c>
      <c r="K14" s="23">
        <v>15.1026392961877</v>
      </c>
      <c r="L14" s="131">
        <v>15.2080344332855</v>
      </c>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10"/>
      <c r="AV14" s="67"/>
      <c r="AW14" s="67"/>
    </row>
    <row r="15" spans="1:49" ht="15" customHeight="1" x14ac:dyDescent="0.25">
      <c r="A15" s="48" t="s">
        <v>153</v>
      </c>
      <c r="B15" s="57">
        <v>2.3866666666666698</v>
      </c>
      <c r="C15" s="57">
        <v>3.2336065573770498</v>
      </c>
      <c r="D15" s="57">
        <v>2.5432692307692299</v>
      </c>
      <c r="E15" s="57">
        <v>2.46745562130178</v>
      </c>
      <c r="F15" s="57">
        <v>2.4481132075471699</v>
      </c>
      <c r="G15" s="57">
        <v>2.79885057471264</v>
      </c>
      <c r="H15" s="57">
        <v>2.6466165413533802</v>
      </c>
      <c r="I15" s="57">
        <v>2.2892561983471098</v>
      </c>
      <c r="J15" s="57">
        <v>2.43877551020408</v>
      </c>
      <c r="K15" s="57">
        <v>2.3495145631068</v>
      </c>
      <c r="L15" s="144">
        <v>3.0849056603773599</v>
      </c>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row>
    <row r="16" spans="1:49" ht="15" customHeight="1" x14ac:dyDescent="0.25">
      <c r="A16" s="48" t="s">
        <v>154</v>
      </c>
      <c r="B16" s="59">
        <v>537</v>
      </c>
      <c r="C16" s="59">
        <v>789</v>
      </c>
      <c r="D16" s="59">
        <v>529</v>
      </c>
      <c r="E16" s="59">
        <v>417</v>
      </c>
      <c r="F16" s="59">
        <v>519</v>
      </c>
      <c r="G16" s="59">
        <v>487</v>
      </c>
      <c r="H16" s="59">
        <v>352</v>
      </c>
      <c r="I16" s="59">
        <v>277</v>
      </c>
      <c r="J16" s="59">
        <v>239</v>
      </c>
      <c r="K16" s="59">
        <v>242</v>
      </c>
      <c r="L16" s="140">
        <v>327</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41"/>
    </row>
    <row r="17" spans="1:49" ht="15" customHeight="1" x14ac:dyDescent="0.25">
      <c r="A17" s="48" t="s">
        <v>155</v>
      </c>
      <c r="B17" s="59">
        <v>225</v>
      </c>
      <c r="C17" s="59">
        <v>244</v>
      </c>
      <c r="D17" s="59">
        <v>208</v>
      </c>
      <c r="E17" s="59">
        <v>169</v>
      </c>
      <c r="F17" s="59">
        <v>212</v>
      </c>
      <c r="G17" s="59">
        <v>174</v>
      </c>
      <c r="H17" s="59">
        <v>133</v>
      </c>
      <c r="I17" s="59">
        <v>121</v>
      </c>
      <c r="J17" s="59">
        <v>98</v>
      </c>
      <c r="K17" s="59">
        <v>103</v>
      </c>
      <c r="L17" s="140">
        <v>106</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row>
    <row r="18" spans="1:49" ht="15" customHeight="1" x14ac:dyDescent="0.25">
      <c r="A18" s="48" t="s">
        <v>1</v>
      </c>
      <c r="B18" s="59">
        <v>1135</v>
      </c>
      <c r="C18" s="59">
        <v>1066</v>
      </c>
      <c r="D18" s="59">
        <v>1104</v>
      </c>
      <c r="E18" s="59">
        <v>952</v>
      </c>
      <c r="F18" s="59">
        <v>969</v>
      </c>
      <c r="G18" s="59">
        <v>932</v>
      </c>
      <c r="H18" s="59">
        <v>847</v>
      </c>
      <c r="I18" s="59">
        <v>746</v>
      </c>
      <c r="J18" s="59">
        <v>713</v>
      </c>
      <c r="K18" s="59">
        <v>682</v>
      </c>
      <c r="L18" s="140">
        <v>697</v>
      </c>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row>
    <row r="19" spans="1:49" ht="15" customHeight="1" x14ac:dyDescent="0.25">
      <c r="A19" s="3"/>
      <c r="B19" s="58"/>
      <c r="C19" s="58"/>
      <c r="D19" s="58"/>
      <c r="E19" s="58"/>
      <c r="F19" s="58"/>
      <c r="G19" s="58"/>
      <c r="H19" s="58"/>
      <c r="I19" s="58"/>
      <c r="J19" s="58"/>
      <c r="K19" s="58"/>
      <c r="L19" s="139"/>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row>
    <row r="20" spans="1:49" ht="15" customHeight="1" x14ac:dyDescent="0.25">
      <c r="A20" s="54" t="s">
        <v>26</v>
      </c>
      <c r="B20" s="59"/>
      <c r="C20" s="59"/>
      <c r="D20" s="59"/>
      <c r="E20" s="59"/>
      <c r="F20" s="59"/>
      <c r="G20" s="59"/>
      <c r="H20" s="59"/>
      <c r="I20" s="59"/>
      <c r="J20" s="59"/>
      <c r="K20" s="59"/>
      <c r="L20" s="140"/>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41"/>
    </row>
    <row r="21" spans="1:49" ht="15" customHeight="1" x14ac:dyDescent="0.25">
      <c r="A21" s="48" t="s">
        <v>152</v>
      </c>
      <c r="B21" s="23">
        <v>48.579920739762201</v>
      </c>
      <c r="C21" s="23">
        <v>49.014972419227703</v>
      </c>
      <c r="D21" s="23">
        <v>49.251805985552103</v>
      </c>
      <c r="E21" s="23">
        <v>47.553287301110799</v>
      </c>
      <c r="F21" s="23">
        <v>48.082500805671899</v>
      </c>
      <c r="G21" s="23">
        <v>45.556986477784903</v>
      </c>
      <c r="H21" s="23">
        <v>43.577694235589</v>
      </c>
      <c r="I21" s="23">
        <v>45.504950495049499</v>
      </c>
      <c r="J21" s="23">
        <v>44.090663788451202</v>
      </c>
      <c r="K21" s="23">
        <v>46.731780616078098</v>
      </c>
      <c r="L21" s="131">
        <v>45.9701492537313</v>
      </c>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10"/>
      <c r="AV21" s="67"/>
      <c r="AW21" s="67"/>
    </row>
    <row r="22" spans="1:49" ht="15" customHeight="1" x14ac:dyDescent="0.25">
      <c r="A22" s="48" t="s">
        <v>153</v>
      </c>
      <c r="B22" s="57">
        <v>3.27260367097213</v>
      </c>
      <c r="C22" s="57">
        <v>3.26580921757771</v>
      </c>
      <c r="D22" s="57">
        <v>3.15924567836564</v>
      </c>
      <c r="E22" s="57">
        <v>2.9652777777777799</v>
      </c>
      <c r="F22" s="57">
        <v>2.8659517426273502</v>
      </c>
      <c r="G22" s="57">
        <v>2.9809187279151899</v>
      </c>
      <c r="H22" s="57">
        <v>2.7591660675772798</v>
      </c>
      <c r="I22" s="57">
        <v>2.9608355091383798</v>
      </c>
      <c r="J22" s="57">
        <v>3.1089351285189699</v>
      </c>
      <c r="K22" s="57">
        <v>3.0321543408360099</v>
      </c>
      <c r="L22" s="144">
        <v>3.4264069264069299</v>
      </c>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row>
    <row r="23" spans="1:49" ht="15" customHeight="1" x14ac:dyDescent="0.25">
      <c r="A23" s="48" t="s">
        <v>154</v>
      </c>
      <c r="B23" s="59">
        <v>4814</v>
      </c>
      <c r="C23" s="59">
        <v>6094</v>
      </c>
      <c r="D23" s="59">
        <v>6031</v>
      </c>
      <c r="E23" s="59">
        <v>4697</v>
      </c>
      <c r="F23" s="59">
        <v>4276</v>
      </c>
      <c r="G23" s="59">
        <v>4218</v>
      </c>
      <c r="H23" s="59">
        <v>3838</v>
      </c>
      <c r="I23" s="59">
        <v>3402</v>
      </c>
      <c r="J23" s="59">
        <v>2540</v>
      </c>
      <c r="K23" s="59">
        <v>1886</v>
      </c>
      <c r="L23" s="140">
        <v>1583</v>
      </c>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row>
    <row r="24" spans="1:49" ht="15" customHeight="1" x14ac:dyDescent="0.25">
      <c r="A24" s="48" t="s">
        <v>155</v>
      </c>
      <c r="B24" s="59">
        <v>1471</v>
      </c>
      <c r="C24" s="59">
        <v>1866</v>
      </c>
      <c r="D24" s="59">
        <v>1909</v>
      </c>
      <c r="E24" s="59">
        <v>1584</v>
      </c>
      <c r="F24" s="59">
        <v>1492</v>
      </c>
      <c r="G24" s="59">
        <v>1415</v>
      </c>
      <c r="H24" s="59">
        <v>1391</v>
      </c>
      <c r="I24" s="59">
        <v>1149</v>
      </c>
      <c r="J24" s="59">
        <v>817</v>
      </c>
      <c r="K24" s="59">
        <v>622</v>
      </c>
      <c r="L24" s="140">
        <v>462</v>
      </c>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40"/>
    </row>
    <row r="25" spans="1:49" ht="15" customHeight="1" x14ac:dyDescent="0.25">
      <c r="A25" s="48" t="s">
        <v>1</v>
      </c>
      <c r="B25" s="59">
        <v>3028</v>
      </c>
      <c r="C25" s="59">
        <v>3807</v>
      </c>
      <c r="D25" s="59">
        <v>3876</v>
      </c>
      <c r="E25" s="59">
        <v>3331</v>
      </c>
      <c r="F25" s="59">
        <v>3103</v>
      </c>
      <c r="G25" s="59">
        <v>3106</v>
      </c>
      <c r="H25" s="59">
        <v>3192</v>
      </c>
      <c r="I25" s="59">
        <v>2525</v>
      </c>
      <c r="J25" s="59">
        <v>1853</v>
      </c>
      <c r="K25" s="59">
        <v>1331</v>
      </c>
      <c r="L25" s="140">
        <v>1005</v>
      </c>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row>
    <row r="26" spans="1:49" ht="15" customHeight="1" x14ac:dyDescent="0.25">
      <c r="A26" s="42"/>
      <c r="B26" s="58"/>
      <c r="C26" s="58"/>
      <c r="D26" s="58"/>
      <c r="E26" s="58"/>
      <c r="F26" s="58"/>
      <c r="G26" s="58"/>
      <c r="H26" s="58"/>
      <c r="I26" s="58"/>
      <c r="J26" s="58"/>
      <c r="K26" s="58"/>
      <c r="L26" s="139"/>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row>
    <row r="27" spans="1:49" ht="15" customHeight="1" x14ac:dyDescent="0.25">
      <c r="A27" s="54" t="s">
        <v>27</v>
      </c>
      <c r="B27" s="57"/>
      <c r="C27" s="57"/>
      <c r="D27" s="57"/>
      <c r="E27" s="57"/>
      <c r="F27" s="57"/>
      <c r="G27" s="57"/>
      <c r="H27" s="57"/>
      <c r="I27" s="57"/>
      <c r="J27" s="57"/>
      <c r="K27" s="57"/>
      <c r="L27" s="144"/>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row>
    <row r="28" spans="1:49" ht="15" customHeight="1" x14ac:dyDescent="0.25">
      <c r="A28" s="48" t="s">
        <v>152</v>
      </c>
      <c r="B28" s="23">
        <v>35.949007059779603</v>
      </c>
      <c r="C28" s="23">
        <v>35.641744849598602</v>
      </c>
      <c r="D28" s="23">
        <v>34.483053018014203</v>
      </c>
      <c r="E28" s="23">
        <v>35.119751478104</v>
      </c>
      <c r="F28" s="23">
        <v>35.602030947775603</v>
      </c>
      <c r="G28" s="23">
        <v>41.322286439715398</v>
      </c>
      <c r="H28" s="23">
        <v>43.322517291435403</v>
      </c>
      <c r="I28" s="23">
        <v>45.446058696540099</v>
      </c>
      <c r="J28" s="23">
        <v>47.302252488213703</v>
      </c>
      <c r="K28" s="23">
        <v>47.733089579524702</v>
      </c>
      <c r="L28" s="131">
        <v>47.055984555984601</v>
      </c>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10"/>
      <c r="AV28" s="67"/>
      <c r="AW28" s="67"/>
    </row>
    <row r="29" spans="1:49" ht="15" customHeight="1" x14ac:dyDescent="0.25">
      <c r="A29" s="48" t="s">
        <v>153</v>
      </c>
      <c r="B29" s="57">
        <v>3.3497221437317499</v>
      </c>
      <c r="C29" s="57">
        <v>3.3172772501130701</v>
      </c>
      <c r="D29" s="57">
        <v>3.2081208219856401</v>
      </c>
      <c r="E29" s="57">
        <v>3.22479027563773</v>
      </c>
      <c r="F29" s="57">
        <v>3.2594906621392199</v>
      </c>
      <c r="G29" s="57">
        <v>3.3567790443851599</v>
      </c>
      <c r="H29" s="57">
        <v>3.2781117571696101</v>
      </c>
      <c r="I29" s="57">
        <v>3.5530876877647999</v>
      </c>
      <c r="J29" s="57">
        <v>3.6065495965828198</v>
      </c>
      <c r="K29" s="57">
        <v>3.9800842589046299</v>
      </c>
      <c r="L29" s="144">
        <v>4.2125641025640999</v>
      </c>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row>
    <row r="30" spans="1:49" ht="15" customHeight="1" x14ac:dyDescent="0.25">
      <c r="A30" s="48" t="s">
        <v>154</v>
      </c>
      <c r="B30" s="59">
        <v>71128</v>
      </c>
      <c r="C30" s="59">
        <v>73345</v>
      </c>
      <c r="D30" s="59">
        <v>64788</v>
      </c>
      <c r="E30" s="59">
        <v>56508</v>
      </c>
      <c r="F30" s="59">
        <v>47996</v>
      </c>
      <c r="G30" s="59">
        <v>41520</v>
      </c>
      <c r="H30" s="59">
        <v>33263</v>
      </c>
      <c r="I30" s="59">
        <v>27675</v>
      </c>
      <c r="J30" s="59">
        <v>22797</v>
      </c>
      <c r="K30" s="59">
        <v>20784</v>
      </c>
      <c r="L30" s="140">
        <v>16429</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row>
    <row r="31" spans="1:49" ht="15" customHeight="1" x14ac:dyDescent="0.25">
      <c r="A31" s="48" t="s">
        <v>155</v>
      </c>
      <c r="B31" s="59">
        <v>21234</v>
      </c>
      <c r="C31" s="59">
        <v>22110</v>
      </c>
      <c r="D31" s="59">
        <v>20195</v>
      </c>
      <c r="E31" s="59">
        <v>17523</v>
      </c>
      <c r="F31" s="59">
        <v>14725</v>
      </c>
      <c r="G31" s="59">
        <v>12369</v>
      </c>
      <c r="H31" s="59">
        <v>10147</v>
      </c>
      <c r="I31" s="59">
        <v>7789</v>
      </c>
      <c r="J31" s="59">
        <v>6321</v>
      </c>
      <c r="K31" s="59">
        <v>5222</v>
      </c>
      <c r="L31" s="140">
        <v>3900</v>
      </c>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row>
    <row r="32" spans="1:49" ht="15" customHeight="1" x14ac:dyDescent="0.25">
      <c r="A32" s="48" t="s">
        <v>1</v>
      </c>
      <c r="B32" s="59">
        <v>59067</v>
      </c>
      <c r="C32" s="59">
        <v>62034</v>
      </c>
      <c r="D32" s="59">
        <v>58565</v>
      </c>
      <c r="E32" s="59">
        <v>49895</v>
      </c>
      <c r="F32" s="59">
        <v>41360</v>
      </c>
      <c r="G32" s="59">
        <v>29933</v>
      </c>
      <c r="H32" s="59">
        <v>23422</v>
      </c>
      <c r="I32" s="59">
        <v>17139</v>
      </c>
      <c r="J32" s="59">
        <v>13363</v>
      </c>
      <c r="K32" s="59">
        <v>10940</v>
      </c>
      <c r="L32" s="140">
        <v>8288</v>
      </c>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row>
    <row r="33" spans="1:49" ht="15" customHeight="1" x14ac:dyDescent="0.25">
      <c r="A33" s="30"/>
      <c r="B33" s="58"/>
      <c r="C33" s="58"/>
      <c r="D33" s="58"/>
      <c r="E33" s="58"/>
      <c r="F33" s="58"/>
      <c r="G33" s="58"/>
      <c r="H33" s="58"/>
      <c r="I33" s="58"/>
      <c r="J33" s="58"/>
      <c r="K33" s="58"/>
      <c r="L33" s="139"/>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row>
    <row r="34" spans="1:49" ht="15" customHeight="1" x14ac:dyDescent="0.25">
      <c r="A34" s="54" t="s">
        <v>28</v>
      </c>
      <c r="B34" s="58"/>
      <c r="C34" s="58"/>
      <c r="D34" s="58"/>
      <c r="E34" s="58"/>
      <c r="F34" s="58"/>
      <c r="G34" s="58"/>
      <c r="H34" s="58"/>
      <c r="I34" s="58"/>
      <c r="J34" s="58"/>
      <c r="K34" s="58"/>
      <c r="L34" s="139"/>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row>
    <row r="35" spans="1:49" ht="15" customHeight="1" x14ac:dyDescent="0.25">
      <c r="A35" s="48" t="s">
        <v>152</v>
      </c>
      <c r="B35" s="23">
        <v>40.482433141059303</v>
      </c>
      <c r="C35" s="23">
        <v>39.950691392432198</v>
      </c>
      <c r="D35" s="23">
        <v>37.902663505787203</v>
      </c>
      <c r="E35" s="23">
        <v>37.456140350877199</v>
      </c>
      <c r="F35" s="23">
        <v>36.980676328502398</v>
      </c>
      <c r="G35" s="23">
        <v>41.071994925467799</v>
      </c>
      <c r="H35" s="23">
        <v>41.068642745709802</v>
      </c>
      <c r="I35" s="23">
        <v>41.6175682913765</v>
      </c>
      <c r="J35" s="23">
        <v>43.532889874353302</v>
      </c>
      <c r="K35" s="23">
        <v>40.384615384615401</v>
      </c>
      <c r="L35" s="131">
        <v>39.036755386565297</v>
      </c>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10"/>
      <c r="AV35" s="67"/>
      <c r="AW35" s="67"/>
    </row>
    <row r="36" spans="1:49" ht="15" customHeight="1" x14ac:dyDescent="0.25">
      <c r="A36" s="48" t="s">
        <v>153</v>
      </c>
      <c r="B36" s="57">
        <v>3.2950777202072499</v>
      </c>
      <c r="C36" s="57">
        <v>3.2020391735980702</v>
      </c>
      <c r="D36" s="57">
        <v>3.18469462840324</v>
      </c>
      <c r="E36" s="57">
        <v>3.12646370023419</v>
      </c>
      <c r="F36" s="57">
        <v>3.2070542129327202</v>
      </c>
      <c r="G36" s="57">
        <v>3.1737451737451701</v>
      </c>
      <c r="H36" s="57">
        <v>3.4377967711300998</v>
      </c>
      <c r="I36" s="57">
        <v>3.13256113256113</v>
      </c>
      <c r="J36" s="57">
        <v>3.3786078098472001</v>
      </c>
      <c r="K36" s="57">
        <v>3.3720238095238102</v>
      </c>
      <c r="L36" s="144">
        <v>4.0064935064935101</v>
      </c>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row>
    <row r="37" spans="1:49" ht="15" customHeight="1" x14ac:dyDescent="0.25">
      <c r="A37" s="48" t="s">
        <v>154</v>
      </c>
      <c r="B37" s="59">
        <v>12719</v>
      </c>
      <c r="C37" s="59">
        <v>11934</v>
      </c>
      <c r="D37" s="59">
        <v>8656</v>
      </c>
      <c r="E37" s="59">
        <v>6675</v>
      </c>
      <c r="F37" s="59">
        <v>4910</v>
      </c>
      <c r="G37" s="59">
        <v>4110</v>
      </c>
      <c r="H37" s="59">
        <v>3620</v>
      </c>
      <c r="I37" s="59">
        <v>2434</v>
      </c>
      <c r="J37" s="59">
        <v>1990</v>
      </c>
      <c r="K37" s="59">
        <v>1133</v>
      </c>
      <c r="L37" s="140">
        <v>1234</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row>
    <row r="38" spans="1:49" ht="15" customHeight="1" x14ac:dyDescent="0.25">
      <c r="A38" s="48" t="s">
        <v>155</v>
      </c>
      <c r="B38" s="59">
        <v>3860</v>
      </c>
      <c r="C38" s="59">
        <v>3727</v>
      </c>
      <c r="D38" s="59">
        <v>2718</v>
      </c>
      <c r="E38" s="59">
        <v>2135</v>
      </c>
      <c r="F38" s="59">
        <v>1531</v>
      </c>
      <c r="G38" s="59">
        <v>1295</v>
      </c>
      <c r="H38" s="59">
        <v>1053</v>
      </c>
      <c r="I38" s="59">
        <v>777</v>
      </c>
      <c r="J38" s="59">
        <v>589</v>
      </c>
      <c r="K38" s="59">
        <v>336</v>
      </c>
      <c r="L38" s="140">
        <v>308</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9" ht="15" customHeight="1" x14ac:dyDescent="0.25">
      <c r="A39" s="48" t="s">
        <v>1</v>
      </c>
      <c r="B39" s="59">
        <v>9535</v>
      </c>
      <c r="C39" s="59">
        <v>9329</v>
      </c>
      <c r="D39" s="59">
        <v>7171</v>
      </c>
      <c r="E39" s="59">
        <v>5700</v>
      </c>
      <c r="F39" s="59">
        <v>4140</v>
      </c>
      <c r="G39" s="59">
        <v>3153</v>
      </c>
      <c r="H39" s="59">
        <v>2564</v>
      </c>
      <c r="I39" s="59">
        <v>1867</v>
      </c>
      <c r="J39" s="59">
        <v>1353</v>
      </c>
      <c r="K39" s="59">
        <v>832</v>
      </c>
      <c r="L39" s="140">
        <v>789</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49" ht="15" customHeight="1" x14ac:dyDescent="0.25">
      <c r="A40" s="42"/>
      <c r="B40" s="59"/>
      <c r="C40" s="59"/>
      <c r="D40" s="59"/>
      <c r="E40" s="59"/>
      <c r="F40" s="59"/>
      <c r="G40" s="59"/>
      <c r="H40" s="59"/>
      <c r="I40" s="59"/>
      <c r="J40" s="59"/>
      <c r="K40" s="59"/>
      <c r="L40" s="140"/>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row>
    <row r="41" spans="1:49" ht="15" customHeight="1" x14ac:dyDescent="0.3">
      <c r="A41" s="66" t="s">
        <v>29</v>
      </c>
      <c r="B41" s="59"/>
      <c r="C41" s="59"/>
      <c r="D41" s="59"/>
      <c r="E41" s="59"/>
      <c r="F41" s="59"/>
      <c r="G41" s="59"/>
      <c r="H41" s="59"/>
      <c r="I41" s="59"/>
      <c r="J41" s="59"/>
      <c r="K41" s="59"/>
      <c r="L41" s="140"/>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row>
    <row r="42" spans="1:49" ht="15" customHeight="1" x14ac:dyDescent="0.25">
      <c r="A42" s="54" t="s">
        <v>30</v>
      </c>
      <c r="B42" s="58"/>
      <c r="C42" s="58"/>
      <c r="D42" s="58"/>
      <c r="E42" s="58"/>
      <c r="F42" s="58"/>
      <c r="G42" s="58"/>
      <c r="H42" s="58"/>
      <c r="I42" s="58"/>
      <c r="J42" s="58"/>
      <c r="K42" s="58"/>
      <c r="L42" s="139"/>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row>
    <row r="43" spans="1:49" ht="15" customHeight="1" x14ac:dyDescent="0.25">
      <c r="A43" s="48" t="s">
        <v>152</v>
      </c>
      <c r="B43" s="23">
        <v>38.951808169960202</v>
      </c>
      <c r="C43" s="23">
        <v>39.845870916892899</v>
      </c>
      <c r="D43" s="23">
        <v>38.660209846650503</v>
      </c>
      <c r="E43" s="23">
        <v>38.1617900172117</v>
      </c>
      <c r="F43" s="23">
        <v>38.792903075850298</v>
      </c>
      <c r="G43" s="23">
        <v>39.438231927445599</v>
      </c>
      <c r="H43" s="23">
        <v>37.558451895333803</v>
      </c>
      <c r="I43" s="23">
        <v>37.337192474674403</v>
      </c>
      <c r="J43" s="23">
        <v>38.374398187482299</v>
      </c>
      <c r="K43" s="23">
        <v>38.225723582805301</v>
      </c>
      <c r="L43" s="131">
        <v>40.035234529839201</v>
      </c>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10"/>
      <c r="AV43" s="67"/>
      <c r="AW43" s="67"/>
    </row>
    <row r="44" spans="1:49" ht="15" customHeight="1" x14ac:dyDescent="0.25">
      <c r="A44" s="48" t="s">
        <v>153</v>
      </c>
      <c r="B44" s="57">
        <v>2.9879687186685402</v>
      </c>
      <c r="C44" s="57">
        <v>3.0065934065934101</v>
      </c>
      <c r="D44" s="57">
        <v>2.7380907193015802</v>
      </c>
      <c r="E44" s="57">
        <v>2.6534367670936301</v>
      </c>
      <c r="F44" s="57">
        <v>2.70820850808868</v>
      </c>
      <c r="G44" s="57">
        <v>2.76646572895736</v>
      </c>
      <c r="H44" s="57">
        <v>2.70675496688742</v>
      </c>
      <c r="I44" s="57">
        <v>2.8055555555555598</v>
      </c>
      <c r="J44" s="57">
        <v>2.8461254612546099</v>
      </c>
      <c r="K44" s="57">
        <v>3.0542114695340499</v>
      </c>
      <c r="L44" s="144">
        <v>3.2695269526952702</v>
      </c>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row>
    <row r="45" spans="1:49" ht="15" customHeight="1" x14ac:dyDescent="0.25">
      <c r="A45" s="48" t="s">
        <v>154</v>
      </c>
      <c r="B45" s="59">
        <v>14901</v>
      </c>
      <c r="C45" s="59">
        <v>13680</v>
      </c>
      <c r="D45" s="59">
        <v>14427</v>
      </c>
      <c r="E45" s="59">
        <v>14708</v>
      </c>
      <c r="F45" s="59">
        <v>13560</v>
      </c>
      <c r="G45" s="59">
        <v>12391</v>
      </c>
      <c r="H45" s="59">
        <v>10218</v>
      </c>
      <c r="I45" s="59">
        <v>8686</v>
      </c>
      <c r="J45" s="59">
        <v>7713</v>
      </c>
      <c r="K45" s="59">
        <v>6817</v>
      </c>
      <c r="L45" s="140">
        <v>5944</v>
      </c>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row>
    <row r="46" spans="1:49" ht="15" customHeight="1" x14ac:dyDescent="0.25">
      <c r="A46" s="48" t="s">
        <v>155</v>
      </c>
      <c r="B46" s="59">
        <v>4987</v>
      </c>
      <c r="C46" s="59">
        <v>4550</v>
      </c>
      <c r="D46" s="59">
        <v>5269</v>
      </c>
      <c r="E46" s="59">
        <v>5543</v>
      </c>
      <c r="F46" s="59">
        <v>5007</v>
      </c>
      <c r="G46" s="59">
        <v>4479</v>
      </c>
      <c r="H46" s="59">
        <v>3775</v>
      </c>
      <c r="I46" s="59">
        <v>3096</v>
      </c>
      <c r="J46" s="59">
        <v>2710</v>
      </c>
      <c r="K46" s="59">
        <v>2232</v>
      </c>
      <c r="L46" s="140">
        <v>1818</v>
      </c>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row>
    <row r="47" spans="1:49" ht="15" customHeight="1" x14ac:dyDescent="0.25">
      <c r="A47" s="48" t="s">
        <v>1</v>
      </c>
      <c r="B47" s="59">
        <v>12803</v>
      </c>
      <c r="C47" s="59">
        <v>11419</v>
      </c>
      <c r="D47" s="59">
        <v>13629</v>
      </c>
      <c r="E47" s="59">
        <v>14525</v>
      </c>
      <c r="F47" s="59">
        <v>12907</v>
      </c>
      <c r="G47" s="59">
        <v>11357</v>
      </c>
      <c r="H47" s="59">
        <v>10051</v>
      </c>
      <c r="I47" s="59">
        <v>8292</v>
      </c>
      <c r="J47" s="59">
        <v>7062</v>
      </c>
      <c r="K47" s="59">
        <v>5839</v>
      </c>
      <c r="L47" s="140">
        <v>4541</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9" ht="15" customHeight="1" x14ac:dyDescent="0.25">
      <c r="A48" s="42"/>
      <c r="B48" s="58"/>
      <c r="C48" s="58"/>
      <c r="D48" s="58"/>
      <c r="E48" s="58"/>
      <c r="F48" s="58"/>
      <c r="G48" s="58"/>
      <c r="H48" s="58"/>
      <c r="I48" s="58"/>
      <c r="J48" s="58"/>
      <c r="K48" s="58"/>
      <c r="L48" s="13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row>
    <row r="49" spans="1:51" ht="15" customHeight="1" x14ac:dyDescent="0.25">
      <c r="A49" s="54" t="s">
        <v>31</v>
      </c>
      <c r="B49" s="58"/>
      <c r="C49" s="58"/>
      <c r="D49" s="58"/>
      <c r="E49" s="58"/>
      <c r="F49" s="58"/>
      <c r="G49" s="58"/>
      <c r="H49" s="58"/>
      <c r="I49" s="58"/>
      <c r="J49" s="58"/>
      <c r="K49" s="58"/>
      <c r="L49" s="139"/>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row>
    <row r="50" spans="1:51" ht="15" customHeight="1" x14ac:dyDescent="0.25">
      <c r="A50" s="48" t="s">
        <v>152</v>
      </c>
      <c r="B50" s="23">
        <v>37.246352507127298</v>
      </c>
      <c r="C50" s="23">
        <v>37.213035800288999</v>
      </c>
      <c r="D50" s="23">
        <v>37.680115273775201</v>
      </c>
      <c r="E50" s="23">
        <v>36.356291658250903</v>
      </c>
      <c r="F50" s="23">
        <v>37.624584717608002</v>
      </c>
      <c r="G50" s="23">
        <v>38.542350623768897</v>
      </c>
      <c r="H50" s="23">
        <v>37.774232149980101</v>
      </c>
      <c r="I50" s="23">
        <v>37.701508060322404</v>
      </c>
      <c r="J50" s="23">
        <v>40.314430095452003</v>
      </c>
      <c r="K50" s="23">
        <v>36.482412060301499</v>
      </c>
      <c r="L50" s="131">
        <v>36.287973366625103</v>
      </c>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10"/>
      <c r="AV50" s="67"/>
      <c r="AW50" s="67"/>
    </row>
    <row r="51" spans="1:51" ht="15" customHeight="1" x14ac:dyDescent="0.25">
      <c r="A51" s="48" t="s">
        <v>153</v>
      </c>
      <c r="B51" s="57">
        <v>2.9770373705537998</v>
      </c>
      <c r="C51" s="57">
        <v>2.7968075927523701</v>
      </c>
      <c r="D51" s="57">
        <v>2.7456978967495198</v>
      </c>
      <c r="E51" s="57">
        <v>2.7666666666666702</v>
      </c>
      <c r="F51" s="57">
        <v>2.8322295805739501</v>
      </c>
      <c r="G51" s="57">
        <v>2.88500851788756</v>
      </c>
      <c r="H51" s="57">
        <v>2.91974656810982</v>
      </c>
      <c r="I51" s="57">
        <v>3.0648275862069001</v>
      </c>
      <c r="J51" s="57">
        <v>3.1810584958217301</v>
      </c>
      <c r="K51" s="57">
        <v>3.04132231404959</v>
      </c>
      <c r="L51" s="144">
        <v>3.03899082568807</v>
      </c>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row>
    <row r="52" spans="1:51" ht="15" customHeight="1" x14ac:dyDescent="0.25">
      <c r="A52" s="48" t="s">
        <v>154</v>
      </c>
      <c r="B52" s="59">
        <v>6612</v>
      </c>
      <c r="C52" s="59">
        <v>6483</v>
      </c>
      <c r="D52" s="59">
        <v>5744</v>
      </c>
      <c r="E52" s="59">
        <v>4980</v>
      </c>
      <c r="F52" s="59">
        <v>3849</v>
      </c>
      <c r="G52" s="59">
        <v>3387</v>
      </c>
      <c r="H52" s="59">
        <v>2765</v>
      </c>
      <c r="I52" s="59">
        <v>2222</v>
      </c>
      <c r="J52" s="59">
        <v>2284</v>
      </c>
      <c r="K52" s="59">
        <v>2208</v>
      </c>
      <c r="L52" s="140">
        <v>2650</v>
      </c>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row>
    <row r="53" spans="1:51" ht="15" customHeight="1" x14ac:dyDescent="0.25">
      <c r="A53" s="48" t="s">
        <v>155</v>
      </c>
      <c r="B53" s="59">
        <v>2221</v>
      </c>
      <c r="C53" s="59">
        <v>2318</v>
      </c>
      <c r="D53" s="59">
        <v>2092</v>
      </c>
      <c r="E53" s="59">
        <v>1800</v>
      </c>
      <c r="F53" s="59">
        <v>1359</v>
      </c>
      <c r="G53" s="59">
        <v>1174</v>
      </c>
      <c r="H53" s="59">
        <v>947</v>
      </c>
      <c r="I53" s="59">
        <v>725</v>
      </c>
      <c r="J53" s="59">
        <v>718</v>
      </c>
      <c r="K53" s="59">
        <v>726</v>
      </c>
      <c r="L53" s="140">
        <v>872</v>
      </c>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row>
    <row r="54" spans="1:51" ht="15" customHeight="1" x14ac:dyDescent="0.25">
      <c r="A54" s="48" t="s">
        <v>1</v>
      </c>
      <c r="B54" s="59">
        <v>5963</v>
      </c>
      <c r="C54" s="59">
        <v>6229</v>
      </c>
      <c r="D54" s="59">
        <v>5552</v>
      </c>
      <c r="E54" s="59">
        <v>4951</v>
      </c>
      <c r="F54" s="59">
        <v>3612</v>
      </c>
      <c r="G54" s="59">
        <v>3046</v>
      </c>
      <c r="H54" s="59">
        <v>2507</v>
      </c>
      <c r="I54" s="59">
        <v>1923</v>
      </c>
      <c r="J54" s="59">
        <v>1781</v>
      </c>
      <c r="K54" s="59">
        <v>1990</v>
      </c>
      <c r="L54" s="140">
        <v>2403</v>
      </c>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row>
    <row r="55" spans="1:51" ht="15" customHeight="1" x14ac:dyDescent="0.25">
      <c r="A55" s="42"/>
      <c r="B55" s="58"/>
      <c r="C55" s="58"/>
      <c r="D55" s="58"/>
      <c r="E55" s="58"/>
      <c r="F55" s="58"/>
      <c r="G55" s="58"/>
      <c r="H55" s="58"/>
      <c r="I55" s="58"/>
      <c r="J55" s="58"/>
      <c r="K55" s="58"/>
      <c r="L55" s="13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row>
    <row r="56" spans="1:51" ht="15" customHeight="1" x14ac:dyDescent="0.25">
      <c r="A56" s="54" t="s">
        <v>32</v>
      </c>
      <c r="B56" s="58"/>
      <c r="C56" s="58"/>
      <c r="D56" s="58"/>
      <c r="E56" s="58"/>
      <c r="F56" s="58"/>
      <c r="G56" s="58"/>
      <c r="H56" s="58"/>
      <c r="I56" s="58"/>
      <c r="J56" s="58"/>
      <c r="K56" s="58"/>
      <c r="L56" s="139"/>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row>
    <row r="57" spans="1:51" ht="15" customHeight="1" x14ac:dyDescent="0.25">
      <c r="A57" s="48" t="s">
        <v>152</v>
      </c>
      <c r="B57" s="23">
        <v>52.987132352941202</v>
      </c>
      <c r="C57" s="23">
        <v>49.593147751605997</v>
      </c>
      <c r="D57" s="23">
        <v>48.442405216131398</v>
      </c>
      <c r="E57" s="23">
        <v>48.809173772419904</v>
      </c>
      <c r="F57" s="23">
        <v>47.038917089678499</v>
      </c>
      <c r="G57" s="23">
        <v>50.035612535612501</v>
      </c>
      <c r="H57" s="23">
        <v>47.744174516608801</v>
      </c>
      <c r="I57" s="23">
        <v>48.354792560801101</v>
      </c>
      <c r="J57" s="23">
        <v>47.816091954023001</v>
      </c>
      <c r="K57" s="23">
        <v>50</v>
      </c>
      <c r="L57" s="131">
        <v>51.167315175097301</v>
      </c>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10"/>
      <c r="AV57" s="67"/>
      <c r="AW57" s="67"/>
      <c r="AX57" s="67"/>
      <c r="AY57" s="67"/>
    </row>
    <row r="58" spans="1:51" ht="15" customHeight="1" x14ac:dyDescent="0.25">
      <c r="A58" s="48" t="s">
        <v>153</v>
      </c>
      <c r="B58" s="57">
        <v>4.3196010407632297</v>
      </c>
      <c r="C58" s="57">
        <v>4.1826424870466301</v>
      </c>
      <c r="D58" s="57">
        <v>4.1076769690927204</v>
      </c>
      <c r="E58" s="57">
        <v>4.2054216867469902</v>
      </c>
      <c r="F58" s="57">
        <v>4.1273381294964002</v>
      </c>
      <c r="G58" s="57">
        <v>3.9359430604982202</v>
      </c>
      <c r="H58" s="57">
        <v>3.7954309449636598</v>
      </c>
      <c r="I58" s="57">
        <v>3.92011834319527</v>
      </c>
      <c r="J58" s="57">
        <v>4.5769230769230802</v>
      </c>
      <c r="K58" s="57">
        <v>4.4664371772805502</v>
      </c>
      <c r="L58" s="144">
        <v>4.7167300380228099</v>
      </c>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row>
    <row r="59" spans="1:51" ht="15" customHeight="1" x14ac:dyDescent="0.25">
      <c r="A59" s="48" t="s">
        <v>154</v>
      </c>
      <c r="B59" s="59">
        <v>9961</v>
      </c>
      <c r="C59" s="59">
        <v>9687</v>
      </c>
      <c r="D59" s="59">
        <v>8240</v>
      </c>
      <c r="E59" s="59">
        <v>6981</v>
      </c>
      <c r="F59" s="59">
        <v>5737</v>
      </c>
      <c r="G59" s="59">
        <v>5530</v>
      </c>
      <c r="H59" s="59">
        <v>3655</v>
      </c>
      <c r="I59" s="59">
        <v>2650</v>
      </c>
      <c r="J59" s="59">
        <v>2856</v>
      </c>
      <c r="K59" s="59">
        <v>2595</v>
      </c>
      <c r="L59" s="140">
        <v>2481</v>
      </c>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row>
    <row r="60" spans="1:51" ht="15" customHeight="1" x14ac:dyDescent="0.25">
      <c r="A60" s="48" t="s">
        <v>155</v>
      </c>
      <c r="B60" s="59">
        <v>2306</v>
      </c>
      <c r="C60" s="59">
        <v>2316</v>
      </c>
      <c r="D60" s="59">
        <v>2006</v>
      </c>
      <c r="E60" s="59">
        <v>1660</v>
      </c>
      <c r="F60" s="59">
        <v>1390</v>
      </c>
      <c r="G60" s="59">
        <v>1405</v>
      </c>
      <c r="H60" s="59">
        <v>963</v>
      </c>
      <c r="I60" s="59">
        <v>676</v>
      </c>
      <c r="J60" s="59">
        <v>624</v>
      </c>
      <c r="K60" s="59">
        <v>581</v>
      </c>
      <c r="L60" s="140">
        <v>526</v>
      </c>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row>
    <row r="61" spans="1:51" ht="15" customHeight="1" x14ac:dyDescent="0.25">
      <c r="A61" s="48" t="s">
        <v>1</v>
      </c>
      <c r="B61" s="59">
        <v>4352</v>
      </c>
      <c r="C61" s="59">
        <v>4670</v>
      </c>
      <c r="D61" s="59">
        <v>4141</v>
      </c>
      <c r="E61" s="59">
        <v>3401</v>
      </c>
      <c r="F61" s="59">
        <v>2955</v>
      </c>
      <c r="G61" s="59">
        <v>2808</v>
      </c>
      <c r="H61" s="59">
        <v>2017</v>
      </c>
      <c r="I61" s="59">
        <v>1398</v>
      </c>
      <c r="J61" s="59">
        <v>1305</v>
      </c>
      <c r="K61" s="59">
        <v>1162</v>
      </c>
      <c r="L61" s="140">
        <v>1028</v>
      </c>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row>
    <row r="62" spans="1:51" ht="15" customHeight="1" x14ac:dyDescent="0.25">
      <c r="A62" s="42"/>
      <c r="B62" s="58"/>
      <c r="C62" s="58"/>
      <c r="D62" s="58"/>
      <c r="E62" s="58"/>
      <c r="F62" s="58"/>
      <c r="G62" s="58"/>
      <c r="H62" s="58"/>
      <c r="I62" s="58"/>
      <c r="J62" s="58"/>
      <c r="K62" s="58"/>
      <c r="L62" s="139"/>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row>
    <row r="63" spans="1:51" ht="15" customHeight="1" x14ac:dyDescent="0.25">
      <c r="A63" s="54" t="s">
        <v>33</v>
      </c>
      <c r="B63" s="58"/>
      <c r="C63" s="58"/>
      <c r="D63" s="58"/>
      <c r="E63" s="58"/>
      <c r="F63" s="58"/>
      <c r="G63" s="58"/>
      <c r="H63" s="58"/>
      <c r="I63" s="58"/>
      <c r="J63" s="58"/>
      <c r="K63" s="58"/>
      <c r="L63" s="139"/>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row>
    <row r="64" spans="1:51" ht="15" customHeight="1" x14ac:dyDescent="0.25">
      <c r="A64" s="48" t="s">
        <v>152</v>
      </c>
      <c r="B64" s="23">
        <v>49.524895477004897</v>
      </c>
      <c r="C64" s="23">
        <v>48.621654015181797</v>
      </c>
      <c r="D64" s="23">
        <v>46.7454757734968</v>
      </c>
      <c r="E64" s="23">
        <v>48.9331181638874</v>
      </c>
      <c r="F64" s="23">
        <v>49.493425307178299</v>
      </c>
      <c r="G64" s="23">
        <v>51.707563875537602</v>
      </c>
      <c r="H64" s="23">
        <v>49.047483650838799</v>
      </c>
      <c r="I64" s="23">
        <v>47.381650607457097</v>
      </c>
      <c r="J64" s="23">
        <v>52.007740686985997</v>
      </c>
      <c r="K64" s="23">
        <v>47.941342357586002</v>
      </c>
      <c r="L64" s="131">
        <v>49.745870393900901</v>
      </c>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10"/>
      <c r="AV64" s="67"/>
      <c r="AW64" s="67"/>
    </row>
    <row r="65" spans="1:49" ht="15" customHeight="1" x14ac:dyDescent="0.25">
      <c r="A65" s="48" t="s">
        <v>153</v>
      </c>
      <c r="B65" s="57">
        <v>3.9779994883601901</v>
      </c>
      <c r="C65" s="57">
        <v>3.8422350041084599</v>
      </c>
      <c r="D65" s="57">
        <v>3.7043396815485501</v>
      </c>
      <c r="E65" s="57">
        <v>3.5613777940637599</v>
      </c>
      <c r="F65" s="57">
        <v>3.5435540069686402</v>
      </c>
      <c r="G65" s="57">
        <v>3.5616438356164402</v>
      </c>
      <c r="H65" s="57">
        <v>3.48985507246377</v>
      </c>
      <c r="I65" s="57">
        <v>3.5641025641025599</v>
      </c>
      <c r="J65" s="57">
        <v>3.9116279069767401</v>
      </c>
      <c r="K65" s="57">
        <v>3.96470588235294</v>
      </c>
      <c r="L65" s="144">
        <v>4.20945083014049</v>
      </c>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row>
    <row r="66" spans="1:49" ht="15" customHeight="1" x14ac:dyDescent="0.25">
      <c r="A66" s="48" t="s">
        <v>154</v>
      </c>
      <c r="B66" s="59">
        <v>15550</v>
      </c>
      <c r="C66" s="59">
        <v>14028</v>
      </c>
      <c r="D66" s="59">
        <v>11865</v>
      </c>
      <c r="E66" s="59">
        <v>9719</v>
      </c>
      <c r="F66" s="59">
        <v>8136</v>
      </c>
      <c r="G66" s="59">
        <v>7280</v>
      </c>
      <c r="H66" s="59">
        <v>6020</v>
      </c>
      <c r="I66" s="59">
        <v>4031</v>
      </c>
      <c r="J66" s="59">
        <v>4205</v>
      </c>
      <c r="K66" s="59">
        <v>3370</v>
      </c>
      <c r="L66" s="140">
        <v>3296</v>
      </c>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row>
    <row r="67" spans="1:49" ht="15" customHeight="1" x14ac:dyDescent="0.25">
      <c r="A67" s="48" t="s">
        <v>155</v>
      </c>
      <c r="B67" s="59">
        <v>3909</v>
      </c>
      <c r="C67" s="59">
        <v>3651</v>
      </c>
      <c r="D67" s="59">
        <v>3203</v>
      </c>
      <c r="E67" s="59">
        <v>2729</v>
      </c>
      <c r="F67" s="59">
        <v>2296</v>
      </c>
      <c r="G67" s="59">
        <v>2044</v>
      </c>
      <c r="H67" s="59">
        <v>1725</v>
      </c>
      <c r="I67" s="59">
        <v>1131</v>
      </c>
      <c r="J67" s="59">
        <v>1075</v>
      </c>
      <c r="K67" s="59">
        <v>850</v>
      </c>
      <c r="L67" s="140">
        <v>783</v>
      </c>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row>
    <row r="68" spans="1:49" ht="15" customHeight="1" x14ac:dyDescent="0.25">
      <c r="A68" s="48" t="s">
        <v>1</v>
      </c>
      <c r="B68" s="59">
        <v>7893</v>
      </c>
      <c r="C68" s="59">
        <v>7509</v>
      </c>
      <c r="D68" s="59">
        <v>6852</v>
      </c>
      <c r="E68" s="59">
        <v>5577</v>
      </c>
      <c r="F68" s="59">
        <v>4639</v>
      </c>
      <c r="G68" s="59">
        <v>3953</v>
      </c>
      <c r="H68" s="59">
        <v>3517</v>
      </c>
      <c r="I68" s="59">
        <v>2387</v>
      </c>
      <c r="J68" s="59">
        <v>2067</v>
      </c>
      <c r="K68" s="59">
        <v>1773</v>
      </c>
      <c r="L68" s="140">
        <v>1574</v>
      </c>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row>
    <row r="69" spans="1:49" ht="15" customHeight="1" x14ac:dyDescent="0.25">
      <c r="A69" s="42"/>
      <c r="B69" s="59"/>
      <c r="C69" s="59"/>
      <c r="D69" s="59"/>
      <c r="E69" s="59"/>
      <c r="F69" s="59"/>
      <c r="G69" s="59"/>
      <c r="H69" s="59"/>
      <c r="I69" s="59"/>
      <c r="J69" s="59"/>
      <c r="K69" s="59"/>
      <c r="L69" s="140"/>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row>
    <row r="70" spans="1:49" ht="15" customHeight="1" x14ac:dyDescent="0.3">
      <c r="A70" s="66" t="s">
        <v>34</v>
      </c>
      <c r="B70" s="59"/>
      <c r="C70" s="59"/>
      <c r="D70" s="59"/>
      <c r="E70" s="59"/>
      <c r="F70" s="59"/>
      <c r="G70" s="59"/>
      <c r="H70" s="59"/>
      <c r="I70" s="59"/>
      <c r="J70" s="59"/>
      <c r="K70" s="59"/>
      <c r="L70" s="140"/>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row>
    <row r="71" spans="1:49" ht="15" customHeight="1" x14ac:dyDescent="0.25">
      <c r="A71" s="54" t="s">
        <v>35</v>
      </c>
      <c r="B71" s="58"/>
      <c r="C71" s="58"/>
      <c r="D71" s="58"/>
      <c r="E71" s="58"/>
      <c r="F71" s="58"/>
      <c r="G71" s="58"/>
      <c r="H71" s="58"/>
      <c r="I71" s="58"/>
      <c r="J71" s="58"/>
      <c r="K71" s="58"/>
      <c r="L71" s="139"/>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row>
    <row r="72" spans="1:49" ht="15" customHeight="1" x14ac:dyDescent="0.25">
      <c r="A72" s="48" t="s">
        <v>152</v>
      </c>
      <c r="B72" s="23">
        <v>30.276981852913099</v>
      </c>
      <c r="C72" s="23">
        <v>31.0838445807771</v>
      </c>
      <c r="D72" s="23">
        <v>25.651720542231502</v>
      </c>
      <c r="E72" s="23">
        <v>25.6647398843931</v>
      </c>
      <c r="F72" s="23">
        <v>27.8735632183908</v>
      </c>
      <c r="G72" s="23">
        <v>28.200371057513902</v>
      </c>
      <c r="H72" s="23">
        <v>28.571428571428601</v>
      </c>
      <c r="I72" s="23">
        <v>29.745042492917801</v>
      </c>
      <c r="J72" s="23">
        <v>28.515625</v>
      </c>
      <c r="K72" s="23">
        <v>30.434782608695699</v>
      </c>
      <c r="L72" s="131">
        <v>29.353233830845799</v>
      </c>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10"/>
      <c r="AV72" s="67"/>
      <c r="AW72" s="67"/>
    </row>
    <row r="73" spans="1:49" ht="15" customHeight="1" x14ac:dyDescent="0.25">
      <c r="A73" s="48" t="s">
        <v>153</v>
      </c>
      <c r="B73" s="57">
        <v>3.0977917981072598</v>
      </c>
      <c r="C73" s="57">
        <v>3.2072368421052602</v>
      </c>
      <c r="D73" s="57">
        <v>2.9512195121951201</v>
      </c>
      <c r="E73" s="57">
        <v>2.8153153153153201</v>
      </c>
      <c r="F73" s="57">
        <v>3</v>
      </c>
      <c r="G73" s="57">
        <v>3.2368421052631602</v>
      </c>
      <c r="H73" s="57">
        <v>3.0859375</v>
      </c>
      <c r="I73" s="57">
        <v>3.4761904761904798</v>
      </c>
      <c r="J73" s="57">
        <v>3</v>
      </c>
      <c r="K73" s="57">
        <v>3.0857142857142899</v>
      </c>
      <c r="L73" s="144">
        <v>3.0169491525423702</v>
      </c>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row>
    <row r="74" spans="1:49" ht="15" customHeight="1" x14ac:dyDescent="0.25">
      <c r="A74" s="48" t="s">
        <v>154</v>
      </c>
      <c r="B74" s="59">
        <v>982</v>
      </c>
      <c r="C74" s="59">
        <v>975</v>
      </c>
      <c r="D74" s="59">
        <v>726</v>
      </c>
      <c r="E74" s="59">
        <v>625</v>
      </c>
      <c r="F74" s="59">
        <v>582</v>
      </c>
      <c r="G74" s="59">
        <v>492</v>
      </c>
      <c r="H74" s="59">
        <v>395</v>
      </c>
      <c r="I74" s="59">
        <v>365</v>
      </c>
      <c r="J74" s="59">
        <v>219</v>
      </c>
      <c r="K74" s="59">
        <v>216</v>
      </c>
      <c r="L74" s="140">
        <v>178</v>
      </c>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row>
    <row r="75" spans="1:49" ht="15" customHeight="1" x14ac:dyDescent="0.25">
      <c r="A75" s="48" t="s">
        <v>155</v>
      </c>
      <c r="B75" s="59">
        <v>317</v>
      </c>
      <c r="C75" s="59">
        <v>304</v>
      </c>
      <c r="D75" s="59">
        <v>246</v>
      </c>
      <c r="E75" s="59">
        <v>222</v>
      </c>
      <c r="F75" s="59">
        <v>194</v>
      </c>
      <c r="G75" s="59">
        <v>152</v>
      </c>
      <c r="H75" s="59">
        <v>128</v>
      </c>
      <c r="I75" s="59">
        <v>105</v>
      </c>
      <c r="J75" s="59">
        <v>73</v>
      </c>
      <c r="K75" s="59">
        <v>70</v>
      </c>
      <c r="L75" s="140">
        <v>59</v>
      </c>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row>
    <row r="76" spans="1:49" ht="15" customHeight="1" x14ac:dyDescent="0.25">
      <c r="A76" s="48" t="s">
        <v>1</v>
      </c>
      <c r="B76" s="59">
        <v>1047</v>
      </c>
      <c r="C76" s="59">
        <v>978</v>
      </c>
      <c r="D76" s="59">
        <v>959</v>
      </c>
      <c r="E76" s="59">
        <v>865</v>
      </c>
      <c r="F76" s="59">
        <v>696</v>
      </c>
      <c r="G76" s="59">
        <v>539</v>
      </c>
      <c r="H76" s="59">
        <v>448</v>
      </c>
      <c r="I76" s="59">
        <v>353</v>
      </c>
      <c r="J76" s="59">
        <v>256</v>
      </c>
      <c r="K76" s="59">
        <v>230</v>
      </c>
      <c r="L76" s="140">
        <v>201</v>
      </c>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row>
    <row r="77" spans="1:49" ht="15" customHeight="1" x14ac:dyDescent="0.25">
      <c r="A77" s="42"/>
      <c r="B77" s="59"/>
      <c r="C77" s="59"/>
      <c r="D77" s="59"/>
      <c r="E77" s="59"/>
      <c r="F77" s="59"/>
      <c r="G77" s="59"/>
      <c r="H77" s="59"/>
      <c r="I77" s="59"/>
      <c r="J77" s="59"/>
      <c r="K77" s="59"/>
      <c r="L77" s="140"/>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row>
    <row r="78" spans="1:49" ht="15" customHeight="1" x14ac:dyDescent="0.3">
      <c r="A78" s="66" t="s">
        <v>36</v>
      </c>
      <c r="B78" s="59"/>
      <c r="C78" s="59"/>
      <c r="D78" s="59"/>
      <c r="E78" s="59"/>
      <c r="F78" s="59"/>
      <c r="G78" s="59"/>
      <c r="H78" s="59"/>
      <c r="I78" s="59"/>
      <c r="J78" s="59"/>
      <c r="K78" s="59"/>
      <c r="L78" s="140"/>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row>
    <row r="79" spans="1:49" ht="15" customHeight="1" x14ac:dyDescent="0.25">
      <c r="A79" s="54" t="s">
        <v>37</v>
      </c>
      <c r="B79" s="58"/>
      <c r="C79" s="58"/>
      <c r="D79" s="58"/>
      <c r="E79" s="58"/>
      <c r="F79" s="58"/>
      <c r="G79" s="58"/>
      <c r="H79" s="58"/>
      <c r="I79" s="58"/>
      <c r="J79" s="58"/>
      <c r="K79" s="58"/>
      <c r="L79" s="139"/>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row>
    <row r="80" spans="1:49" ht="15" customHeight="1" x14ac:dyDescent="0.25">
      <c r="A80" s="48" t="s">
        <v>152</v>
      </c>
      <c r="B80" s="23">
        <v>38.788842736211201</v>
      </c>
      <c r="C80" s="23">
        <v>38.585706967823398</v>
      </c>
      <c r="D80" s="23">
        <v>37.6981122860143</v>
      </c>
      <c r="E80" s="23">
        <v>38.663548478393601</v>
      </c>
      <c r="F80" s="23">
        <v>39.798436076526002</v>
      </c>
      <c r="G80" s="23">
        <v>41.153091030982097</v>
      </c>
      <c r="H80" s="23">
        <v>40.278591019754103</v>
      </c>
      <c r="I80" s="23">
        <v>40.679522497704298</v>
      </c>
      <c r="J80" s="23">
        <v>43.310950413223097</v>
      </c>
      <c r="K80" s="23">
        <v>43.449845363832601</v>
      </c>
      <c r="L80" s="131">
        <v>43.177963226813198</v>
      </c>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10"/>
      <c r="AV80" s="67"/>
      <c r="AW80" s="67"/>
    </row>
    <row r="81" spans="1:49" ht="15" customHeight="1" x14ac:dyDescent="0.25">
      <c r="A81" s="48" t="s">
        <v>153</v>
      </c>
      <c r="B81" s="57">
        <v>3.0749601816394998</v>
      </c>
      <c r="C81" s="57">
        <v>3.0033343624575499</v>
      </c>
      <c r="D81" s="57">
        <v>2.91967351169269</v>
      </c>
      <c r="E81" s="57">
        <v>2.9523424256433999</v>
      </c>
      <c r="F81" s="57">
        <v>3.0624731746864402</v>
      </c>
      <c r="G81" s="57">
        <v>3.1563299976727901</v>
      </c>
      <c r="H81" s="57">
        <v>3.1402448355011501</v>
      </c>
      <c r="I81" s="57">
        <v>3.1861276421095801</v>
      </c>
      <c r="J81" s="57">
        <v>3.4137149672033398</v>
      </c>
      <c r="K81" s="57">
        <v>3.6062315337093702</v>
      </c>
      <c r="L81" s="144">
        <v>3.7639849151477098</v>
      </c>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row>
    <row r="82" spans="1:49" ht="15" customHeight="1" x14ac:dyDescent="0.25">
      <c r="A82" s="48" t="s">
        <v>154</v>
      </c>
      <c r="B82" s="59">
        <v>90739</v>
      </c>
      <c r="C82" s="59">
        <v>97278</v>
      </c>
      <c r="D82" s="59">
        <v>90142</v>
      </c>
      <c r="E82" s="59">
        <v>76631</v>
      </c>
      <c r="F82" s="59">
        <v>64217</v>
      </c>
      <c r="G82" s="59">
        <v>54251</v>
      </c>
      <c r="H82" s="59">
        <v>41043</v>
      </c>
      <c r="I82" s="59">
        <v>31052</v>
      </c>
      <c r="J82" s="59">
        <v>28624</v>
      </c>
      <c r="K82" s="59">
        <v>26852</v>
      </c>
      <c r="L82" s="140">
        <v>23954</v>
      </c>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row>
    <row r="83" spans="1:49" ht="15" customHeight="1" x14ac:dyDescent="0.25">
      <c r="A83" s="48" t="s">
        <v>155</v>
      </c>
      <c r="B83" s="59">
        <v>29509</v>
      </c>
      <c r="C83" s="59">
        <v>32390</v>
      </c>
      <c r="D83" s="59">
        <v>30874</v>
      </c>
      <c r="E83" s="59">
        <v>25956</v>
      </c>
      <c r="F83" s="59">
        <v>20969</v>
      </c>
      <c r="G83" s="59">
        <v>17188</v>
      </c>
      <c r="H83" s="59">
        <v>13070</v>
      </c>
      <c r="I83" s="59">
        <v>9746</v>
      </c>
      <c r="J83" s="59">
        <v>8385</v>
      </c>
      <c r="K83" s="59">
        <v>7446</v>
      </c>
      <c r="L83" s="140">
        <v>6364</v>
      </c>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row>
    <row r="84" spans="1:49" ht="15" customHeight="1" x14ac:dyDescent="0.25">
      <c r="A84" s="48" t="s">
        <v>1</v>
      </c>
      <c r="B84" s="59">
        <v>76076</v>
      </c>
      <c r="C84" s="59">
        <v>83943</v>
      </c>
      <c r="D84" s="59">
        <v>81898</v>
      </c>
      <c r="E84" s="59">
        <v>67133</v>
      </c>
      <c r="F84" s="59">
        <v>52688</v>
      </c>
      <c r="G84" s="59">
        <v>41766</v>
      </c>
      <c r="H84" s="59">
        <v>32449</v>
      </c>
      <c r="I84" s="59">
        <v>23958</v>
      </c>
      <c r="J84" s="59">
        <v>19360</v>
      </c>
      <c r="K84" s="59">
        <v>17137</v>
      </c>
      <c r="L84" s="140">
        <v>14739</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row>
    <row r="85" spans="1:49" ht="15" customHeight="1" x14ac:dyDescent="0.25">
      <c r="A85" s="42"/>
      <c r="B85" s="58"/>
      <c r="C85" s="58"/>
      <c r="D85" s="58"/>
      <c r="E85" s="58"/>
      <c r="F85" s="58"/>
      <c r="G85" s="58"/>
      <c r="H85" s="58"/>
      <c r="I85" s="58"/>
      <c r="J85" s="58"/>
      <c r="K85" s="58"/>
      <c r="L85" s="139"/>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row>
    <row r="86" spans="1:49" ht="15" customHeight="1" x14ac:dyDescent="0.25">
      <c r="A86" s="54" t="s">
        <v>38</v>
      </c>
      <c r="B86" s="58"/>
      <c r="C86" s="58"/>
      <c r="D86" s="58"/>
      <c r="E86" s="58"/>
      <c r="F86" s="58"/>
      <c r="G86" s="58"/>
      <c r="H86" s="58"/>
      <c r="I86" s="58"/>
      <c r="J86" s="58"/>
      <c r="K86" s="58"/>
      <c r="L86" s="139"/>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row>
    <row r="87" spans="1:49" ht="15" customHeight="1" x14ac:dyDescent="0.25">
      <c r="A87" s="48" t="s">
        <v>152</v>
      </c>
      <c r="B87" s="23">
        <v>44.770642201834903</v>
      </c>
      <c r="C87" s="23">
        <v>42.043795620437997</v>
      </c>
      <c r="D87" s="23">
        <v>37.679932260795901</v>
      </c>
      <c r="E87" s="23">
        <v>37.150127226463098</v>
      </c>
      <c r="F87" s="23">
        <v>35.544340302811797</v>
      </c>
      <c r="G87" s="23">
        <v>35.338345864661697</v>
      </c>
      <c r="H87" s="23">
        <v>34.7368421052632</v>
      </c>
      <c r="I87" s="23">
        <v>30.095541401273898</v>
      </c>
      <c r="J87" s="23">
        <v>34.205231388329999</v>
      </c>
      <c r="K87" s="23">
        <v>37.157534246575302</v>
      </c>
      <c r="L87" s="131">
        <v>36.996904024767801</v>
      </c>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10"/>
      <c r="AV87" s="67"/>
      <c r="AW87" s="67"/>
    </row>
    <row r="88" spans="1:49" ht="15" customHeight="1" x14ac:dyDescent="0.25">
      <c r="A88" s="48" t="s">
        <v>153</v>
      </c>
      <c r="B88" s="57">
        <v>3.9327868852458998</v>
      </c>
      <c r="C88" s="57">
        <v>3.5555555555555598</v>
      </c>
      <c r="D88" s="57">
        <v>3.3876404494382002</v>
      </c>
      <c r="E88" s="57">
        <v>3.3342465753424699</v>
      </c>
      <c r="F88" s="57">
        <v>3.2190669371196798</v>
      </c>
      <c r="G88" s="57">
        <v>3.4361702127659601</v>
      </c>
      <c r="H88" s="57">
        <v>3.34006734006734</v>
      </c>
      <c r="I88" s="57">
        <v>3.0370370370370399</v>
      </c>
      <c r="J88" s="57">
        <v>3.4294117647058799</v>
      </c>
      <c r="K88" s="57">
        <v>3.7649769585253501</v>
      </c>
      <c r="L88" s="144">
        <v>3.9205020920502101</v>
      </c>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row>
    <row r="89" spans="1:49" ht="15" customHeight="1" x14ac:dyDescent="0.25">
      <c r="A89" s="48" t="s">
        <v>154</v>
      </c>
      <c r="B89" s="59">
        <v>4798</v>
      </c>
      <c r="C89" s="59">
        <v>4096</v>
      </c>
      <c r="D89" s="59">
        <v>3015</v>
      </c>
      <c r="E89" s="59">
        <v>2434</v>
      </c>
      <c r="F89" s="59">
        <v>1587</v>
      </c>
      <c r="G89" s="59">
        <v>1292</v>
      </c>
      <c r="H89" s="59">
        <v>992</v>
      </c>
      <c r="I89" s="59">
        <v>574</v>
      </c>
      <c r="J89" s="59">
        <v>583</v>
      </c>
      <c r="K89" s="59">
        <v>817</v>
      </c>
      <c r="L89" s="140">
        <v>937</v>
      </c>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row>
    <row r="90" spans="1:49" ht="15" customHeight="1" x14ac:dyDescent="0.25">
      <c r="A90" s="48" t="s">
        <v>155</v>
      </c>
      <c r="B90" s="59">
        <v>1220</v>
      </c>
      <c r="C90" s="59">
        <v>1152</v>
      </c>
      <c r="D90" s="59">
        <v>890</v>
      </c>
      <c r="E90" s="59">
        <v>730</v>
      </c>
      <c r="F90" s="59">
        <v>493</v>
      </c>
      <c r="G90" s="59">
        <v>376</v>
      </c>
      <c r="H90" s="59">
        <v>297</v>
      </c>
      <c r="I90" s="59">
        <v>189</v>
      </c>
      <c r="J90" s="59">
        <v>170</v>
      </c>
      <c r="K90" s="59">
        <v>217</v>
      </c>
      <c r="L90" s="140">
        <v>239</v>
      </c>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row>
    <row r="91" spans="1:49" ht="15" customHeight="1" x14ac:dyDescent="0.25">
      <c r="A91" s="48" t="s">
        <v>1</v>
      </c>
      <c r="B91" s="59">
        <v>2725</v>
      </c>
      <c r="C91" s="59">
        <v>2740</v>
      </c>
      <c r="D91" s="59">
        <v>2362</v>
      </c>
      <c r="E91" s="59">
        <v>1965</v>
      </c>
      <c r="F91" s="59">
        <v>1387</v>
      </c>
      <c r="G91" s="59">
        <v>1064</v>
      </c>
      <c r="H91" s="59">
        <v>855</v>
      </c>
      <c r="I91" s="59">
        <v>628</v>
      </c>
      <c r="J91" s="59">
        <v>497</v>
      </c>
      <c r="K91" s="59">
        <v>584</v>
      </c>
      <c r="L91" s="140">
        <v>646</v>
      </c>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row>
    <row r="92" spans="1:49" ht="15" customHeight="1" x14ac:dyDescent="0.25">
      <c r="A92" s="42"/>
      <c r="B92" s="59"/>
      <c r="C92" s="59"/>
      <c r="D92" s="59"/>
      <c r="E92" s="59"/>
      <c r="F92" s="59"/>
      <c r="G92" s="59"/>
      <c r="H92" s="59"/>
      <c r="I92" s="59"/>
      <c r="J92" s="59"/>
      <c r="K92" s="59"/>
      <c r="L92" s="140"/>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row>
    <row r="93" spans="1:49" ht="15" customHeight="1" x14ac:dyDescent="0.3">
      <c r="A93" s="66" t="s">
        <v>39</v>
      </c>
      <c r="B93" s="59"/>
      <c r="C93" s="59"/>
      <c r="D93" s="59"/>
      <c r="E93" s="59"/>
      <c r="F93" s="59"/>
      <c r="G93" s="59"/>
      <c r="H93" s="59"/>
      <c r="I93" s="59"/>
      <c r="J93" s="59"/>
      <c r="K93" s="59"/>
      <c r="L93" s="140"/>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row>
    <row r="94" spans="1:49" ht="15" customHeight="1" x14ac:dyDescent="0.25">
      <c r="A94" s="54" t="s">
        <v>40</v>
      </c>
      <c r="B94" s="58"/>
      <c r="C94" s="58"/>
      <c r="D94" s="58"/>
      <c r="E94" s="58"/>
      <c r="F94" s="58"/>
      <c r="G94" s="58"/>
      <c r="H94" s="58"/>
      <c r="I94" s="58"/>
      <c r="J94" s="58"/>
      <c r="K94" s="58"/>
      <c r="L94" s="139"/>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row>
    <row r="95" spans="1:49" ht="15" customHeight="1" x14ac:dyDescent="0.25">
      <c r="A95" s="48" t="s">
        <v>152</v>
      </c>
      <c r="B95" s="23" t="s">
        <v>214</v>
      </c>
      <c r="C95" s="23" t="s">
        <v>214</v>
      </c>
      <c r="D95" s="23" t="s">
        <v>214</v>
      </c>
      <c r="E95" s="23" t="s">
        <v>214</v>
      </c>
      <c r="F95" s="23" t="s">
        <v>214</v>
      </c>
      <c r="G95" s="23" t="s">
        <v>214</v>
      </c>
      <c r="H95" s="23" t="s">
        <v>214</v>
      </c>
      <c r="I95" s="23" t="s">
        <v>214</v>
      </c>
      <c r="J95" s="23" t="s">
        <v>214</v>
      </c>
      <c r="K95" s="23" t="s">
        <v>214</v>
      </c>
      <c r="L95" s="131" t="s">
        <v>214</v>
      </c>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10"/>
    </row>
    <row r="96" spans="1:49" ht="15" customHeight="1" x14ac:dyDescent="0.25">
      <c r="A96" s="48" t="s">
        <v>153</v>
      </c>
      <c r="B96" s="57" t="s">
        <v>214</v>
      </c>
      <c r="C96" s="57" t="s">
        <v>214</v>
      </c>
      <c r="D96" s="57" t="s">
        <v>214</v>
      </c>
      <c r="E96" s="57" t="s">
        <v>214</v>
      </c>
      <c r="F96" s="57" t="s">
        <v>214</v>
      </c>
      <c r="G96" s="57" t="s">
        <v>214</v>
      </c>
      <c r="H96" s="57" t="s">
        <v>214</v>
      </c>
      <c r="I96" s="57" t="s">
        <v>214</v>
      </c>
      <c r="J96" s="57" t="s">
        <v>214</v>
      </c>
      <c r="K96" s="57" t="s">
        <v>214</v>
      </c>
      <c r="L96" s="144" t="s">
        <v>214</v>
      </c>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row>
    <row r="97" spans="1:48" ht="15" customHeight="1" x14ac:dyDescent="0.25">
      <c r="A97" s="48" t="s">
        <v>154</v>
      </c>
      <c r="B97" s="59">
        <v>0</v>
      </c>
      <c r="C97" s="59">
        <v>0</v>
      </c>
      <c r="D97" s="59">
        <v>0</v>
      </c>
      <c r="E97" s="59">
        <v>0</v>
      </c>
      <c r="F97" s="59">
        <v>0</v>
      </c>
      <c r="G97" s="59">
        <v>0</v>
      </c>
      <c r="H97" s="59">
        <v>2</v>
      </c>
      <c r="I97" s="59">
        <v>0</v>
      </c>
      <c r="J97" s="59">
        <v>6</v>
      </c>
      <c r="K97" s="59">
        <v>3</v>
      </c>
      <c r="L97" s="140">
        <v>5</v>
      </c>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row>
    <row r="98" spans="1:48" ht="15" customHeight="1" x14ac:dyDescent="0.25">
      <c r="A98" s="48" t="s">
        <v>155</v>
      </c>
      <c r="B98" s="59">
        <v>0</v>
      </c>
      <c r="C98" s="59">
        <v>0</v>
      </c>
      <c r="D98" s="59">
        <v>0</v>
      </c>
      <c r="E98" s="59">
        <v>0</v>
      </c>
      <c r="F98" s="59">
        <v>0</v>
      </c>
      <c r="G98" s="59">
        <v>0</v>
      </c>
      <c r="H98" s="59">
        <v>1</v>
      </c>
      <c r="I98" s="59">
        <v>0</v>
      </c>
      <c r="J98" s="59">
        <v>1</v>
      </c>
      <c r="K98" s="59">
        <v>2</v>
      </c>
      <c r="L98" s="140">
        <v>3</v>
      </c>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row>
    <row r="99" spans="1:48" ht="15" customHeight="1" x14ac:dyDescent="0.25">
      <c r="A99" s="48" t="s">
        <v>1</v>
      </c>
      <c r="B99" s="59">
        <v>0</v>
      </c>
      <c r="C99" s="59">
        <v>0</v>
      </c>
      <c r="D99" s="59">
        <v>0</v>
      </c>
      <c r="E99" s="59">
        <v>1</v>
      </c>
      <c r="F99" s="59">
        <v>0</v>
      </c>
      <c r="G99" s="59">
        <v>5</v>
      </c>
      <c r="H99" s="59">
        <v>2</v>
      </c>
      <c r="I99" s="59">
        <v>1</v>
      </c>
      <c r="J99" s="59">
        <v>2</v>
      </c>
      <c r="K99" s="59">
        <v>13</v>
      </c>
      <c r="L99" s="140">
        <v>16</v>
      </c>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row>
    <row r="100" spans="1:48" ht="15" customHeight="1" x14ac:dyDescent="0.25">
      <c r="A100" s="42"/>
      <c r="B100" s="59"/>
      <c r="C100" s="59"/>
      <c r="D100" s="59"/>
      <c r="E100" s="59"/>
      <c r="F100" s="59"/>
      <c r="G100" s="59"/>
      <c r="H100" s="59"/>
      <c r="I100" s="59"/>
      <c r="J100" s="59"/>
      <c r="K100" s="59"/>
      <c r="L100" s="140"/>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row>
    <row r="101" spans="1:48" ht="15" customHeight="1" x14ac:dyDescent="0.3">
      <c r="A101" s="66" t="s">
        <v>43</v>
      </c>
      <c r="B101" s="58"/>
      <c r="C101" s="58"/>
      <c r="D101" s="58"/>
      <c r="E101" s="58"/>
      <c r="F101" s="58"/>
      <c r="G101" s="58"/>
      <c r="H101" s="58"/>
      <c r="I101" s="58"/>
      <c r="J101" s="58"/>
      <c r="K101" s="58"/>
      <c r="L101" s="139"/>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row>
    <row r="102" spans="1:48" ht="15" customHeight="1" x14ac:dyDescent="0.25">
      <c r="A102" s="54" t="s">
        <v>12</v>
      </c>
      <c r="B102" s="58"/>
      <c r="C102" s="58"/>
      <c r="D102" s="58"/>
      <c r="E102" s="58"/>
      <c r="F102" s="58"/>
      <c r="G102" s="58"/>
      <c r="H102" s="58"/>
      <c r="I102" s="58"/>
      <c r="J102" s="58"/>
      <c r="K102" s="58"/>
      <c r="L102" s="139"/>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row>
    <row r="103" spans="1:48" ht="15" customHeight="1" x14ac:dyDescent="0.25">
      <c r="A103" s="48" t="s">
        <v>152</v>
      </c>
      <c r="B103" s="23">
        <v>38.278062189493902</v>
      </c>
      <c r="C103" s="23">
        <v>38.131463154284901</v>
      </c>
      <c r="D103" s="23">
        <v>37.066500680643898</v>
      </c>
      <c r="E103" s="23">
        <v>37.604791134252103</v>
      </c>
      <c r="F103" s="23">
        <v>38.256688718459102</v>
      </c>
      <c r="G103" s="23">
        <v>40.854628157242701</v>
      </c>
      <c r="H103" s="23">
        <v>40.419016363132101</v>
      </c>
      <c r="I103" s="23">
        <v>41.029231032497897</v>
      </c>
      <c r="J103" s="23">
        <v>42.916372112573796</v>
      </c>
      <c r="K103" s="23">
        <v>42.595799476044597</v>
      </c>
      <c r="L103" s="131">
        <v>42.229412378666098</v>
      </c>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10"/>
      <c r="AV103" s="67"/>
    </row>
    <row r="104" spans="1:48" ht="15" customHeight="1" x14ac:dyDescent="0.25">
      <c r="A104" s="48" t="s">
        <v>153</v>
      </c>
      <c r="B104" s="25">
        <v>3.2226585147314601</v>
      </c>
      <c r="C104" s="25">
        <v>3.1594740775457</v>
      </c>
      <c r="D104" s="25">
        <v>3.0546104906752598</v>
      </c>
      <c r="E104" s="25">
        <v>3.04576128550787</v>
      </c>
      <c r="F104" s="25">
        <v>3.0962756087763301</v>
      </c>
      <c r="G104" s="25">
        <v>3.17764200045259</v>
      </c>
      <c r="H104" s="25">
        <v>3.1383766475112198</v>
      </c>
      <c r="I104" s="25">
        <v>3.2471373322211301</v>
      </c>
      <c r="J104" s="25">
        <v>3.4111388122161901</v>
      </c>
      <c r="K104" s="25">
        <v>3.61299906181591</v>
      </c>
      <c r="L104" s="127">
        <v>3.7857760751359399</v>
      </c>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row>
    <row r="105" spans="1:48" ht="15" customHeight="1" x14ac:dyDescent="0.25">
      <c r="A105" s="48" t="s">
        <v>154</v>
      </c>
      <c r="B105" s="26">
        <v>244574</v>
      </c>
      <c r="C105" s="26">
        <v>249431</v>
      </c>
      <c r="D105" s="26">
        <v>223738</v>
      </c>
      <c r="E105" s="26">
        <v>191819</v>
      </c>
      <c r="F105" s="26">
        <v>161864</v>
      </c>
      <c r="G105" s="26">
        <v>140420</v>
      </c>
      <c r="H105" s="26">
        <v>109771</v>
      </c>
      <c r="I105" s="26">
        <v>85640</v>
      </c>
      <c r="J105" s="26">
        <v>76621</v>
      </c>
      <c r="K105" s="26">
        <v>69319</v>
      </c>
      <c r="L105" s="132">
        <v>61269</v>
      </c>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row>
    <row r="106" spans="1:48" ht="15" customHeight="1" x14ac:dyDescent="0.25">
      <c r="A106" s="48" t="s">
        <v>155</v>
      </c>
      <c r="B106" s="26">
        <v>75892</v>
      </c>
      <c r="C106" s="26">
        <v>78947</v>
      </c>
      <c r="D106" s="26">
        <v>73246</v>
      </c>
      <c r="E106" s="26">
        <v>62979</v>
      </c>
      <c r="F106" s="26">
        <v>52277</v>
      </c>
      <c r="G106" s="26">
        <v>44190</v>
      </c>
      <c r="H106" s="26">
        <v>34977</v>
      </c>
      <c r="I106" s="26">
        <v>26374</v>
      </c>
      <c r="J106" s="26">
        <v>22462</v>
      </c>
      <c r="K106" s="26">
        <v>19186</v>
      </c>
      <c r="L106" s="132">
        <v>16184</v>
      </c>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row>
    <row r="107" spans="1:48" ht="15" customHeight="1" x14ac:dyDescent="0.25">
      <c r="A107" s="69" t="s">
        <v>1</v>
      </c>
      <c r="B107" s="149">
        <v>198265</v>
      </c>
      <c r="C107" s="149">
        <v>207039</v>
      </c>
      <c r="D107" s="149">
        <v>197607</v>
      </c>
      <c r="E107" s="149">
        <v>167476</v>
      </c>
      <c r="F107" s="149">
        <v>136648</v>
      </c>
      <c r="G107" s="149">
        <v>108164</v>
      </c>
      <c r="H107" s="149">
        <v>86536</v>
      </c>
      <c r="I107" s="149">
        <v>64281</v>
      </c>
      <c r="J107" s="149">
        <v>52339</v>
      </c>
      <c r="K107" s="149">
        <v>45042</v>
      </c>
      <c r="L107" s="150">
        <v>38324</v>
      </c>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row>
    <row r="108" spans="1:48" ht="15" customHeight="1" x14ac:dyDescent="0.25">
      <c r="B108" s="22"/>
      <c r="C108" s="22"/>
    </row>
    <row r="109" spans="1:48" ht="37.5" customHeight="1" x14ac:dyDescent="0.25">
      <c r="A109" s="176" t="s">
        <v>239</v>
      </c>
      <c r="B109" s="176"/>
      <c r="C109" s="176"/>
      <c r="D109" s="176"/>
      <c r="E109" s="176"/>
      <c r="F109" s="176"/>
      <c r="G109" s="176"/>
      <c r="H109" s="176"/>
      <c r="I109" s="176"/>
      <c r="J109" s="176"/>
    </row>
    <row r="110" spans="1:48" ht="37.5" customHeight="1" x14ac:dyDescent="0.25">
      <c r="A110" s="175"/>
      <c r="B110" s="175"/>
      <c r="C110" s="175"/>
      <c r="D110" s="175"/>
      <c r="E110" s="175"/>
      <c r="F110" s="175"/>
      <c r="G110" s="175"/>
      <c r="H110" s="175"/>
      <c r="I110" s="175"/>
      <c r="J110" s="175"/>
    </row>
    <row r="111" spans="1:48" ht="37.5" customHeight="1" x14ac:dyDescent="0.25">
      <c r="A111" s="175"/>
      <c r="B111" s="175"/>
      <c r="C111" s="175"/>
      <c r="D111" s="175"/>
      <c r="E111" s="175"/>
      <c r="F111" s="175"/>
      <c r="G111" s="175"/>
      <c r="H111" s="175"/>
      <c r="I111" s="175"/>
      <c r="J111" s="175"/>
    </row>
    <row r="112" spans="1:48" ht="37.5" customHeight="1" x14ac:dyDescent="0.25">
      <c r="A112" s="175"/>
      <c r="B112" s="175"/>
      <c r="C112" s="175"/>
      <c r="D112" s="175"/>
      <c r="E112" s="175"/>
      <c r="F112" s="175"/>
      <c r="G112" s="175"/>
      <c r="H112" s="175"/>
      <c r="I112" s="175"/>
      <c r="J112" s="175"/>
    </row>
    <row r="113" spans="1:10" ht="37.5" customHeight="1" x14ac:dyDescent="0.25">
      <c r="A113" s="175"/>
      <c r="B113" s="175"/>
      <c r="C113" s="175"/>
      <c r="D113" s="175"/>
      <c r="E113" s="175"/>
      <c r="F113" s="175"/>
      <c r="G113" s="175"/>
      <c r="H113" s="175"/>
      <c r="I113" s="175"/>
      <c r="J113" s="175"/>
    </row>
    <row r="114" spans="1:10" ht="37.5" customHeight="1" x14ac:dyDescent="0.25">
      <c r="A114" s="175"/>
      <c r="B114" s="175"/>
      <c r="C114" s="175"/>
      <c r="D114" s="175"/>
      <c r="E114" s="175"/>
      <c r="F114" s="175"/>
      <c r="G114" s="175"/>
      <c r="H114" s="175"/>
      <c r="I114" s="175"/>
      <c r="J114" s="175"/>
    </row>
    <row r="115" spans="1:10" ht="37.5" customHeight="1" x14ac:dyDescent="0.25">
      <c r="A115" s="175"/>
      <c r="B115" s="175"/>
      <c r="C115" s="175"/>
      <c r="D115" s="175"/>
      <c r="E115" s="175"/>
      <c r="F115" s="175"/>
      <c r="G115" s="175"/>
      <c r="H115" s="175"/>
      <c r="I115" s="175"/>
      <c r="J115" s="175"/>
    </row>
    <row r="116" spans="1:10" ht="37.5" customHeight="1" x14ac:dyDescent="0.25">
      <c r="A116" s="175"/>
      <c r="B116" s="175"/>
      <c r="C116" s="175"/>
      <c r="D116" s="175"/>
      <c r="E116" s="175"/>
      <c r="F116" s="175"/>
      <c r="G116" s="175"/>
      <c r="H116" s="175"/>
      <c r="I116" s="175"/>
      <c r="J116" s="175"/>
    </row>
    <row r="117" spans="1:10" ht="37.5" customHeight="1" x14ac:dyDescent="0.25">
      <c r="A117" s="175"/>
      <c r="B117" s="175"/>
      <c r="C117" s="175"/>
      <c r="D117" s="175"/>
      <c r="E117" s="175"/>
      <c r="F117" s="175"/>
      <c r="G117" s="175"/>
      <c r="H117" s="175"/>
      <c r="I117" s="175"/>
      <c r="J117" s="175"/>
    </row>
    <row r="118" spans="1:10" ht="15" customHeight="1" x14ac:dyDescent="0.25">
      <c r="A118" s="70"/>
      <c r="B118" s="70"/>
      <c r="C118" s="70"/>
      <c r="D118" s="70"/>
      <c r="E118" s="70"/>
      <c r="F118" s="70"/>
      <c r="G118" s="70"/>
      <c r="H118" s="70"/>
      <c r="I118" s="70"/>
      <c r="J118" s="70"/>
    </row>
    <row r="119" spans="1:10" ht="15" customHeight="1" x14ac:dyDescent="0.25">
      <c r="A119" s="70"/>
      <c r="B119" s="70"/>
      <c r="C119" s="70"/>
      <c r="D119" s="70"/>
      <c r="E119" s="70"/>
      <c r="F119" s="70"/>
      <c r="G119" s="70"/>
      <c r="H119" s="70"/>
      <c r="I119" s="70"/>
      <c r="J119" s="70"/>
    </row>
    <row r="120" spans="1:10" ht="15" customHeight="1" x14ac:dyDescent="0.25">
      <c r="A120" s="70"/>
      <c r="B120" s="70"/>
      <c r="C120" s="70"/>
      <c r="D120" s="70"/>
      <c r="E120" s="70"/>
      <c r="F120" s="70"/>
      <c r="G120" s="70"/>
      <c r="H120" s="70"/>
      <c r="I120" s="70"/>
      <c r="J120" s="70"/>
    </row>
    <row r="121" spans="1:10" ht="15" customHeight="1" x14ac:dyDescent="0.25">
      <c r="A121" s="70"/>
      <c r="B121" s="70"/>
      <c r="C121" s="70"/>
      <c r="D121" s="70"/>
      <c r="E121" s="70"/>
      <c r="F121" s="70"/>
      <c r="G121" s="70"/>
      <c r="H121" s="70"/>
      <c r="I121" s="70"/>
      <c r="J121" s="70"/>
    </row>
    <row r="122" spans="1:10" ht="15" customHeight="1" x14ac:dyDescent="0.25">
      <c r="A122" s="70"/>
      <c r="B122" s="70"/>
      <c r="C122" s="70"/>
      <c r="D122" s="70"/>
      <c r="E122" s="70"/>
      <c r="F122" s="70"/>
      <c r="G122" s="70"/>
      <c r="H122" s="70"/>
      <c r="I122" s="70"/>
      <c r="J122" s="70"/>
    </row>
    <row r="123" spans="1:10" ht="15" customHeight="1" x14ac:dyDescent="0.25">
      <c r="B123" s="22"/>
      <c r="C123" s="22"/>
    </row>
    <row r="124" spans="1:10" ht="15" customHeight="1" x14ac:dyDescent="0.25">
      <c r="B124" s="22"/>
      <c r="C124" s="22"/>
    </row>
    <row r="125" spans="1:10" ht="15" customHeight="1" x14ac:dyDescent="0.25">
      <c r="B125" s="22"/>
      <c r="C125" s="22"/>
    </row>
    <row r="126" spans="1:10" ht="15" customHeight="1" x14ac:dyDescent="0.25">
      <c r="B126" s="22"/>
      <c r="C126" s="22"/>
    </row>
    <row r="127" spans="1:10" ht="15" customHeight="1" x14ac:dyDescent="0.25">
      <c r="B127" s="22"/>
      <c r="C127" s="22"/>
    </row>
    <row r="128" spans="1:10" ht="15" customHeight="1" x14ac:dyDescent="0.25">
      <c r="B128" s="22"/>
      <c r="C128" s="22"/>
    </row>
    <row r="129" spans="2:3" ht="15" customHeight="1" x14ac:dyDescent="0.25">
      <c r="B129" s="22"/>
      <c r="C129" s="22"/>
    </row>
    <row r="130" spans="2:3" ht="15" customHeight="1" x14ac:dyDescent="0.25">
      <c r="B130" s="22"/>
      <c r="C130" s="22"/>
    </row>
    <row r="131" spans="2:3" ht="15" customHeight="1" x14ac:dyDescent="0.25">
      <c r="B131" s="22"/>
      <c r="C131" s="22"/>
    </row>
    <row r="132" spans="2:3" ht="15" customHeight="1" x14ac:dyDescent="0.25">
      <c r="B132" s="22"/>
      <c r="C132" s="22"/>
    </row>
    <row r="133" spans="2:3" ht="15" customHeight="1" x14ac:dyDescent="0.25">
      <c r="B133" s="22"/>
      <c r="C133" s="22"/>
    </row>
    <row r="134" spans="2:3" ht="15" customHeight="1" x14ac:dyDescent="0.25">
      <c r="B134" s="22"/>
      <c r="C134" s="22"/>
    </row>
    <row r="135" spans="2:3" ht="15" customHeight="1" x14ac:dyDescent="0.25">
      <c r="B135" s="22"/>
      <c r="C135" s="22"/>
    </row>
    <row r="136" spans="2:3" ht="15" customHeight="1" x14ac:dyDescent="0.25">
      <c r="B136" s="22"/>
      <c r="C136" s="22"/>
    </row>
    <row r="137" spans="2:3" ht="15" customHeight="1" x14ac:dyDescent="0.25">
      <c r="B137" s="22"/>
      <c r="C137" s="22"/>
    </row>
    <row r="138" spans="2:3" ht="15" customHeight="1" x14ac:dyDescent="0.25">
      <c r="B138" s="22"/>
      <c r="C138" s="22"/>
    </row>
    <row r="139" spans="2:3" ht="15" customHeight="1" x14ac:dyDescent="0.25">
      <c r="B139" s="22"/>
      <c r="C139" s="22"/>
    </row>
    <row r="140" spans="2:3" ht="15" customHeight="1" x14ac:dyDescent="0.25">
      <c r="B140" s="22"/>
      <c r="C140" s="22"/>
    </row>
    <row r="141" spans="2:3" ht="15" customHeight="1" x14ac:dyDescent="0.25">
      <c r="B141" s="22"/>
      <c r="C141" s="22"/>
    </row>
    <row r="142" spans="2:3" ht="15" customHeight="1" x14ac:dyDescent="0.25">
      <c r="B142" s="22"/>
      <c r="C142" s="22"/>
    </row>
    <row r="143" spans="2:3" ht="15" customHeight="1" x14ac:dyDescent="0.25">
      <c r="B143" s="22"/>
      <c r="C143" s="22"/>
    </row>
    <row r="144" spans="2:3" ht="15" customHeight="1" x14ac:dyDescent="0.25">
      <c r="B144" s="22"/>
      <c r="C144" s="22"/>
    </row>
    <row r="145" spans="2:3" ht="15" customHeight="1" x14ac:dyDescent="0.25">
      <c r="B145" s="22"/>
      <c r="C145" s="22"/>
    </row>
    <row r="146" spans="2:3" ht="15" customHeight="1" x14ac:dyDescent="0.25">
      <c r="B146" s="22"/>
      <c r="C146" s="22"/>
    </row>
    <row r="147" spans="2:3" ht="15" customHeight="1" x14ac:dyDescent="0.25">
      <c r="B147" s="22"/>
      <c r="C147" s="22"/>
    </row>
    <row r="148" spans="2:3" ht="15" customHeight="1" x14ac:dyDescent="0.25">
      <c r="B148" s="22"/>
      <c r="C148" s="22"/>
    </row>
    <row r="149" spans="2:3" ht="15" customHeight="1" x14ac:dyDescent="0.25">
      <c r="B149" s="22"/>
      <c r="C149" s="22"/>
    </row>
    <row r="150" spans="2:3" ht="15" customHeight="1" x14ac:dyDescent="0.25">
      <c r="B150" s="22"/>
      <c r="C150" s="22"/>
    </row>
    <row r="151" spans="2:3" ht="15" customHeight="1" x14ac:dyDescent="0.25">
      <c r="B151" s="22"/>
      <c r="C151" s="22"/>
    </row>
    <row r="152" spans="2:3" ht="15" customHeight="1" x14ac:dyDescent="0.25">
      <c r="B152" s="22"/>
      <c r="C152" s="22"/>
    </row>
    <row r="153" spans="2:3" ht="15" customHeight="1" x14ac:dyDescent="0.25">
      <c r="B153" s="22"/>
      <c r="C153" s="22"/>
    </row>
    <row r="154" spans="2:3" ht="15" customHeight="1" x14ac:dyDescent="0.25">
      <c r="B154" s="22"/>
      <c r="C154" s="22"/>
    </row>
    <row r="155" spans="2:3" ht="15" customHeight="1" x14ac:dyDescent="0.25">
      <c r="B155" s="22"/>
      <c r="C155" s="22"/>
    </row>
    <row r="156" spans="2:3" ht="15" customHeight="1" x14ac:dyDescent="0.25">
      <c r="B156" s="22"/>
      <c r="C156" s="22"/>
    </row>
    <row r="157" spans="2:3" ht="15" customHeight="1" x14ac:dyDescent="0.25">
      <c r="B157" s="22"/>
      <c r="C157" s="22"/>
    </row>
    <row r="158" spans="2:3" ht="15" customHeight="1" x14ac:dyDescent="0.25">
      <c r="B158" s="22"/>
      <c r="C158" s="22"/>
    </row>
    <row r="159" spans="2:3" ht="15" customHeight="1" x14ac:dyDescent="0.25">
      <c r="B159" s="22"/>
      <c r="C159" s="22"/>
    </row>
    <row r="160" spans="2:3" ht="15" customHeight="1" x14ac:dyDescent="0.25">
      <c r="B160" s="22"/>
      <c r="C160" s="22"/>
    </row>
    <row r="161" spans="2:3" ht="15" customHeight="1" x14ac:dyDescent="0.25">
      <c r="B161" s="22"/>
      <c r="C161" s="22"/>
    </row>
    <row r="162" spans="2:3" ht="15" customHeight="1" x14ac:dyDescent="0.25">
      <c r="B162" s="22"/>
      <c r="C162" s="22"/>
    </row>
    <row r="163" spans="2:3" ht="15" customHeight="1" x14ac:dyDescent="0.25">
      <c r="B163" s="22"/>
      <c r="C163" s="22"/>
    </row>
    <row r="164" spans="2:3" ht="15" customHeight="1" x14ac:dyDescent="0.25">
      <c r="B164" s="22"/>
      <c r="C164" s="22"/>
    </row>
    <row r="165" spans="2:3" ht="15" customHeight="1" x14ac:dyDescent="0.25">
      <c r="B165" s="22"/>
      <c r="C165" s="22"/>
    </row>
    <row r="166" spans="2:3" ht="15" customHeight="1" x14ac:dyDescent="0.25">
      <c r="B166" s="22"/>
      <c r="C166" s="22"/>
    </row>
    <row r="167" spans="2:3" ht="15" customHeight="1" x14ac:dyDescent="0.25">
      <c r="B167" s="22"/>
      <c r="C167" s="22"/>
    </row>
    <row r="168" spans="2:3" ht="15" customHeight="1" x14ac:dyDescent="0.25">
      <c r="B168" s="22"/>
      <c r="C168" s="22"/>
    </row>
    <row r="169" spans="2:3" ht="15" customHeight="1" x14ac:dyDescent="0.25">
      <c r="B169" s="22"/>
      <c r="C169" s="22"/>
    </row>
    <row r="170" spans="2:3" ht="15" customHeight="1" x14ac:dyDescent="0.25">
      <c r="B170" s="22"/>
      <c r="C170" s="22"/>
    </row>
    <row r="171" spans="2:3" ht="15" customHeight="1" x14ac:dyDescent="0.25">
      <c r="B171" s="22"/>
      <c r="C171" s="22"/>
    </row>
    <row r="172" spans="2:3" ht="15" customHeight="1" x14ac:dyDescent="0.25">
      <c r="B172" s="22"/>
      <c r="C172" s="22"/>
    </row>
    <row r="173" spans="2:3" ht="15" customHeight="1" x14ac:dyDescent="0.25">
      <c r="B173" s="22"/>
      <c r="C173" s="22"/>
    </row>
    <row r="174" spans="2:3" ht="15" customHeight="1" x14ac:dyDescent="0.25">
      <c r="B174" s="22"/>
      <c r="C174" s="22"/>
    </row>
    <row r="175" spans="2:3" ht="15" customHeight="1" x14ac:dyDescent="0.25">
      <c r="B175" s="22"/>
      <c r="C175" s="22"/>
    </row>
    <row r="176" spans="2:3" ht="15" customHeight="1" x14ac:dyDescent="0.25">
      <c r="B176" s="22"/>
      <c r="C176" s="22"/>
    </row>
    <row r="177" spans="2:3" ht="15" customHeight="1" x14ac:dyDescent="0.25">
      <c r="B177" s="22"/>
      <c r="C177" s="22"/>
    </row>
    <row r="178" spans="2:3" ht="15" customHeight="1" x14ac:dyDescent="0.25">
      <c r="B178" s="22"/>
      <c r="C178" s="22"/>
    </row>
    <row r="179" spans="2:3" ht="15" customHeight="1" x14ac:dyDescent="0.25">
      <c r="B179" s="22"/>
      <c r="C179" s="22"/>
    </row>
    <row r="180" spans="2:3" ht="15" customHeight="1" x14ac:dyDescent="0.25">
      <c r="B180" s="22"/>
      <c r="C180" s="22"/>
    </row>
    <row r="181" spans="2:3" ht="15" customHeight="1" x14ac:dyDescent="0.25">
      <c r="B181" s="22"/>
      <c r="C181" s="22"/>
    </row>
    <row r="182" spans="2:3" ht="15" customHeight="1" x14ac:dyDescent="0.25">
      <c r="B182" s="22"/>
      <c r="C182" s="22"/>
    </row>
    <row r="183" spans="2:3" ht="15" customHeight="1" x14ac:dyDescent="0.25">
      <c r="B183" s="22"/>
      <c r="C183" s="22"/>
    </row>
    <row r="184" spans="2:3" ht="15" customHeight="1" x14ac:dyDescent="0.25">
      <c r="B184" s="22"/>
      <c r="C184" s="22"/>
    </row>
    <row r="185" spans="2:3" ht="15" customHeight="1" x14ac:dyDescent="0.25">
      <c r="B185" s="22"/>
      <c r="C185" s="22"/>
    </row>
    <row r="186" spans="2:3" ht="15" customHeight="1" x14ac:dyDescent="0.25">
      <c r="B186" s="22"/>
      <c r="C186" s="22"/>
    </row>
    <row r="187" spans="2:3" ht="15" customHeight="1" x14ac:dyDescent="0.25">
      <c r="B187" s="22"/>
      <c r="C187" s="22"/>
    </row>
    <row r="188" spans="2:3" ht="15" customHeight="1" x14ac:dyDescent="0.25">
      <c r="B188" s="22"/>
      <c r="C188" s="22"/>
    </row>
    <row r="189" spans="2:3" ht="15" customHeight="1" x14ac:dyDescent="0.25">
      <c r="B189" s="22"/>
      <c r="C189" s="22"/>
    </row>
    <row r="190" spans="2:3" ht="15" customHeight="1" x14ac:dyDescent="0.25">
      <c r="B190" s="22"/>
      <c r="C190" s="22"/>
    </row>
    <row r="191" spans="2:3" ht="15" customHeight="1" x14ac:dyDescent="0.25">
      <c r="B191" s="22"/>
      <c r="C191" s="22"/>
    </row>
    <row r="192" spans="2:3" ht="15" customHeight="1" x14ac:dyDescent="0.25">
      <c r="B192" s="22"/>
      <c r="C192" s="22"/>
    </row>
    <row r="193" spans="2:3" ht="15" customHeight="1" x14ac:dyDescent="0.25">
      <c r="B193" s="22"/>
      <c r="C193" s="22"/>
    </row>
    <row r="194" spans="2:3" ht="15" customHeight="1" x14ac:dyDescent="0.25">
      <c r="B194" s="22"/>
      <c r="C194" s="22"/>
    </row>
    <row r="195" spans="2:3" ht="15" customHeight="1" x14ac:dyDescent="0.25">
      <c r="B195" s="22"/>
      <c r="C195" s="22"/>
    </row>
    <row r="196" spans="2:3" ht="15" customHeight="1" x14ac:dyDescent="0.25">
      <c r="B196" s="22"/>
      <c r="C196" s="22"/>
    </row>
    <row r="197" spans="2:3" ht="15" customHeight="1" x14ac:dyDescent="0.25">
      <c r="B197" s="22"/>
      <c r="C197" s="22"/>
    </row>
    <row r="198" spans="2:3" ht="15" customHeight="1" x14ac:dyDescent="0.25">
      <c r="B198" s="22"/>
      <c r="C198" s="22"/>
    </row>
    <row r="199" spans="2:3" ht="15" customHeight="1" x14ac:dyDescent="0.25">
      <c r="B199" s="22"/>
      <c r="C199" s="22"/>
    </row>
    <row r="200" spans="2:3" ht="15" customHeight="1" x14ac:dyDescent="0.25">
      <c r="B200" s="22"/>
      <c r="C200" s="22"/>
    </row>
    <row r="201" spans="2:3" ht="15" customHeight="1" x14ac:dyDescent="0.25"/>
    <row r="202" spans="2:3" ht="15" customHeight="1" x14ac:dyDescent="0.25"/>
    <row r="203" spans="2:3" ht="15" customHeight="1" x14ac:dyDescent="0.25"/>
    <row r="204" spans="2:3" ht="15" customHeight="1" x14ac:dyDescent="0.25"/>
    <row r="205" spans="2:3" ht="15" customHeight="1" x14ac:dyDescent="0.25"/>
    <row r="206" spans="2:3" ht="15" customHeight="1" x14ac:dyDescent="0.25"/>
    <row r="207" spans="2:3" ht="15" customHeight="1" x14ac:dyDescent="0.25"/>
    <row r="208" spans="2:3"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115:J115"/>
    <mergeCell ref="A116:J116"/>
    <mergeCell ref="A117:J117"/>
    <mergeCell ref="A109:J109"/>
    <mergeCell ref="A110:J110"/>
    <mergeCell ref="A111:J111"/>
    <mergeCell ref="A112:J112"/>
    <mergeCell ref="A113:J113"/>
    <mergeCell ref="A114:J114"/>
  </mergeCells>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B1" s="71"/>
      <c r="C1" s="71"/>
      <c r="D1" s="71"/>
      <c r="E1" s="71"/>
      <c r="F1" s="71"/>
      <c r="G1" s="71"/>
      <c r="H1" s="71"/>
      <c r="I1" s="71"/>
      <c r="J1" s="71"/>
      <c r="K1" s="71"/>
      <c r="L1" s="71"/>
      <c r="M1" s="71"/>
      <c r="N1" s="71"/>
      <c r="O1" s="71"/>
      <c r="P1" s="71"/>
      <c r="Q1" s="71"/>
      <c r="R1" s="71"/>
      <c r="AU1" s="10"/>
    </row>
    <row r="2" spans="1:47" ht="18" customHeight="1" x14ac:dyDescent="0.3">
      <c r="A2" s="45" t="s">
        <v>209</v>
      </c>
      <c r="AU2" s="10"/>
    </row>
    <row r="3" spans="1:47" ht="27" customHeight="1" x14ac:dyDescent="0.25">
      <c r="A3" s="55"/>
      <c r="B3" s="55"/>
      <c r="C3" s="55"/>
      <c r="L3" s="174" t="s">
        <v>203</v>
      </c>
      <c r="AS3" s="37"/>
      <c r="AT3" s="37"/>
      <c r="AU3" s="37"/>
    </row>
    <row r="4" spans="1:47" ht="30" customHeight="1" x14ac:dyDescent="0.25">
      <c r="A4" s="52"/>
      <c r="B4" s="125" t="s">
        <v>193</v>
      </c>
      <c r="C4" s="125" t="s">
        <v>194</v>
      </c>
      <c r="D4" s="125" t="s">
        <v>195</v>
      </c>
      <c r="E4" s="125" t="s">
        <v>196</v>
      </c>
      <c r="F4" s="125" t="s">
        <v>197</v>
      </c>
      <c r="G4" s="125" t="s">
        <v>198</v>
      </c>
      <c r="H4" s="125" t="s">
        <v>199</v>
      </c>
      <c r="I4" s="125" t="s">
        <v>200</v>
      </c>
      <c r="J4" s="125" t="s">
        <v>201</v>
      </c>
      <c r="K4" s="125" t="s">
        <v>202</v>
      </c>
      <c r="L4" s="133" t="s">
        <v>228</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7" ht="15" customHeight="1" x14ac:dyDescent="0.25">
      <c r="A5" s="43" t="s">
        <v>44</v>
      </c>
      <c r="B5" s="55"/>
      <c r="C5" s="55"/>
      <c r="L5" s="135"/>
    </row>
    <row r="6" spans="1:47" ht="15" customHeight="1" x14ac:dyDescent="0.25">
      <c r="A6" s="33" t="s">
        <v>152</v>
      </c>
      <c r="B6" s="23">
        <v>9.0695030037131303</v>
      </c>
      <c r="C6" s="23">
        <v>9.1185260437728708</v>
      </c>
      <c r="D6" s="23">
        <v>8.8537181657115092</v>
      </c>
      <c r="E6" s="23">
        <v>8.9192594128247205</v>
      </c>
      <c r="F6" s="23">
        <v>8.6306445563347491</v>
      </c>
      <c r="G6" s="23">
        <v>8.5544642428317594</v>
      </c>
      <c r="H6" s="23">
        <v>8.1899140790263996</v>
      </c>
      <c r="I6" s="23">
        <v>7.9044263346375301</v>
      </c>
      <c r="J6" s="23">
        <v>7.9119814761566101</v>
      </c>
      <c r="K6" s="23">
        <v>7.5137550192691496</v>
      </c>
      <c r="L6" s="131">
        <v>7.3027376597257101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40"/>
    </row>
    <row r="7" spans="1:47" ht="15" customHeight="1" x14ac:dyDescent="0.35">
      <c r="A7" s="61" t="s">
        <v>169</v>
      </c>
      <c r="B7" s="24">
        <v>8.9190985523264708</v>
      </c>
      <c r="C7" s="24">
        <v>9.0613704707485994</v>
      </c>
      <c r="D7" s="24">
        <v>8.8830175171308206</v>
      </c>
      <c r="E7" s="24">
        <v>8.8666392182606106</v>
      </c>
      <c r="F7" s="24">
        <v>8.6179701842639105</v>
      </c>
      <c r="G7" s="24">
        <v>8.5698540670749104</v>
      </c>
      <c r="H7" s="24">
        <v>8.2180036817330393</v>
      </c>
      <c r="I7" s="24">
        <v>8.0273803548000995</v>
      </c>
      <c r="J7" s="24">
        <v>8.0914326982275497</v>
      </c>
      <c r="K7" s="24">
        <v>7.7903207215029697</v>
      </c>
      <c r="L7" s="128">
        <v>7.60651843546602</v>
      </c>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10"/>
    </row>
    <row r="8" spans="1:47" ht="15" customHeight="1" x14ac:dyDescent="0.25">
      <c r="A8" s="33" t="s">
        <v>171</v>
      </c>
      <c r="B8" s="50">
        <v>10.0854479753867</v>
      </c>
      <c r="C8" s="50">
        <v>9.9921990970242707</v>
      </c>
      <c r="D8" s="50">
        <v>9.9057441725806896</v>
      </c>
      <c r="E8" s="50">
        <v>9.9876637185641197</v>
      </c>
      <c r="F8" s="50">
        <v>9.9477178960708308</v>
      </c>
      <c r="G8" s="50">
        <v>9.9196536997568501</v>
      </c>
      <c r="H8" s="50">
        <v>9.9069539212933595</v>
      </c>
      <c r="I8" s="50">
        <v>9.8120895038374201</v>
      </c>
      <c r="J8" s="50">
        <v>9.7555923019290596</v>
      </c>
      <c r="K8" s="50">
        <v>9.65847782176618</v>
      </c>
      <c r="L8" s="138">
        <v>9.6312627482596902</v>
      </c>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10"/>
    </row>
    <row r="9" spans="1:47" ht="15" customHeight="1" x14ac:dyDescent="0.25">
      <c r="A9" s="33" t="s">
        <v>153</v>
      </c>
      <c r="B9" s="57">
        <v>2.0422167979585</v>
      </c>
      <c r="C9" s="57">
        <v>1.9665224445646301</v>
      </c>
      <c r="D9" s="57">
        <v>1.96327557294578</v>
      </c>
      <c r="E9" s="57">
        <v>1.96984325645152</v>
      </c>
      <c r="F9" s="57">
        <v>1.98301178639626</v>
      </c>
      <c r="G9" s="57">
        <v>2.0061758719910201</v>
      </c>
      <c r="H9" s="57">
        <v>1.98836096938776</v>
      </c>
      <c r="I9" s="57">
        <v>2.06107566089335</v>
      </c>
      <c r="J9" s="57">
        <v>2.1067329762815601</v>
      </c>
      <c r="K9" s="57">
        <v>2.1305376344085998</v>
      </c>
      <c r="L9" s="144">
        <v>2.1258309591642899</v>
      </c>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row>
    <row r="10" spans="1:47" ht="15" customHeight="1" x14ac:dyDescent="0.25">
      <c r="A10" s="33" t="s">
        <v>154</v>
      </c>
      <c r="B10" s="59">
        <v>36813</v>
      </c>
      <c r="C10" s="59">
        <v>36361</v>
      </c>
      <c r="D10" s="59">
        <v>35123</v>
      </c>
      <c r="E10" s="59">
        <v>33052</v>
      </c>
      <c r="F10" s="59">
        <v>30116</v>
      </c>
      <c r="G10" s="59">
        <v>28586</v>
      </c>
      <c r="H10" s="59">
        <v>24942</v>
      </c>
      <c r="I10" s="59">
        <v>22610</v>
      </c>
      <c r="J10" s="59">
        <v>22028</v>
      </c>
      <c r="K10" s="59">
        <v>19814</v>
      </c>
      <c r="L10" s="140">
        <v>17908</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row>
    <row r="11" spans="1:47" ht="15" customHeight="1" x14ac:dyDescent="0.25">
      <c r="A11" s="33" t="s">
        <v>155</v>
      </c>
      <c r="B11" s="59">
        <v>18026</v>
      </c>
      <c r="C11" s="59">
        <v>18490</v>
      </c>
      <c r="D11" s="59">
        <v>17890</v>
      </c>
      <c r="E11" s="59">
        <v>16779</v>
      </c>
      <c r="F11" s="59">
        <v>15187</v>
      </c>
      <c r="G11" s="59">
        <v>14249</v>
      </c>
      <c r="H11" s="59">
        <v>12544</v>
      </c>
      <c r="I11" s="59">
        <v>10970</v>
      </c>
      <c r="J11" s="59">
        <v>10456</v>
      </c>
      <c r="K11" s="59">
        <v>9300</v>
      </c>
      <c r="L11" s="140">
        <v>8424</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row>
    <row r="12" spans="1:47" ht="15" customHeight="1" x14ac:dyDescent="0.25">
      <c r="A12" s="33" t="s">
        <v>1</v>
      </c>
      <c r="B12" s="59">
        <v>198754</v>
      </c>
      <c r="C12" s="59">
        <v>202774</v>
      </c>
      <c r="D12" s="59">
        <v>202062</v>
      </c>
      <c r="E12" s="59">
        <v>188121</v>
      </c>
      <c r="F12" s="59">
        <v>175966</v>
      </c>
      <c r="G12" s="59">
        <v>166568</v>
      </c>
      <c r="H12" s="59">
        <v>153164</v>
      </c>
      <c r="I12" s="59">
        <v>138783</v>
      </c>
      <c r="J12" s="59">
        <v>132154</v>
      </c>
      <c r="K12" s="59">
        <v>123773</v>
      </c>
      <c r="L12" s="140">
        <v>115354</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7" ht="15" customHeight="1" x14ac:dyDescent="0.25">
      <c r="A13" s="3"/>
      <c r="B13" s="55"/>
      <c r="C13" s="55"/>
      <c r="E13" s="58"/>
      <c r="G13" s="58"/>
      <c r="H13" s="58"/>
      <c r="I13" s="58"/>
      <c r="J13" s="58"/>
      <c r="K13" s="58"/>
      <c r="L13" s="139"/>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row>
    <row r="14" spans="1:47" ht="15" customHeight="1" x14ac:dyDescent="0.25">
      <c r="A14" s="63" t="s">
        <v>45</v>
      </c>
      <c r="B14" s="55"/>
      <c r="C14" s="55"/>
      <c r="E14" s="58"/>
      <c r="G14" s="58"/>
      <c r="H14" s="58"/>
      <c r="I14" s="58"/>
      <c r="J14" s="58"/>
      <c r="K14" s="58"/>
      <c r="L14" s="139"/>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row>
    <row r="15" spans="1:47" ht="15" customHeight="1" x14ac:dyDescent="0.25">
      <c r="A15" s="33" t="s">
        <v>152</v>
      </c>
      <c r="B15" s="23">
        <v>19.4184555221496</v>
      </c>
      <c r="C15" s="23">
        <v>19.549248587189901</v>
      </c>
      <c r="D15" s="23">
        <v>19.2746529013884</v>
      </c>
      <c r="E15" s="23">
        <v>19.111301308797799</v>
      </c>
      <c r="F15" s="23">
        <v>18.129064532266099</v>
      </c>
      <c r="G15" s="23">
        <v>18.226118128098101</v>
      </c>
      <c r="H15" s="23">
        <v>17.078887005086301</v>
      </c>
      <c r="I15" s="23">
        <v>16.151412554809301</v>
      </c>
      <c r="J15" s="23">
        <v>16.2333477838053</v>
      </c>
      <c r="K15" s="23">
        <v>15.5237176721403</v>
      </c>
      <c r="L15" s="131">
        <v>14.877141137197</v>
      </c>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10"/>
    </row>
    <row r="16" spans="1:47" ht="15" customHeight="1" x14ac:dyDescent="0.35">
      <c r="A16" s="61" t="s">
        <v>169</v>
      </c>
      <c r="B16" s="24">
        <v>18.944221751411199</v>
      </c>
      <c r="C16" s="24">
        <v>19.151877048043101</v>
      </c>
      <c r="D16" s="24">
        <v>18.9151900323638</v>
      </c>
      <c r="E16" s="24">
        <v>18.625908585128599</v>
      </c>
      <c r="F16" s="24">
        <v>17.828614863982502</v>
      </c>
      <c r="G16" s="24">
        <v>18.047066177731601</v>
      </c>
      <c r="H16" s="24">
        <v>17.1781958915685</v>
      </c>
      <c r="I16" s="24">
        <v>16.788466654681901</v>
      </c>
      <c r="J16" s="24">
        <v>17.4796800102574</v>
      </c>
      <c r="K16" s="24">
        <v>17.2411181034545</v>
      </c>
      <c r="L16" s="128">
        <v>17.009940338624101</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41"/>
    </row>
    <row r="17" spans="1:47" ht="15" customHeight="1" x14ac:dyDescent="0.25">
      <c r="A17" s="33" t="s">
        <v>171</v>
      </c>
      <c r="B17" s="50">
        <v>21.1176097607384</v>
      </c>
      <c r="C17" s="50">
        <v>21.040747529146699</v>
      </c>
      <c r="D17" s="50">
        <v>21.0028388590246</v>
      </c>
      <c r="E17" s="50">
        <v>21.128768713669299</v>
      </c>
      <c r="F17" s="50">
        <v>20.9438256582837</v>
      </c>
      <c r="G17" s="50">
        <v>20.822427940366499</v>
      </c>
      <c r="H17" s="50">
        <v>20.544067103517701</v>
      </c>
      <c r="I17" s="50">
        <v>20.006321890127499</v>
      </c>
      <c r="J17" s="50">
        <v>19.397043763548002</v>
      </c>
      <c r="K17" s="50">
        <v>18.925975558685799</v>
      </c>
      <c r="L17" s="138">
        <v>18.510576788572799</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10"/>
    </row>
    <row r="18" spans="1:47" ht="15" customHeight="1" x14ac:dyDescent="0.25">
      <c r="A18" s="33" t="s">
        <v>153</v>
      </c>
      <c r="B18" s="57">
        <v>2.2851342572542199</v>
      </c>
      <c r="C18" s="57">
        <v>2.22717423421649</v>
      </c>
      <c r="D18" s="57">
        <v>2.1607332502193302</v>
      </c>
      <c r="E18" s="57">
        <v>2.1450363873857099</v>
      </c>
      <c r="F18" s="57">
        <v>2.1070138470800699</v>
      </c>
      <c r="G18" s="57">
        <v>2.1242061053062899</v>
      </c>
      <c r="H18" s="57">
        <v>2.1289343065693398</v>
      </c>
      <c r="I18" s="57">
        <v>2.1641924398625401</v>
      </c>
      <c r="J18" s="57">
        <v>2.1804402742692202</v>
      </c>
      <c r="K18" s="57">
        <v>2.2537398839205398</v>
      </c>
      <c r="L18" s="144">
        <v>2.3160750413831201</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row>
    <row r="19" spans="1:47" ht="15" customHeight="1" x14ac:dyDescent="0.25">
      <c r="A19" s="33" t="s">
        <v>154</v>
      </c>
      <c r="B19" s="59">
        <v>42211</v>
      </c>
      <c r="C19" s="59">
        <v>45225</v>
      </c>
      <c r="D19" s="59">
        <v>46795</v>
      </c>
      <c r="E19" s="59">
        <v>45981</v>
      </c>
      <c r="F19" s="59">
        <v>41997</v>
      </c>
      <c r="G19" s="59">
        <v>41473</v>
      </c>
      <c r="H19" s="59">
        <v>36458</v>
      </c>
      <c r="I19" s="59">
        <v>31489</v>
      </c>
      <c r="J19" s="59">
        <v>30210</v>
      </c>
      <c r="K19" s="59">
        <v>27570</v>
      </c>
      <c r="L19" s="140">
        <v>25185</v>
      </c>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row>
    <row r="20" spans="1:47" ht="15" customHeight="1" x14ac:dyDescent="0.25">
      <c r="A20" s="33" t="s">
        <v>155</v>
      </c>
      <c r="B20" s="59">
        <v>18472</v>
      </c>
      <c r="C20" s="59">
        <v>20306</v>
      </c>
      <c r="D20" s="59">
        <v>21657</v>
      </c>
      <c r="E20" s="59">
        <v>21436</v>
      </c>
      <c r="F20" s="59">
        <v>19932</v>
      </c>
      <c r="G20" s="59">
        <v>19524</v>
      </c>
      <c r="H20" s="59">
        <v>17125</v>
      </c>
      <c r="I20" s="59">
        <v>14550</v>
      </c>
      <c r="J20" s="59">
        <v>13855</v>
      </c>
      <c r="K20" s="59">
        <v>12233</v>
      </c>
      <c r="L20" s="140">
        <v>10874</v>
      </c>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41"/>
    </row>
    <row r="21" spans="1:47" ht="15" customHeight="1" x14ac:dyDescent="0.25">
      <c r="A21" s="33" t="s">
        <v>1</v>
      </c>
      <c r="B21" s="59">
        <v>95126</v>
      </c>
      <c r="C21" s="59">
        <v>103871</v>
      </c>
      <c r="D21" s="59">
        <v>112360</v>
      </c>
      <c r="E21" s="59">
        <v>112164</v>
      </c>
      <c r="F21" s="59">
        <v>109945</v>
      </c>
      <c r="G21" s="59">
        <v>107121</v>
      </c>
      <c r="H21" s="59">
        <v>100270</v>
      </c>
      <c r="I21" s="59">
        <v>90085</v>
      </c>
      <c r="J21" s="59">
        <v>85349</v>
      </c>
      <c r="K21" s="59">
        <v>78802</v>
      </c>
      <c r="L21" s="140">
        <v>73092</v>
      </c>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row>
    <row r="22" spans="1:47" ht="15" customHeight="1" x14ac:dyDescent="0.25">
      <c r="A22" s="3"/>
      <c r="B22" s="58"/>
      <c r="C22" s="58"/>
      <c r="D22" s="58"/>
      <c r="E22" s="58"/>
      <c r="F22" s="58"/>
      <c r="G22" s="58"/>
      <c r="H22" s="58"/>
      <c r="I22" s="58"/>
      <c r="J22" s="58"/>
      <c r="K22" s="58"/>
      <c r="L22" s="139"/>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row>
    <row r="23" spans="1:47" ht="15" customHeight="1" x14ac:dyDescent="0.25">
      <c r="A23" s="63" t="s">
        <v>46</v>
      </c>
      <c r="B23" s="59"/>
      <c r="C23" s="59"/>
      <c r="D23" s="59"/>
      <c r="E23" s="59"/>
      <c r="F23" s="59"/>
      <c r="G23" s="59"/>
      <c r="H23" s="59"/>
      <c r="I23" s="59"/>
      <c r="J23" s="59"/>
      <c r="K23" s="59"/>
      <c r="L23" s="140"/>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row>
    <row r="24" spans="1:47" ht="15" customHeight="1" x14ac:dyDescent="0.25">
      <c r="A24" s="33" t="s">
        <v>152</v>
      </c>
      <c r="B24" s="23">
        <v>27.057914019696799</v>
      </c>
      <c r="C24" s="23">
        <v>27.173662723751701</v>
      </c>
      <c r="D24" s="23">
        <v>27.2856805943163</v>
      </c>
      <c r="E24" s="23">
        <v>27.445577564228302</v>
      </c>
      <c r="F24" s="23">
        <v>26.634945444113601</v>
      </c>
      <c r="G24" s="23">
        <v>26.538225004788799</v>
      </c>
      <c r="H24" s="23">
        <v>25.827351640096801</v>
      </c>
      <c r="I24" s="23">
        <v>24.6508155295199</v>
      </c>
      <c r="J24" s="23">
        <v>24.136026984527099</v>
      </c>
      <c r="K24" s="23">
        <v>22.865239376567999</v>
      </c>
      <c r="L24" s="131">
        <v>22.123404196461902</v>
      </c>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40"/>
    </row>
    <row r="25" spans="1:47" ht="15" customHeight="1" x14ac:dyDescent="0.35">
      <c r="A25" s="61" t="s">
        <v>169</v>
      </c>
      <c r="B25" s="24">
        <v>28.0596315652434</v>
      </c>
      <c r="C25" s="24">
        <v>28.135612771869599</v>
      </c>
      <c r="D25" s="24">
        <v>27.904313908454501</v>
      </c>
      <c r="E25" s="24">
        <v>27.649820290372599</v>
      </c>
      <c r="F25" s="24">
        <v>26.693615616107699</v>
      </c>
      <c r="G25" s="24">
        <v>26.403912355550201</v>
      </c>
      <c r="H25" s="24">
        <v>25.9259479363553</v>
      </c>
      <c r="I25" s="24">
        <v>25.351789844509799</v>
      </c>
      <c r="J25" s="24">
        <v>25.4241829420233</v>
      </c>
      <c r="K25" s="24">
        <v>24.868905379338699</v>
      </c>
      <c r="L25" s="128">
        <v>24.912386020953399</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10"/>
    </row>
    <row r="26" spans="1:47" ht="15" customHeight="1" x14ac:dyDescent="0.25">
      <c r="A26" s="33" t="s">
        <v>171</v>
      </c>
      <c r="B26" s="50">
        <v>29.262810844453401</v>
      </c>
      <c r="C26" s="50">
        <v>29.3025783418821</v>
      </c>
      <c r="D26" s="50">
        <v>29.645895075861802</v>
      </c>
      <c r="E26" s="50">
        <v>30.060285663855701</v>
      </c>
      <c r="F26" s="50">
        <v>30.205858218005901</v>
      </c>
      <c r="G26" s="50">
        <v>30.398841039238601</v>
      </c>
      <c r="H26" s="50">
        <v>30.1659320937415</v>
      </c>
      <c r="I26" s="50">
        <v>29.563554075010099</v>
      </c>
      <c r="J26" s="50">
        <v>28.976372432503801</v>
      </c>
      <c r="K26" s="50">
        <v>28.260862387229299</v>
      </c>
      <c r="L26" s="138">
        <v>27.475546565508498</v>
      </c>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10"/>
    </row>
    <row r="27" spans="1:47" ht="15" customHeight="1" x14ac:dyDescent="0.25">
      <c r="A27" s="33" t="s">
        <v>153</v>
      </c>
      <c r="B27" s="57">
        <v>2.5729606625258801</v>
      </c>
      <c r="C27" s="57">
        <v>2.5509842443853801</v>
      </c>
      <c r="D27" s="57">
        <v>2.4597903986746901</v>
      </c>
      <c r="E27" s="57">
        <v>2.3870806388223902</v>
      </c>
      <c r="F27" s="57">
        <v>2.3341875580315699</v>
      </c>
      <c r="G27" s="57">
        <v>2.3463510997986501</v>
      </c>
      <c r="H27" s="57">
        <v>2.3333064027469201</v>
      </c>
      <c r="I27" s="57">
        <v>2.3748660360654199</v>
      </c>
      <c r="J27" s="57">
        <v>2.4384542696573299</v>
      </c>
      <c r="K27" s="57">
        <v>2.4931210915292801</v>
      </c>
      <c r="L27" s="144">
        <v>2.6050640825257898</v>
      </c>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row>
    <row r="28" spans="1:47" ht="15" customHeight="1" x14ac:dyDescent="0.25">
      <c r="A28" s="33" t="s">
        <v>154</v>
      </c>
      <c r="B28" s="59">
        <v>62137</v>
      </c>
      <c r="C28" s="59">
        <v>66221</v>
      </c>
      <c r="D28" s="59">
        <v>68301</v>
      </c>
      <c r="E28" s="59">
        <v>66812</v>
      </c>
      <c r="F28" s="59">
        <v>62848</v>
      </c>
      <c r="G28" s="59">
        <v>61763</v>
      </c>
      <c r="H28" s="59">
        <v>57761</v>
      </c>
      <c r="I28" s="59">
        <v>50967</v>
      </c>
      <c r="J28" s="59">
        <v>49030</v>
      </c>
      <c r="K28" s="59">
        <v>43854</v>
      </c>
      <c r="L28" s="140">
        <v>41668</v>
      </c>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row>
    <row r="29" spans="1:47" ht="15" customHeight="1" x14ac:dyDescent="0.25">
      <c r="A29" s="33" t="s">
        <v>155</v>
      </c>
      <c r="B29" s="59">
        <v>24150</v>
      </c>
      <c r="C29" s="59">
        <v>25959</v>
      </c>
      <c r="D29" s="59">
        <v>27767</v>
      </c>
      <c r="E29" s="59">
        <v>27989</v>
      </c>
      <c r="F29" s="59">
        <v>26925</v>
      </c>
      <c r="G29" s="59">
        <v>26323</v>
      </c>
      <c r="H29" s="59">
        <v>24755</v>
      </c>
      <c r="I29" s="59">
        <v>21461</v>
      </c>
      <c r="J29" s="59">
        <v>20107</v>
      </c>
      <c r="K29" s="59">
        <v>17590</v>
      </c>
      <c r="L29" s="140">
        <v>15995</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row>
    <row r="30" spans="1:47" ht="15" customHeight="1" x14ac:dyDescent="0.25">
      <c r="A30" s="33" t="s">
        <v>1</v>
      </c>
      <c r="B30" s="59">
        <v>89253</v>
      </c>
      <c r="C30" s="59">
        <v>95530</v>
      </c>
      <c r="D30" s="59">
        <v>101764</v>
      </c>
      <c r="E30" s="59">
        <v>101980</v>
      </c>
      <c r="F30" s="59">
        <v>101089</v>
      </c>
      <c r="G30" s="59">
        <v>99189</v>
      </c>
      <c r="H30" s="59">
        <v>95848</v>
      </c>
      <c r="I30" s="59">
        <v>87060</v>
      </c>
      <c r="J30" s="59">
        <v>83307</v>
      </c>
      <c r="K30" s="59">
        <v>76929</v>
      </c>
      <c r="L30" s="140">
        <v>72299</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row>
    <row r="31" spans="1:47" ht="15" customHeight="1" x14ac:dyDescent="0.25">
      <c r="A31" s="3"/>
      <c r="B31" s="58"/>
      <c r="C31" s="58"/>
      <c r="D31" s="58"/>
      <c r="E31" s="58"/>
      <c r="F31" s="58"/>
      <c r="G31" s="58"/>
      <c r="H31" s="58"/>
      <c r="I31" s="58"/>
      <c r="J31" s="58"/>
      <c r="K31" s="58"/>
      <c r="L31" s="139"/>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row>
    <row r="32" spans="1:47" ht="15" customHeight="1" x14ac:dyDescent="0.25">
      <c r="A32" s="63" t="s">
        <v>47</v>
      </c>
      <c r="B32" s="57"/>
      <c r="C32" s="57"/>
      <c r="D32" s="57"/>
      <c r="E32" s="57"/>
      <c r="F32" s="57"/>
      <c r="G32" s="57"/>
      <c r="H32" s="57"/>
      <c r="I32" s="57"/>
      <c r="J32" s="57"/>
      <c r="K32" s="57"/>
      <c r="L32" s="144"/>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row>
    <row r="33" spans="1:47" ht="15" customHeight="1" x14ac:dyDescent="0.25">
      <c r="A33" s="33" t="s">
        <v>152</v>
      </c>
      <c r="B33" s="23">
        <v>34.314635001133901</v>
      </c>
      <c r="C33" s="23">
        <v>34.299235812095098</v>
      </c>
      <c r="D33" s="23">
        <v>35.137744115244701</v>
      </c>
      <c r="E33" s="23">
        <v>35.052239483964698</v>
      </c>
      <c r="F33" s="23">
        <v>33.961465560074302</v>
      </c>
      <c r="G33" s="23">
        <v>33.891415313225103</v>
      </c>
      <c r="H33" s="23">
        <v>32.784371628144697</v>
      </c>
      <c r="I33" s="23">
        <v>32.395266369783897</v>
      </c>
      <c r="J33" s="23">
        <v>31.369642554633199</v>
      </c>
      <c r="K33" s="23">
        <v>30.0009069883452</v>
      </c>
      <c r="L33" s="131">
        <v>29.200466255917402</v>
      </c>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10"/>
    </row>
    <row r="34" spans="1:47" ht="15" customHeight="1" x14ac:dyDescent="0.35">
      <c r="A34" s="61" t="s">
        <v>169</v>
      </c>
      <c r="B34" s="24">
        <v>36.1887402672223</v>
      </c>
      <c r="C34" s="24">
        <v>36.062330408803703</v>
      </c>
      <c r="D34" s="24">
        <v>36.4254168704351</v>
      </c>
      <c r="E34" s="24">
        <v>35.7884893964886</v>
      </c>
      <c r="F34" s="24">
        <v>34.416642366453502</v>
      </c>
      <c r="G34" s="24">
        <v>34.040438108468699</v>
      </c>
      <c r="H34" s="24">
        <v>32.7529418017604</v>
      </c>
      <c r="I34" s="24">
        <v>32.958629644526198</v>
      </c>
      <c r="J34" s="24">
        <v>32.471781576775797</v>
      </c>
      <c r="K34" s="24">
        <v>31.9671073293582</v>
      </c>
      <c r="L34" s="128">
        <v>31.943044507611202</v>
      </c>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10"/>
    </row>
    <row r="35" spans="1:47" ht="15" customHeight="1" x14ac:dyDescent="0.25">
      <c r="A35" s="33" t="s">
        <v>171</v>
      </c>
      <c r="B35" s="50">
        <v>36.523097183911602</v>
      </c>
      <c r="C35" s="50">
        <v>36.634107853291397</v>
      </c>
      <c r="D35" s="50">
        <v>37.109529694809503</v>
      </c>
      <c r="E35" s="50">
        <v>37.660952537476099</v>
      </c>
      <c r="F35" s="50">
        <v>37.942025643620802</v>
      </c>
      <c r="G35" s="50">
        <v>38.248179654756399</v>
      </c>
      <c r="H35" s="50">
        <v>38.428632276384299</v>
      </c>
      <c r="I35" s="50">
        <v>37.833839175257701</v>
      </c>
      <c r="J35" s="50">
        <v>37.2950634278574</v>
      </c>
      <c r="K35" s="50">
        <v>36.431002108987002</v>
      </c>
      <c r="L35" s="138">
        <v>35.654624198306202</v>
      </c>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10"/>
    </row>
    <row r="36" spans="1:47" ht="15" customHeight="1" x14ac:dyDescent="0.25">
      <c r="A36" s="33" t="s">
        <v>153</v>
      </c>
      <c r="B36" s="57">
        <v>2.85419044758186</v>
      </c>
      <c r="C36" s="57">
        <v>2.8360099524994302</v>
      </c>
      <c r="D36" s="57">
        <v>2.7783706677937401</v>
      </c>
      <c r="E36" s="57">
        <v>2.6620703955212299</v>
      </c>
      <c r="F36" s="57">
        <v>2.5687889460850699</v>
      </c>
      <c r="G36" s="57">
        <v>2.6438468700366902</v>
      </c>
      <c r="H36" s="57">
        <v>2.61776084069519</v>
      </c>
      <c r="I36" s="57">
        <v>2.6243238083115901</v>
      </c>
      <c r="J36" s="57">
        <v>2.6781422978263798</v>
      </c>
      <c r="K36" s="57">
        <v>2.7486206635930799</v>
      </c>
      <c r="L36" s="144">
        <v>2.8439103869653799</v>
      </c>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row>
    <row r="37" spans="1:47" ht="15" customHeight="1" x14ac:dyDescent="0.25">
      <c r="A37" s="33" t="s">
        <v>154</v>
      </c>
      <c r="B37" s="59">
        <v>47508</v>
      </c>
      <c r="C37" s="59">
        <v>50152</v>
      </c>
      <c r="D37" s="59">
        <v>52589</v>
      </c>
      <c r="E37" s="59">
        <v>51354</v>
      </c>
      <c r="F37" s="59">
        <v>47407</v>
      </c>
      <c r="G37" s="59">
        <v>48274</v>
      </c>
      <c r="H37" s="59">
        <v>45337</v>
      </c>
      <c r="I37" s="59">
        <v>41236</v>
      </c>
      <c r="J37" s="59">
        <v>39674</v>
      </c>
      <c r="K37" s="59">
        <v>36367</v>
      </c>
      <c r="L37" s="140">
        <v>34909</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row>
    <row r="38" spans="1:47" ht="15" customHeight="1" x14ac:dyDescent="0.25">
      <c r="A38" s="33" t="s">
        <v>155</v>
      </c>
      <c r="B38" s="59">
        <v>16645</v>
      </c>
      <c r="C38" s="59">
        <v>17684</v>
      </c>
      <c r="D38" s="59">
        <v>18928</v>
      </c>
      <c r="E38" s="59">
        <v>19291</v>
      </c>
      <c r="F38" s="59">
        <v>18455</v>
      </c>
      <c r="G38" s="59">
        <v>18259</v>
      </c>
      <c r="H38" s="59">
        <v>17319</v>
      </c>
      <c r="I38" s="59">
        <v>15713</v>
      </c>
      <c r="J38" s="59">
        <v>14814</v>
      </c>
      <c r="K38" s="59">
        <v>13231</v>
      </c>
      <c r="L38" s="140">
        <v>12275</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7" ht="15" customHeight="1" x14ac:dyDescent="0.25">
      <c r="A39" s="33" t="s">
        <v>1</v>
      </c>
      <c r="B39" s="59">
        <v>48507</v>
      </c>
      <c r="C39" s="59">
        <v>51558</v>
      </c>
      <c r="D39" s="59">
        <v>53868</v>
      </c>
      <c r="E39" s="59">
        <v>55035</v>
      </c>
      <c r="F39" s="59">
        <v>54341</v>
      </c>
      <c r="G39" s="59">
        <v>53875</v>
      </c>
      <c r="H39" s="59">
        <v>52827</v>
      </c>
      <c r="I39" s="59">
        <v>48504</v>
      </c>
      <c r="J39" s="59">
        <v>47224</v>
      </c>
      <c r="K39" s="59">
        <v>44102</v>
      </c>
      <c r="L39" s="140">
        <v>42037</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47" ht="15" customHeight="1" x14ac:dyDescent="0.25">
      <c r="A40" s="3"/>
      <c r="B40" s="58"/>
      <c r="C40" s="58"/>
      <c r="D40" s="58"/>
      <c r="E40" s="58"/>
      <c r="F40" s="58"/>
      <c r="G40" s="58"/>
      <c r="H40" s="58"/>
      <c r="I40" s="58"/>
      <c r="J40" s="58"/>
      <c r="K40" s="58"/>
      <c r="L40" s="139"/>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row>
    <row r="41" spans="1:47" ht="15" customHeight="1" x14ac:dyDescent="0.25">
      <c r="A41" s="63" t="s">
        <v>48</v>
      </c>
      <c r="B41" s="58"/>
      <c r="C41" s="58"/>
      <c r="D41" s="58"/>
      <c r="E41" s="58"/>
      <c r="F41" s="58"/>
      <c r="G41" s="58"/>
      <c r="H41" s="58"/>
      <c r="I41" s="58"/>
      <c r="J41" s="58"/>
      <c r="K41" s="58"/>
      <c r="L41" s="139"/>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row>
    <row r="42" spans="1:47" ht="15" customHeight="1" x14ac:dyDescent="0.25">
      <c r="A42" s="33" t="s">
        <v>152</v>
      </c>
      <c r="B42" s="23">
        <v>53.108614232209703</v>
      </c>
      <c r="C42" s="23">
        <v>52.599992992607199</v>
      </c>
      <c r="D42" s="23">
        <v>53.786565030967097</v>
      </c>
      <c r="E42" s="23">
        <v>53.938650982768799</v>
      </c>
      <c r="F42" s="23">
        <v>52.771031864381101</v>
      </c>
      <c r="G42" s="23">
        <v>53.600460432749699</v>
      </c>
      <c r="H42" s="23">
        <v>53.093670313302802</v>
      </c>
      <c r="I42" s="23">
        <v>52.703351195712997</v>
      </c>
      <c r="J42" s="23">
        <v>52.7276748909131</v>
      </c>
      <c r="K42" s="23">
        <v>50.654227355906002</v>
      </c>
      <c r="L42" s="131">
        <v>49.721825962910103</v>
      </c>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10"/>
    </row>
    <row r="43" spans="1:47" ht="15" customHeight="1" x14ac:dyDescent="0.35">
      <c r="A43" s="61" t="s">
        <v>169</v>
      </c>
      <c r="B43" s="24">
        <v>55.314157143282699</v>
      </c>
      <c r="C43" s="24">
        <v>54.868987367575698</v>
      </c>
      <c r="D43" s="24">
        <v>55.534603838346797</v>
      </c>
      <c r="E43" s="24">
        <v>54.921506339035403</v>
      </c>
      <c r="F43" s="24">
        <v>53.544168231387602</v>
      </c>
      <c r="G43" s="24">
        <v>53.920357955185402</v>
      </c>
      <c r="H43" s="24">
        <v>52.980264364218797</v>
      </c>
      <c r="I43" s="24">
        <v>52.3561432079428</v>
      </c>
      <c r="J43" s="24">
        <v>52.388548561505999</v>
      </c>
      <c r="K43" s="24">
        <v>50.707620234690097</v>
      </c>
      <c r="L43" s="128">
        <v>50.2664599695972</v>
      </c>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10"/>
    </row>
    <row r="44" spans="1:47" ht="15" customHeight="1" x14ac:dyDescent="0.25">
      <c r="A44" s="33" t="s">
        <v>171</v>
      </c>
      <c r="B44" s="50">
        <v>55.024271398926999</v>
      </c>
      <c r="C44" s="50">
        <v>54.960819935031502</v>
      </c>
      <c r="D44" s="50">
        <v>55.481775502620302</v>
      </c>
      <c r="E44" s="50">
        <v>56.246958953733397</v>
      </c>
      <c r="F44" s="50">
        <v>56.456677942993501</v>
      </c>
      <c r="G44" s="50">
        <v>56.909916787564299</v>
      </c>
      <c r="H44" s="50">
        <v>57.343220259083999</v>
      </c>
      <c r="I44" s="50">
        <v>57.577022297770199</v>
      </c>
      <c r="J44" s="50">
        <v>57.568940639407103</v>
      </c>
      <c r="K44" s="50">
        <v>57.1764214312159</v>
      </c>
      <c r="L44" s="138">
        <v>56.685180303312997</v>
      </c>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10"/>
    </row>
    <row r="45" spans="1:47" ht="15" customHeight="1" x14ac:dyDescent="0.25">
      <c r="A45" s="33" t="s">
        <v>153</v>
      </c>
      <c r="B45" s="57">
        <v>4.03739564670453</v>
      </c>
      <c r="C45" s="57">
        <v>3.9729277088943702</v>
      </c>
      <c r="D45" s="57">
        <v>4.0479459334974903</v>
      </c>
      <c r="E45" s="57">
        <v>3.9481273408239699</v>
      </c>
      <c r="F45" s="57">
        <v>3.8454872480331601</v>
      </c>
      <c r="G45" s="57">
        <v>3.9722508164134598</v>
      </c>
      <c r="H45" s="57">
        <v>3.9858402208747998</v>
      </c>
      <c r="I45" s="57">
        <v>4.1406783519235102</v>
      </c>
      <c r="J45" s="57">
        <v>4.2560636107085701</v>
      </c>
      <c r="K45" s="57">
        <v>4.3550993985967299</v>
      </c>
      <c r="L45" s="144">
        <v>4.4502168323714697</v>
      </c>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row>
    <row r="46" spans="1:47" ht="15" customHeight="1" x14ac:dyDescent="0.25">
      <c r="A46" s="33" t="s">
        <v>154</v>
      </c>
      <c r="B46" s="59">
        <v>423652</v>
      </c>
      <c r="C46" s="59">
        <v>417511</v>
      </c>
      <c r="D46" s="59">
        <v>457005</v>
      </c>
      <c r="E46" s="59">
        <v>463826</v>
      </c>
      <c r="F46" s="59">
        <v>428668</v>
      </c>
      <c r="G46" s="59">
        <v>447625</v>
      </c>
      <c r="H46" s="59">
        <v>448977</v>
      </c>
      <c r="I46" s="59">
        <v>436560</v>
      </c>
      <c r="J46" s="59">
        <v>446410</v>
      </c>
      <c r="K46" s="59">
        <v>417114</v>
      </c>
      <c r="L46" s="140">
        <v>403292</v>
      </c>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row>
    <row r="47" spans="1:47" ht="15" customHeight="1" x14ac:dyDescent="0.25">
      <c r="A47" s="33" t="s">
        <v>155</v>
      </c>
      <c r="B47" s="59">
        <v>104932</v>
      </c>
      <c r="C47" s="59">
        <v>105089</v>
      </c>
      <c r="D47" s="59">
        <v>112898</v>
      </c>
      <c r="E47" s="59">
        <v>117480</v>
      </c>
      <c r="F47" s="59">
        <v>111473</v>
      </c>
      <c r="G47" s="59">
        <v>112688</v>
      </c>
      <c r="H47" s="59">
        <v>112643</v>
      </c>
      <c r="I47" s="59">
        <v>105432</v>
      </c>
      <c r="J47" s="59">
        <v>104888</v>
      </c>
      <c r="K47" s="59">
        <v>95776</v>
      </c>
      <c r="L47" s="140">
        <v>90623</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7" ht="15" customHeight="1" x14ac:dyDescent="0.25">
      <c r="A48" s="33" t="s">
        <v>1</v>
      </c>
      <c r="B48" s="59">
        <v>197580</v>
      </c>
      <c r="C48" s="59">
        <v>199789</v>
      </c>
      <c r="D48" s="59">
        <v>209900</v>
      </c>
      <c r="E48" s="59">
        <v>217803</v>
      </c>
      <c r="F48" s="59">
        <v>211239</v>
      </c>
      <c r="G48" s="59">
        <v>210237</v>
      </c>
      <c r="H48" s="59">
        <v>212159</v>
      </c>
      <c r="I48" s="59">
        <v>200048</v>
      </c>
      <c r="J48" s="59">
        <v>198924</v>
      </c>
      <c r="K48" s="59">
        <v>189078</v>
      </c>
      <c r="L48" s="140">
        <v>182260</v>
      </c>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row>
    <row r="49" spans="1:47" ht="15" customHeight="1" x14ac:dyDescent="0.25">
      <c r="A49" s="3"/>
      <c r="B49" s="59"/>
      <c r="C49" s="59"/>
      <c r="D49" s="59"/>
      <c r="E49" s="59"/>
      <c r="F49" s="59"/>
      <c r="G49" s="59"/>
      <c r="H49" s="59"/>
      <c r="I49" s="59"/>
      <c r="J49" s="59"/>
      <c r="K49" s="59"/>
      <c r="L49" s="140"/>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row>
    <row r="50" spans="1:47" ht="15" customHeight="1" x14ac:dyDescent="0.25">
      <c r="A50" s="63" t="s">
        <v>11</v>
      </c>
      <c r="B50" s="59"/>
      <c r="C50" s="59"/>
      <c r="D50" s="59"/>
      <c r="E50" s="59"/>
      <c r="F50" s="59"/>
      <c r="G50" s="59"/>
      <c r="H50" s="59"/>
      <c r="I50" s="59"/>
      <c r="J50" s="59"/>
      <c r="K50" s="59"/>
      <c r="L50" s="140"/>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row>
    <row r="51" spans="1:47" ht="15" customHeight="1" x14ac:dyDescent="0.25">
      <c r="A51" s="33" t="s">
        <v>152</v>
      </c>
      <c r="B51" s="23">
        <v>28.960458980960599</v>
      </c>
      <c r="C51" s="23">
        <v>28.694978898950598</v>
      </c>
      <c r="D51" s="23">
        <v>29.2872753156831</v>
      </c>
      <c r="E51" s="23">
        <v>30.065782554662</v>
      </c>
      <c r="F51" s="23">
        <v>29.417389438842701</v>
      </c>
      <c r="G51" s="23">
        <v>29.991522629868602</v>
      </c>
      <c r="H51" s="23">
        <v>30.017191193420501</v>
      </c>
      <c r="I51" s="23">
        <v>29.7842261904762</v>
      </c>
      <c r="J51" s="23">
        <v>30.005960238263299</v>
      </c>
      <c r="K51" s="23">
        <v>28.893041327601399</v>
      </c>
      <c r="L51" s="131">
        <v>28.490522470219101</v>
      </c>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10"/>
    </row>
    <row r="52" spans="1:47" ht="15" customHeight="1" x14ac:dyDescent="0.35">
      <c r="A52" s="61" t="s">
        <v>169</v>
      </c>
      <c r="B52" s="24">
        <v>31.745393789858198</v>
      </c>
      <c r="C52" s="24">
        <v>31.682448657739801</v>
      </c>
      <c r="D52" s="24">
        <v>31.776763129642902</v>
      </c>
      <c r="E52" s="24">
        <v>31.422470828033301</v>
      </c>
      <c r="F52" s="24">
        <v>30.5006959067385</v>
      </c>
      <c r="G52" s="24">
        <v>30.5522424639632</v>
      </c>
      <c r="H52" s="24">
        <v>29.784187967369299</v>
      </c>
      <c r="I52" s="24">
        <v>29.3712823843846</v>
      </c>
      <c r="J52" s="24">
        <v>29.459075135442198</v>
      </c>
      <c r="K52" s="24">
        <v>28.599055195385201</v>
      </c>
      <c r="L52" s="128">
        <v>28.3328341725291</v>
      </c>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row>
    <row r="53" spans="1:47" ht="15" customHeight="1" x14ac:dyDescent="0.25">
      <c r="A53" s="33" t="s">
        <v>171</v>
      </c>
      <c r="B53" s="24">
        <v>30.622790121102302</v>
      </c>
      <c r="C53" s="24">
        <v>30.420255171210801</v>
      </c>
      <c r="D53" s="24">
        <v>30.918237116040199</v>
      </c>
      <c r="E53" s="24">
        <v>32.051036656628703</v>
      </c>
      <c r="F53" s="24">
        <v>32.324418462104298</v>
      </c>
      <c r="G53" s="24">
        <v>32.847005095905402</v>
      </c>
      <c r="H53" s="24">
        <v>33.640728156051097</v>
      </c>
      <c r="I53" s="24">
        <v>33.820668736091598</v>
      </c>
      <c r="J53" s="24">
        <v>33.954610032821101</v>
      </c>
      <c r="K53" s="24">
        <v>33.701711062216198</v>
      </c>
      <c r="L53" s="128">
        <v>33.565413227689902</v>
      </c>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row>
    <row r="54" spans="1:47" ht="15" customHeight="1" x14ac:dyDescent="0.25">
      <c r="A54" s="33" t="s">
        <v>153</v>
      </c>
      <c r="B54" s="25">
        <v>3.36024694745507</v>
      </c>
      <c r="C54" s="25">
        <v>3.2820165521948699</v>
      </c>
      <c r="D54" s="25">
        <v>3.3133122426433701</v>
      </c>
      <c r="E54" s="25">
        <v>3.2566818573715999</v>
      </c>
      <c r="F54" s="25">
        <v>3.1829433459046101</v>
      </c>
      <c r="G54" s="25">
        <v>3.2857576566532098</v>
      </c>
      <c r="H54" s="25">
        <v>3.3271235343247301</v>
      </c>
      <c r="I54" s="25">
        <v>3.4668165542509799</v>
      </c>
      <c r="J54" s="25">
        <v>3.5787960029246899</v>
      </c>
      <c r="K54" s="25">
        <v>3.6773037197056602</v>
      </c>
      <c r="L54" s="127">
        <v>3.78434196148809</v>
      </c>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row>
    <row r="55" spans="1:47" ht="15" customHeight="1" x14ac:dyDescent="0.25">
      <c r="A55" s="33" t="s">
        <v>154</v>
      </c>
      <c r="B55" s="26">
        <v>612321</v>
      </c>
      <c r="C55" s="26">
        <v>615470</v>
      </c>
      <c r="D55" s="26">
        <v>659813</v>
      </c>
      <c r="E55" s="26">
        <v>661025</v>
      </c>
      <c r="F55" s="26">
        <v>611036</v>
      </c>
      <c r="G55" s="26">
        <v>627721</v>
      </c>
      <c r="H55" s="26">
        <v>613475</v>
      </c>
      <c r="I55" s="26">
        <v>582862</v>
      </c>
      <c r="J55" s="26">
        <v>587352</v>
      </c>
      <c r="K55" s="26">
        <v>544719</v>
      </c>
      <c r="L55" s="132">
        <v>522962</v>
      </c>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row>
    <row r="56" spans="1:47" ht="15" customHeight="1" x14ac:dyDescent="0.25">
      <c r="A56" s="33" t="s">
        <v>155</v>
      </c>
      <c r="B56" s="26">
        <v>182225</v>
      </c>
      <c r="C56" s="26">
        <v>187528</v>
      </c>
      <c r="D56" s="26">
        <v>199140</v>
      </c>
      <c r="E56" s="26">
        <v>202975</v>
      </c>
      <c r="F56" s="26">
        <v>191972</v>
      </c>
      <c r="G56" s="26">
        <v>191043</v>
      </c>
      <c r="H56" s="26">
        <v>184386</v>
      </c>
      <c r="I56" s="26">
        <v>168126</v>
      </c>
      <c r="J56" s="26">
        <v>164120</v>
      </c>
      <c r="K56" s="26">
        <v>148130</v>
      </c>
      <c r="L56" s="132">
        <v>138191</v>
      </c>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row>
    <row r="57" spans="1:47" ht="15" customHeight="1" x14ac:dyDescent="0.25">
      <c r="A57" s="64" t="s">
        <v>1</v>
      </c>
      <c r="B57" s="149">
        <v>629220</v>
      </c>
      <c r="C57" s="149">
        <v>653522</v>
      </c>
      <c r="D57" s="149">
        <v>679954</v>
      </c>
      <c r="E57" s="149">
        <v>675103</v>
      </c>
      <c r="F57" s="149">
        <v>652580</v>
      </c>
      <c r="G57" s="149">
        <v>636990</v>
      </c>
      <c r="H57" s="149">
        <v>614268</v>
      </c>
      <c r="I57" s="149">
        <v>564480</v>
      </c>
      <c r="J57" s="149">
        <v>546958</v>
      </c>
      <c r="K57" s="149">
        <v>512684</v>
      </c>
      <c r="L57" s="150">
        <v>485042</v>
      </c>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row>
    <row r="58" spans="1:47" ht="15" customHeight="1" x14ac:dyDescent="0.25">
      <c r="A58" s="3"/>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row>
    <row r="59" spans="1:47" ht="37.5" customHeight="1" x14ac:dyDescent="0.25">
      <c r="A59" s="176" t="s">
        <v>239</v>
      </c>
      <c r="B59" s="176"/>
      <c r="C59" s="176"/>
      <c r="D59" s="176"/>
      <c r="E59" s="176"/>
      <c r="F59" s="176"/>
      <c r="G59" s="176"/>
      <c r="H59" s="176"/>
      <c r="I59" s="176"/>
      <c r="J59" s="176"/>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row>
    <row r="60" spans="1:47" ht="37.5" customHeight="1" x14ac:dyDescent="0.25">
      <c r="A60" s="175"/>
      <c r="B60" s="175"/>
      <c r="C60" s="175"/>
      <c r="D60" s="175"/>
      <c r="E60" s="175"/>
      <c r="F60" s="175"/>
      <c r="G60" s="175"/>
      <c r="H60" s="175"/>
      <c r="I60" s="175"/>
      <c r="J60" s="175"/>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row>
    <row r="61" spans="1:47" ht="37.5" customHeight="1" x14ac:dyDescent="0.25">
      <c r="A61" s="175"/>
      <c r="B61" s="175"/>
      <c r="C61" s="175"/>
      <c r="D61" s="175"/>
      <c r="E61" s="175"/>
      <c r="F61" s="175"/>
      <c r="G61" s="175"/>
      <c r="H61" s="175"/>
      <c r="I61" s="175"/>
      <c r="J61" s="175"/>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row>
    <row r="62" spans="1:47" ht="37.5" customHeight="1" x14ac:dyDescent="0.25">
      <c r="A62" s="175"/>
      <c r="B62" s="175"/>
      <c r="C62" s="175"/>
      <c r="D62" s="175"/>
      <c r="E62" s="175"/>
      <c r="F62" s="175"/>
      <c r="G62" s="175"/>
      <c r="H62" s="175"/>
      <c r="I62" s="175"/>
      <c r="J62" s="17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row>
    <row r="63" spans="1:47" ht="37.5" customHeight="1" x14ac:dyDescent="0.25">
      <c r="A63" s="175"/>
      <c r="B63" s="175"/>
      <c r="C63" s="175"/>
      <c r="D63" s="175"/>
      <c r="E63" s="175"/>
      <c r="F63" s="175"/>
      <c r="G63" s="175"/>
      <c r="H63" s="175"/>
      <c r="I63" s="175"/>
      <c r="J63" s="175"/>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row>
    <row r="64" spans="1:47" ht="37.5" customHeight="1" x14ac:dyDescent="0.25">
      <c r="A64" s="175"/>
      <c r="B64" s="175"/>
      <c r="C64" s="175"/>
      <c r="D64" s="175"/>
      <c r="E64" s="175"/>
      <c r="F64" s="175"/>
      <c r="G64" s="175"/>
      <c r="H64" s="175"/>
      <c r="I64" s="175"/>
      <c r="J64" s="17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row>
    <row r="65" spans="1:45" ht="37.5" customHeight="1" x14ac:dyDescent="0.25">
      <c r="A65" s="175"/>
      <c r="B65" s="175"/>
      <c r="C65" s="175"/>
      <c r="D65" s="175"/>
      <c r="E65" s="175"/>
      <c r="F65" s="175"/>
      <c r="G65" s="175"/>
      <c r="H65" s="175"/>
      <c r="I65" s="175"/>
      <c r="J65" s="175"/>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row>
    <row r="66" spans="1:45" ht="37.5" customHeight="1" x14ac:dyDescent="0.25">
      <c r="A66" s="175"/>
      <c r="B66" s="175"/>
      <c r="C66" s="175"/>
      <c r="D66" s="175"/>
      <c r="E66" s="175"/>
      <c r="F66" s="175"/>
      <c r="G66" s="175"/>
      <c r="H66" s="175"/>
      <c r="I66" s="175"/>
      <c r="J66" s="175"/>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row>
    <row r="67" spans="1:45" ht="37.5" customHeight="1" x14ac:dyDescent="0.25">
      <c r="A67" s="175"/>
      <c r="B67" s="175"/>
      <c r="C67" s="175"/>
      <c r="D67" s="175"/>
      <c r="E67" s="175"/>
      <c r="F67" s="175"/>
      <c r="G67" s="175"/>
      <c r="H67" s="175"/>
      <c r="I67" s="175"/>
      <c r="J67" s="175"/>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row>
    <row r="68" spans="1:45" ht="15" customHeight="1" x14ac:dyDescent="0.25">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row>
    <row r="69" spans="1:45" ht="15" customHeight="1" x14ac:dyDescent="0.25">
      <c r="B69" s="55"/>
      <c r="C69" s="55"/>
    </row>
    <row r="70" spans="1:45" ht="15" customHeight="1" x14ac:dyDescent="0.25">
      <c r="B70" s="22"/>
      <c r="C70" s="22"/>
    </row>
    <row r="71" spans="1:45" ht="15" customHeight="1" x14ac:dyDescent="0.25">
      <c r="B71" s="22"/>
      <c r="C71" s="22"/>
    </row>
    <row r="72" spans="1:45" ht="15" customHeight="1" x14ac:dyDescent="0.25">
      <c r="B72" s="22"/>
      <c r="C72" s="22"/>
    </row>
    <row r="73" spans="1:45" ht="15" customHeight="1" x14ac:dyDescent="0.25">
      <c r="B73" s="22"/>
      <c r="C73" s="22"/>
    </row>
    <row r="74" spans="1:45" ht="15" customHeight="1" x14ac:dyDescent="0.25">
      <c r="B74" s="22"/>
      <c r="C74" s="22"/>
    </row>
    <row r="75" spans="1:45" ht="15" customHeight="1" x14ac:dyDescent="0.25">
      <c r="B75" s="22"/>
      <c r="C75" s="22"/>
    </row>
    <row r="76" spans="1:45" ht="15" customHeight="1" x14ac:dyDescent="0.25">
      <c r="B76" s="22"/>
      <c r="C76" s="22"/>
    </row>
    <row r="77" spans="1:45" ht="15" customHeight="1" x14ac:dyDescent="0.25">
      <c r="B77" s="22"/>
      <c r="C77" s="22"/>
    </row>
    <row r="78" spans="1:45" ht="15" customHeight="1" x14ac:dyDescent="0.25">
      <c r="B78" s="22"/>
      <c r="C78" s="22"/>
    </row>
    <row r="79" spans="1:45" ht="15" customHeight="1" x14ac:dyDescent="0.25">
      <c r="B79" s="22"/>
      <c r="C79" s="22"/>
    </row>
    <row r="80" spans="1:45" ht="15" customHeight="1" x14ac:dyDescent="0.25">
      <c r="B80" s="22"/>
      <c r="C80" s="22"/>
    </row>
    <row r="81" spans="2:3" ht="15" customHeight="1" x14ac:dyDescent="0.25">
      <c r="B81" s="22"/>
      <c r="C81" s="22"/>
    </row>
    <row r="82" spans="2:3" ht="15" customHeight="1" x14ac:dyDescent="0.25">
      <c r="B82" s="22"/>
      <c r="C82" s="22"/>
    </row>
    <row r="83" spans="2:3" ht="15" customHeight="1" x14ac:dyDescent="0.25">
      <c r="B83" s="22"/>
      <c r="C83" s="22"/>
    </row>
    <row r="84" spans="2:3" ht="15" customHeight="1" x14ac:dyDescent="0.25">
      <c r="B84" s="22"/>
      <c r="C84" s="22"/>
    </row>
    <row r="85" spans="2:3" ht="15" customHeight="1" x14ac:dyDescent="0.25">
      <c r="B85" s="22"/>
      <c r="C85" s="22"/>
    </row>
    <row r="86" spans="2:3" ht="15" customHeight="1" x14ac:dyDescent="0.25">
      <c r="B86" s="22"/>
      <c r="C86" s="22"/>
    </row>
    <row r="87" spans="2:3" ht="15" customHeight="1" x14ac:dyDescent="0.25">
      <c r="B87" s="22"/>
      <c r="C87" s="22"/>
    </row>
    <row r="88" spans="2:3" ht="15" customHeight="1" x14ac:dyDescent="0.25">
      <c r="B88" s="22"/>
      <c r="C88" s="22"/>
    </row>
    <row r="89" spans="2:3" ht="15" customHeight="1" x14ac:dyDescent="0.25">
      <c r="B89" s="22"/>
      <c r="C89" s="22"/>
    </row>
    <row r="90" spans="2:3" ht="15" customHeight="1" x14ac:dyDescent="0.25">
      <c r="B90" s="22"/>
      <c r="C90" s="22"/>
    </row>
    <row r="91" spans="2:3" ht="15" customHeight="1" x14ac:dyDescent="0.25">
      <c r="B91" s="22"/>
      <c r="C91" s="22"/>
    </row>
    <row r="92" spans="2:3" ht="15" customHeight="1" x14ac:dyDescent="0.25">
      <c r="B92" s="22"/>
      <c r="C92" s="22"/>
    </row>
    <row r="93" spans="2:3" ht="15" customHeight="1" x14ac:dyDescent="0.25">
      <c r="B93" s="22"/>
      <c r="C93" s="22"/>
    </row>
    <row r="94" spans="2:3" ht="15" customHeight="1" x14ac:dyDescent="0.25">
      <c r="B94" s="22"/>
      <c r="C94" s="22"/>
    </row>
    <row r="95" spans="2:3" ht="15" customHeight="1" x14ac:dyDescent="0.25">
      <c r="B95" s="22"/>
      <c r="C95" s="22"/>
    </row>
    <row r="96" spans="2:3" ht="15" customHeight="1" x14ac:dyDescent="0.25">
      <c r="B96" s="22"/>
      <c r="C96" s="22"/>
    </row>
    <row r="97" spans="2:3" ht="15" customHeight="1" x14ac:dyDescent="0.25">
      <c r="B97" s="22"/>
      <c r="C97" s="22"/>
    </row>
    <row r="98" spans="2:3" ht="15" customHeight="1" x14ac:dyDescent="0.25">
      <c r="B98" s="22"/>
      <c r="C98" s="22"/>
    </row>
    <row r="99" spans="2:3" ht="15" customHeight="1" x14ac:dyDescent="0.25">
      <c r="B99" s="22"/>
      <c r="C99" s="22"/>
    </row>
    <row r="100" spans="2:3" ht="15" customHeight="1" x14ac:dyDescent="0.25">
      <c r="B100" s="22"/>
      <c r="C100" s="22"/>
    </row>
    <row r="101" spans="2:3" ht="15" customHeight="1" x14ac:dyDescent="0.25">
      <c r="B101" s="22"/>
      <c r="C101" s="22"/>
    </row>
    <row r="102" spans="2:3" ht="15" customHeight="1" x14ac:dyDescent="0.25">
      <c r="B102" s="22"/>
      <c r="C102" s="22"/>
    </row>
    <row r="103" spans="2:3" ht="15" customHeight="1" x14ac:dyDescent="0.25">
      <c r="B103" s="22"/>
      <c r="C103" s="22"/>
    </row>
    <row r="104" spans="2:3" ht="15" customHeight="1" x14ac:dyDescent="0.25">
      <c r="B104" s="22"/>
      <c r="C104" s="22"/>
    </row>
    <row r="105" spans="2:3" ht="15" customHeight="1" x14ac:dyDescent="0.25">
      <c r="B105" s="22"/>
      <c r="C105" s="22"/>
    </row>
    <row r="106" spans="2:3" ht="15" customHeight="1" x14ac:dyDescent="0.25">
      <c r="B106" s="22"/>
      <c r="C106" s="22"/>
    </row>
    <row r="107" spans="2:3" ht="15" customHeight="1" x14ac:dyDescent="0.25">
      <c r="B107" s="22"/>
      <c r="C107" s="22"/>
    </row>
    <row r="108" spans="2:3" ht="15" customHeight="1" x14ac:dyDescent="0.25">
      <c r="B108" s="22"/>
      <c r="C108" s="22"/>
    </row>
    <row r="109" spans="2:3" ht="15" customHeight="1" x14ac:dyDescent="0.25">
      <c r="B109" s="22"/>
      <c r="C109" s="22"/>
    </row>
    <row r="110" spans="2:3" ht="15" customHeight="1" x14ac:dyDescent="0.25">
      <c r="B110" s="22"/>
      <c r="C110" s="22"/>
    </row>
    <row r="111" spans="2:3" ht="15" customHeight="1" x14ac:dyDescent="0.25">
      <c r="B111" s="22"/>
      <c r="C111" s="22"/>
    </row>
    <row r="112" spans="2:3" ht="15" customHeight="1" x14ac:dyDescent="0.25">
      <c r="B112" s="22"/>
      <c r="C112" s="22"/>
    </row>
    <row r="113" spans="2:3" ht="15" customHeight="1" x14ac:dyDescent="0.25">
      <c r="B113" s="22"/>
      <c r="C113" s="22"/>
    </row>
    <row r="114" spans="2:3" ht="15" customHeight="1" x14ac:dyDescent="0.25">
      <c r="B114" s="22"/>
      <c r="C114" s="22"/>
    </row>
    <row r="115" spans="2:3" ht="15" customHeight="1" x14ac:dyDescent="0.25">
      <c r="B115" s="22"/>
      <c r="C115" s="22"/>
    </row>
    <row r="116" spans="2:3" ht="15" customHeight="1" x14ac:dyDescent="0.25">
      <c r="B116" s="22"/>
      <c r="C116" s="22"/>
    </row>
    <row r="117" spans="2:3" ht="15" customHeight="1" x14ac:dyDescent="0.25">
      <c r="B117" s="22"/>
      <c r="C117" s="22"/>
    </row>
    <row r="118" spans="2:3" ht="15" customHeight="1" x14ac:dyDescent="0.25">
      <c r="B118" s="22"/>
      <c r="C118" s="22"/>
    </row>
    <row r="119" spans="2:3" ht="15" customHeight="1" x14ac:dyDescent="0.25">
      <c r="B119" s="22"/>
      <c r="C119" s="22"/>
    </row>
    <row r="120" spans="2:3" ht="15" customHeight="1" x14ac:dyDescent="0.25">
      <c r="B120" s="22"/>
      <c r="C120" s="22"/>
    </row>
    <row r="121" spans="2:3" ht="15" customHeight="1" x14ac:dyDescent="0.25">
      <c r="B121" s="22"/>
      <c r="C121" s="22"/>
    </row>
    <row r="122" spans="2:3" ht="15" customHeight="1" x14ac:dyDescent="0.25">
      <c r="B122" s="22"/>
      <c r="C122" s="22"/>
    </row>
    <row r="123" spans="2:3" ht="15" customHeight="1" x14ac:dyDescent="0.25">
      <c r="B123" s="22"/>
      <c r="C123" s="22"/>
    </row>
    <row r="124" spans="2:3" ht="15" customHeight="1" x14ac:dyDescent="0.25">
      <c r="B124" s="22"/>
      <c r="C124" s="22"/>
    </row>
    <row r="125" spans="2:3" ht="15" customHeight="1" x14ac:dyDescent="0.25">
      <c r="B125" s="22"/>
      <c r="C125" s="22"/>
    </row>
    <row r="126" spans="2:3" ht="15" customHeight="1" x14ac:dyDescent="0.25">
      <c r="B126" s="22"/>
      <c r="C126" s="22"/>
    </row>
    <row r="127" spans="2:3" ht="15" customHeight="1" x14ac:dyDescent="0.25">
      <c r="B127" s="22"/>
      <c r="C127" s="22"/>
    </row>
    <row r="128" spans="2:3" ht="15" customHeight="1" x14ac:dyDescent="0.25">
      <c r="B128" s="22"/>
      <c r="C128" s="22"/>
    </row>
    <row r="129" spans="2:3" ht="15" customHeight="1" x14ac:dyDescent="0.25">
      <c r="B129" s="22"/>
      <c r="C129" s="22"/>
    </row>
    <row r="130" spans="2:3" ht="15" customHeight="1" x14ac:dyDescent="0.25">
      <c r="B130" s="22"/>
      <c r="C130" s="22"/>
    </row>
    <row r="131" spans="2:3" ht="15" customHeight="1" x14ac:dyDescent="0.25">
      <c r="B131" s="22"/>
      <c r="C131" s="22"/>
    </row>
    <row r="132" spans="2:3" ht="15" customHeight="1" x14ac:dyDescent="0.25">
      <c r="B132" s="22"/>
      <c r="C132" s="22"/>
    </row>
    <row r="133" spans="2:3" ht="15" customHeight="1" x14ac:dyDescent="0.25">
      <c r="B133" s="22"/>
      <c r="C133" s="22"/>
    </row>
    <row r="134" spans="2:3" ht="15" customHeight="1" x14ac:dyDescent="0.25">
      <c r="B134" s="22"/>
      <c r="C134" s="22"/>
    </row>
    <row r="135" spans="2:3" ht="15" customHeight="1" x14ac:dyDescent="0.25">
      <c r="B135" s="22"/>
      <c r="C135" s="22"/>
    </row>
    <row r="136" spans="2:3" ht="15" customHeight="1" x14ac:dyDescent="0.25">
      <c r="B136" s="22"/>
      <c r="C136" s="22"/>
    </row>
    <row r="137" spans="2:3" ht="15" customHeight="1" x14ac:dyDescent="0.25">
      <c r="B137" s="22"/>
      <c r="C137" s="22"/>
    </row>
    <row r="138" spans="2:3" ht="15" customHeight="1" x14ac:dyDescent="0.25">
      <c r="B138" s="22"/>
      <c r="C138" s="22"/>
    </row>
    <row r="139" spans="2:3" ht="15" customHeight="1" x14ac:dyDescent="0.25">
      <c r="B139" s="22"/>
      <c r="C139" s="22"/>
    </row>
    <row r="140" spans="2:3" ht="15" customHeight="1" x14ac:dyDescent="0.25">
      <c r="B140" s="22"/>
      <c r="C140" s="22"/>
    </row>
    <row r="141" spans="2:3" ht="15" customHeight="1" x14ac:dyDescent="0.25">
      <c r="B141" s="22"/>
      <c r="C141" s="22"/>
    </row>
    <row r="142" spans="2:3" ht="15" customHeight="1" x14ac:dyDescent="0.25">
      <c r="B142" s="22"/>
      <c r="C142" s="22"/>
    </row>
    <row r="143" spans="2:3" ht="15" customHeight="1" x14ac:dyDescent="0.25">
      <c r="B143" s="22"/>
      <c r="C143" s="22"/>
    </row>
    <row r="144" spans="2:3" ht="15" customHeight="1" x14ac:dyDescent="0.25">
      <c r="B144" s="22"/>
      <c r="C144" s="22"/>
    </row>
    <row r="145" spans="2:3" ht="15" customHeight="1" x14ac:dyDescent="0.25">
      <c r="B145" s="22"/>
      <c r="C145" s="22"/>
    </row>
    <row r="146" spans="2:3" ht="15" customHeight="1" x14ac:dyDescent="0.25">
      <c r="B146" s="22"/>
      <c r="C146" s="22"/>
    </row>
    <row r="147" spans="2:3" ht="15" customHeight="1" x14ac:dyDescent="0.25">
      <c r="B147" s="22"/>
      <c r="C147" s="22"/>
    </row>
    <row r="148" spans="2:3" ht="15" customHeight="1" x14ac:dyDescent="0.25">
      <c r="B148" s="22"/>
      <c r="C148" s="22"/>
    </row>
    <row r="149" spans="2:3" ht="15" customHeight="1" x14ac:dyDescent="0.25">
      <c r="B149" s="22"/>
      <c r="C149" s="22"/>
    </row>
    <row r="150" spans="2:3" ht="15" customHeight="1" x14ac:dyDescent="0.25">
      <c r="B150" s="22"/>
      <c r="C150" s="22"/>
    </row>
    <row r="151" spans="2:3" ht="15" customHeight="1" x14ac:dyDescent="0.25">
      <c r="B151" s="22"/>
      <c r="C151" s="22"/>
    </row>
    <row r="152" spans="2:3" ht="15" customHeight="1" x14ac:dyDescent="0.25">
      <c r="B152" s="22"/>
      <c r="C152" s="22"/>
    </row>
    <row r="153" spans="2:3" ht="15" customHeight="1" x14ac:dyDescent="0.25">
      <c r="B153" s="22"/>
      <c r="C153" s="22"/>
    </row>
    <row r="154" spans="2:3" ht="15" customHeight="1" x14ac:dyDescent="0.25">
      <c r="B154" s="22"/>
      <c r="C154" s="22"/>
    </row>
    <row r="155" spans="2:3" ht="15" customHeight="1" x14ac:dyDescent="0.25">
      <c r="B155" s="22"/>
      <c r="C155" s="22"/>
    </row>
    <row r="156" spans="2:3" ht="15" customHeight="1" x14ac:dyDescent="0.25">
      <c r="B156" s="22"/>
      <c r="C156" s="22"/>
    </row>
    <row r="157" spans="2:3" ht="15" customHeight="1" x14ac:dyDescent="0.25">
      <c r="B157" s="22"/>
      <c r="C157" s="22"/>
    </row>
    <row r="158" spans="2:3" ht="15" customHeight="1" x14ac:dyDescent="0.25">
      <c r="B158" s="22"/>
      <c r="C158" s="22"/>
    </row>
    <row r="159" spans="2:3" ht="15" customHeight="1" x14ac:dyDescent="0.25">
      <c r="B159" s="22"/>
      <c r="C159" s="22"/>
    </row>
    <row r="160" spans="2:3" ht="15" customHeight="1" x14ac:dyDescent="0.25">
      <c r="B160" s="22"/>
      <c r="C160" s="22"/>
    </row>
    <row r="161" spans="2:3" ht="15" customHeight="1" x14ac:dyDescent="0.25">
      <c r="B161" s="22"/>
      <c r="C161" s="22"/>
    </row>
    <row r="162" spans="2:3" ht="15" customHeight="1" x14ac:dyDescent="0.25">
      <c r="B162" s="22"/>
      <c r="C162" s="22"/>
    </row>
    <row r="163" spans="2:3" ht="15" customHeight="1" x14ac:dyDescent="0.25">
      <c r="B163" s="22"/>
      <c r="C163" s="22"/>
    </row>
    <row r="164" spans="2:3" ht="15" customHeight="1" x14ac:dyDescent="0.25">
      <c r="B164" s="22"/>
      <c r="C164" s="22"/>
    </row>
    <row r="165" spans="2:3" ht="15" customHeight="1" x14ac:dyDescent="0.25">
      <c r="B165" s="22"/>
      <c r="C165" s="22"/>
    </row>
    <row r="166" spans="2:3" ht="15" customHeight="1" x14ac:dyDescent="0.25">
      <c r="B166" s="22"/>
      <c r="C166" s="22"/>
    </row>
    <row r="167" spans="2:3" ht="15" customHeight="1" x14ac:dyDescent="0.25">
      <c r="B167" s="22"/>
      <c r="C167" s="22"/>
    </row>
    <row r="168" spans="2:3" ht="15" customHeight="1" x14ac:dyDescent="0.25">
      <c r="B168" s="22"/>
      <c r="C168" s="22"/>
    </row>
    <row r="169" spans="2:3" ht="15" customHeight="1" x14ac:dyDescent="0.25">
      <c r="B169" s="22"/>
      <c r="C169" s="22"/>
    </row>
    <row r="170" spans="2:3" ht="15" customHeight="1" x14ac:dyDescent="0.25">
      <c r="B170" s="22"/>
      <c r="C170" s="22"/>
    </row>
    <row r="171" spans="2:3" ht="15" customHeight="1" x14ac:dyDescent="0.25">
      <c r="B171" s="22"/>
      <c r="C171" s="22"/>
    </row>
    <row r="172" spans="2:3" ht="15" customHeight="1" x14ac:dyDescent="0.25">
      <c r="B172" s="22"/>
      <c r="C172" s="22"/>
    </row>
    <row r="173" spans="2:3" ht="15" customHeight="1" x14ac:dyDescent="0.25">
      <c r="B173" s="22"/>
      <c r="C173" s="22"/>
    </row>
    <row r="174" spans="2:3" ht="15" customHeight="1" x14ac:dyDescent="0.25">
      <c r="B174" s="22"/>
      <c r="C174" s="22"/>
    </row>
    <row r="175" spans="2:3" ht="15" customHeight="1" x14ac:dyDescent="0.25">
      <c r="B175" s="22"/>
      <c r="C175" s="22"/>
    </row>
    <row r="176" spans="2:3" ht="15" customHeight="1" x14ac:dyDescent="0.25">
      <c r="B176" s="22"/>
      <c r="C176" s="22"/>
    </row>
    <row r="177" spans="2:3" ht="15" customHeight="1" x14ac:dyDescent="0.25">
      <c r="B177" s="22"/>
      <c r="C177" s="22"/>
    </row>
    <row r="178" spans="2:3" ht="15" customHeight="1" x14ac:dyDescent="0.25">
      <c r="B178" s="22"/>
      <c r="C178" s="22"/>
    </row>
    <row r="179" spans="2:3" ht="15" customHeight="1" x14ac:dyDescent="0.25">
      <c r="B179" s="22"/>
      <c r="C179" s="22"/>
    </row>
    <row r="180" spans="2:3" ht="15" customHeight="1" x14ac:dyDescent="0.25">
      <c r="B180" s="22"/>
      <c r="C180" s="22"/>
    </row>
    <row r="181" spans="2:3" ht="15" customHeight="1" x14ac:dyDescent="0.25">
      <c r="B181" s="22"/>
      <c r="C181" s="22"/>
    </row>
    <row r="182" spans="2:3" ht="15" customHeight="1" x14ac:dyDescent="0.25">
      <c r="B182" s="22"/>
      <c r="C182" s="22"/>
    </row>
    <row r="183" spans="2:3" ht="15" customHeight="1" x14ac:dyDescent="0.25">
      <c r="B183" s="22"/>
      <c r="C183" s="22"/>
    </row>
    <row r="184" spans="2:3" ht="15" customHeight="1" x14ac:dyDescent="0.25">
      <c r="B184" s="22"/>
      <c r="C184" s="22"/>
    </row>
    <row r="185" spans="2:3" ht="15" customHeight="1" x14ac:dyDescent="0.25">
      <c r="B185" s="22"/>
      <c r="C185" s="22"/>
    </row>
    <row r="186" spans="2:3" ht="15" customHeight="1" x14ac:dyDescent="0.25">
      <c r="B186" s="22"/>
      <c r="C186" s="22"/>
    </row>
    <row r="187" spans="2:3" ht="15" customHeight="1" x14ac:dyDescent="0.25">
      <c r="B187" s="22"/>
      <c r="C187" s="22"/>
    </row>
    <row r="188" spans="2:3" ht="15" customHeight="1" x14ac:dyDescent="0.25">
      <c r="B188" s="22"/>
      <c r="C188" s="22"/>
    </row>
    <row r="189" spans="2:3" ht="15" customHeight="1" x14ac:dyDescent="0.25">
      <c r="B189" s="22"/>
      <c r="C189" s="22"/>
    </row>
    <row r="190" spans="2:3" ht="15" customHeight="1" x14ac:dyDescent="0.25">
      <c r="B190" s="22"/>
      <c r="C190" s="22"/>
    </row>
    <row r="191" spans="2:3" ht="15" customHeight="1" x14ac:dyDescent="0.25">
      <c r="B191" s="22"/>
      <c r="C191" s="22"/>
    </row>
    <row r="192" spans="2:3" ht="15" customHeight="1" x14ac:dyDescent="0.25">
      <c r="B192" s="22"/>
      <c r="C192" s="22"/>
    </row>
    <row r="193" spans="2:3" ht="15" customHeight="1" x14ac:dyDescent="0.25">
      <c r="B193" s="22"/>
      <c r="C193" s="22"/>
    </row>
    <row r="194" spans="2:3" ht="15" customHeight="1" x14ac:dyDescent="0.25">
      <c r="B194" s="22"/>
      <c r="C194" s="22"/>
    </row>
    <row r="195" spans="2:3" ht="15" customHeight="1" x14ac:dyDescent="0.25">
      <c r="B195" s="22"/>
      <c r="C195" s="22"/>
    </row>
    <row r="196" spans="2:3" ht="15" customHeight="1" x14ac:dyDescent="0.25">
      <c r="B196" s="22"/>
      <c r="C196" s="22"/>
    </row>
    <row r="197" spans="2:3" ht="15" customHeight="1" x14ac:dyDescent="0.25">
      <c r="B197" s="22"/>
      <c r="C197" s="22"/>
    </row>
    <row r="198" spans="2:3" ht="15" customHeight="1" x14ac:dyDescent="0.25">
      <c r="B198" s="22"/>
      <c r="C198" s="22"/>
    </row>
    <row r="199" spans="2:3" ht="15" customHeight="1" x14ac:dyDescent="0.25">
      <c r="B199" s="22"/>
      <c r="C199" s="22"/>
    </row>
    <row r="200" spans="2:3" ht="15" customHeight="1" x14ac:dyDescent="0.25">
      <c r="B200" s="22"/>
      <c r="C200" s="22"/>
    </row>
    <row r="201" spans="2:3" ht="15" customHeight="1" x14ac:dyDescent="0.25">
      <c r="B201" s="22"/>
      <c r="C201" s="22"/>
    </row>
    <row r="202" spans="2:3" ht="15" customHeight="1" x14ac:dyDescent="0.25">
      <c r="B202" s="22"/>
      <c r="C202" s="22"/>
    </row>
    <row r="203" spans="2:3" ht="15" customHeight="1" x14ac:dyDescent="0.25">
      <c r="B203" s="22"/>
      <c r="C203" s="22"/>
    </row>
    <row r="204" spans="2:3" ht="15" customHeight="1" x14ac:dyDescent="0.25">
      <c r="B204" s="22"/>
      <c r="C204" s="22"/>
    </row>
    <row r="205" spans="2:3" ht="15" customHeight="1" x14ac:dyDescent="0.25">
      <c r="B205" s="22"/>
      <c r="C205" s="22"/>
    </row>
    <row r="206" spans="2:3" ht="15" customHeight="1" x14ac:dyDescent="0.25">
      <c r="B206" s="22"/>
      <c r="C206" s="22"/>
    </row>
    <row r="207" spans="2:3" ht="15" customHeight="1" x14ac:dyDescent="0.25">
      <c r="B207" s="22"/>
      <c r="C207" s="22"/>
    </row>
    <row r="208" spans="2:3" ht="15" customHeight="1" x14ac:dyDescent="0.25">
      <c r="B208" s="22"/>
      <c r="C208" s="22"/>
    </row>
    <row r="209" spans="2:3" ht="15" customHeight="1" x14ac:dyDescent="0.25">
      <c r="B209" s="22"/>
      <c r="C209" s="22"/>
    </row>
    <row r="210" spans="2:3" ht="15" customHeight="1" x14ac:dyDescent="0.25">
      <c r="B210" s="22"/>
      <c r="C210" s="22"/>
    </row>
    <row r="211" spans="2:3" ht="15" customHeight="1" x14ac:dyDescent="0.25">
      <c r="B211" s="22"/>
      <c r="C211" s="22"/>
    </row>
    <row r="212" spans="2:3" ht="15" customHeight="1" x14ac:dyDescent="0.25">
      <c r="B212" s="22"/>
      <c r="C212" s="22"/>
    </row>
    <row r="213" spans="2:3" ht="15" customHeight="1" x14ac:dyDescent="0.25">
      <c r="B213" s="22"/>
      <c r="C213" s="22"/>
    </row>
    <row r="214" spans="2:3" ht="15" customHeight="1" x14ac:dyDescent="0.25">
      <c r="B214" s="22"/>
      <c r="C214" s="22"/>
    </row>
    <row r="215" spans="2:3" ht="15" customHeight="1" x14ac:dyDescent="0.25">
      <c r="B215" s="22"/>
      <c r="C215" s="22"/>
    </row>
    <row r="216" spans="2:3" ht="15" customHeight="1" x14ac:dyDescent="0.25">
      <c r="B216" s="22"/>
      <c r="C216" s="22"/>
    </row>
    <row r="217" spans="2:3" ht="15" customHeight="1" x14ac:dyDescent="0.25">
      <c r="B217" s="22"/>
      <c r="C217" s="22"/>
    </row>
    <row r="218" spans="2:3" ht="15" customHeight="1" x14ac:dyDescent="0.25"/>
    <row r="219" spans="2:3" ht="15" customHeight="1" x14ac:dyDescent="0.25"/>
    <row r="220" spans="2:3" ht="15" customHeight="1" x14ac:dyDescent="0.25"/>
    <row r="221" spans="2:3" ht="15" customHeight="1" x14ac:dyDescent="0.25"/>
    <row r="222" spans="2:3" ht="15" customHeight="1" x14ac:dyDescent="0.25"/>
    <row r="223" spans="2:3" ht="15" customHeight="1" x14ac:dyDescent="0.25"/>
    <row r="224" spans="2:3"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65:J65"/>
    <mergeCell ref="A66:J66"/>
    <mergeCell ref="A67:J67"/>
    <mergeCell ref="A59:J59"/>
    <mergeCell ref="A60:J60"/>
    <mergeCell ref="A61:J61"/>
    <mergeCell ref="A62:J62"/>
    <mergeCell ref="A63:J63"/>
    <mergeCell ref="A64:J64"/>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B1" s="71"/>
      <c r="C1" s="71"/>
      <c r="D1" s="71"/>
      <c r="E1" s="71"/>
      <c r="F1" s="71"/>
      <c r="G1" s="71"/>
      <c r="H1" s="71"/>
      <c r="I1" s="71"/>
      <c r="J1" s="71"/>
      <c r="K1" s="71"/>
      <c r="L1" s="71"/>
      <c r="M1" s="71"/>
      <c r="N1" s="71"/>
      <c r="O1" s="71"/>
      <c r="P1" s="71"/>
      <c r="Q1" s="71"/>
      <c r="R1" s="71"/>
      <c r="AU1" s="10"/>
    </row>
    <row r="2" spans="1:47" ht="18" customHeight="1" x14ac:dyDescent="0.3">
      <c r="A2" s="45" t="s">
        <v>210</v>
      </c>
      <c r="AU2" s="10"/>
    </row>
    <row r="3" spans="1:47" ht="27" customHeight="1" x14ac:dyDescent="0.25">
      <c r="A3" s="55"/>
      <c r="B3" s="55"/>
      <c r="C3" s="55"/>
      <c r="L3" s="174" t="s">
        <v>203</v>
      </c>
      <c r="AS3" s="37"/>
      <c r="AT3" s="37"/>
      <c r="AU3" s="37"/>
    </row>
    <row r="4" spans="1:47" ht="30" customHeight="1" x14ac:dyDescent="0.25">
      <c r="A4" s="52"/>
      <c r="B4" s="125" t="s">
        <v>193</v>
      </c>
      <c r="C4" s="125" t="s">
        <v>194</v>
      </c>
      <c r="D4" s="125" t="s">
        <v>195</v>
      </c>
      <c r="E4" s="125" t="s">
        <v>196</v>
      </c>
      <c r="F4" s="125" t="s">
        <v>197</v>
      </c>
      <c r="G4" s="125" t="s">
        <v>198</v>
      </c>
      <c r="H4" s="125" t="s">
        <v>199</v>
      </c>
      <c r="I4" s="125" t="s">
        <v>200</v>
      </c>
      <c r="J4" s="125" t="s">
        <v>201</v>
      </c>
      <c r="K4" s="125" t="s">
        <v>202</v>
      </c>
      <c r="L4" s="133" t="s">
        <v>229</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row>
    <row r="5" spans="1:47" ht="15" customHeight="1" x14ac:dyDescent="0.25">
      <c r="A5" s="43" t="s">
        <v>44</v>
      </c>
      <c r="B5" s="55"/>
      <c r="C5" s="55"/>
      <c r="L5" s="135"/>
    </row>
    <row r="6" spans="1:47" ht="15" customHeight="1" x14ac:dyDescent="0.25">
      <c r="A6" s="33" t="s">
        <v>152</v>
      </c>
      <c r="B6" s="23">
        <v>23.0389772130222</v>
      </c>
      <c r="C6" s="23">
        <v>22.7439589759116</v>
      </c>
      <c r="D6" s="23">
        <v>20.823224382269299</v>
      </c>
      <c r="E6" s="23">
        <v>20.394582932598599</v>
      </c>
      <c r="F6" s="23">
        <v>19.939394954044001</v>
      </c>
      <c r="G6" s="23">
        <v>22.256181634341399</v>
      </c>
      <c r="H6" s="23">
        <v>22.063533281398801</v>
      </c>
      <c r="I6" s="23">
        <v>22.999732916173802</v>
      </c>
      <c r="J6" s="23">
        <v>24.2304732589457</v>
      </c>
      <c r="K6" s="23">
        <v>24.5754565844281</v>
      </c>
      <c r="L6" s="131">
        <v>24.7172564757388</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40"/>
    </row>
    <row r="7" spans="1:47" ht="15" customHeight="1" x14ac:dyDescent="0.25">
      <c r="A7" s="33" t="s">
        <v>153</v>
      </c>
      <c r="B7" s="57">
        <v>2.0597153596013298</v>
      </c>
      <c r="C7" s="57">
        <v>2.0450933899080699</v>
      </c>
      <c r="D7" s="57">
        <v>2.0070007000700101</v>
      </c>
      <c r="E7" s="57">
        <v>1.9874458322712201</v>
      </c>
      <c r="F7" s="57">
        <v>2.0514693534844701</v>
      </c>
      <c r="G7" s="57">
        <v>2.1653071760454301</v>
      </c>
      <c r="H7" s="57">
        <v>2.2555250425003299</v>
      </c>
      <c r="I7" s="57">
        <v>2.3649635036496401</v>
      </c>
      <c r="J7" s="57">
        <v>2.50714569273521</v>
      </c>
      <c r="K7" s="57">
        <v>2.5699695784441499</v>
      </c>
      <c r="L7" s="144">
        <v>2.7493234932349302</v>
      </c>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47" ht="15" customHeight="1" x14ac:dyDescent="0.25">
      <c r="A8" s="33" t="s">
        <v>154</v>
      </c>
      <c r="B8" s="59">
        <v>48772</v>
      </c>
      <c r="C8" s="59">
        <v>49162</v>
      </c>
      <c r="D8" s="59">
        <v>40136</v>
      </c>
      <c r="E8" s="59">
        <v>31187</v>
      </c>
      <c r="F8" s="59">
        <v>24433</v>
      </c>
      <c r="G8" s="59">
        <v>20971</v>
      </c>
      <c r="H8" s="59">
        <v>17248</v>
      </c>
      <c r="I8" s="59">
        <v>14256</v>
      </c>
      <c r="J8" s="59">
        <v>12631</v>
      </c>
      <c r="K8" s="59">
        <v>11827</v>
      </c>
      <c r="L8" s="140">
        <v>11176</v>
      </c>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row>
    <row r="9" spans="1:47" ht="15" customHeight="1" x14ac:dyDescent="0.25">
      <c r="A9" s="33" t="s">
        <v>155</v>
      </c>
      <c r="B9" s="59">
        <v>23679</v>
      </c>
      <c r="C9" s="59">
        <v>24039</v>
      </c>
      <c r="D9" s="59">
        <v>19998</v>
      </c>
      <c r="E9" s="59">
        <v>15692</v>
      </c>
      <c r="F9" s="59">
        <v>11910</v>
      </c>
      <c r="G9" s="59">
        <v>9685</v>
      </c>
      <c r="H9" s="59">
        <v>7647</v>
      </c>
      <c r="I9" s="59">
        <v>6028</v>
      </c>
      <c r="J9" s="59">
        <v>5038</v>
      </c>
      <c r="K9" s="59">
        <v>4602</v>
      </c>
      <c r="L9" s="140">
        <v>4065</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row>
    <row r="10" spans="1:47" ht="15" customHeight="1" x14ac:dyDescent="0.25">
      <c r="A10" s="33" t="s">
        <v>1</v>
      </c>
      <c r="B10" s="59">
        <v>102778</v>
      </c>
      <c r="C10" s="59">
        <v>105694</v>
      </c>
      <c r="D10" s="59">
        <v>96037</v>
      </c>
      <c r="E10" s="59">
        <v>76942</v>
      </c>
      <c r="F10" s="59">
        <v>59731</v>
      </c>
      <c r="G10" s="59">
        <v>43516</v>
      </c>
      <c r="H10" s="59">
        <v>34659</v>
      </c>
      <c r="I10" s="59">
        <v>26209</v>
      </c>
      <c r="J10" s="59">
        <v>20792</v>
      </c>
      <c r="K10" s="59">
        <v>18726</v>
      </c>
      <c r="L10" s="140">
        <v>16446</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row>
    <row r="11" spans="1:47" ht="15" customHeight="1" x14ac:dyDescent="0.25">
      <c r="A11" s="3"/>
      <c r="B11" s="58"/>
      <c r="C11" s="58"/>
      <c r="D11" s="58"/>
      <c r="E11" s="58"/>
      <c r="F11" s="58"/>
      <c r="G11" s="58"/>
      <c r="H11" s="58"/>
      <c r="I11" s="58"/>
      <c r="J11" s="58"/>
      <c r="K11" s="58"/>
      <c r="L11" s="139"/>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row>
    <row r="12" spans="1:47" ht="15" customHeight="1" x14ac:dyDescent="0.25">
      <c r="A12" s="63" t="s">
        <v>45</v>
      </c>
      <c r="B12" s="58"/>
      <c r="C12" s="58"/>
      <c r="D12" s="58"/>
      <c r="E12" s="58"/>
      <c r="F12" s="58"/>
      <c r="G12" s="58"/>
      <c r="H12" s="58"/>
      <c r="I12" s="58"/>
      <c r="J12" s="58"/>
      <c r="K12" s="58"/>
      <c r="L12" s="139"/>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row>
    <row r="13" spans="1:47" ht="15" customHeight="1" x14ac:dyDescent="0.25">
      <c r="A13" s="33" t="s">
        <v>152</v>
      </c>
      <c r="B13" s="23">
        <v>41.471801925722097</v>
      </c>
      <c r="C13" s="23">
        <v>40.9462123345536</v>
      </c>
      <c r="D13" s="23">
        <v>38.7006798768086</v>
      </c>
      <c r="E13" s="23">
        <v>38.377464788732397</v>
      </c>
      <c r="F13" s="23">
        <v>38.258392788009502</v>
      </c>
      <c r="G13" s="23">
        <v>38.761954442705601</v>
      </c>
      <c r="H13" s="23">
        <v>38.651015961940303</v>
      </c>
      <c r="I13" s="23">
        <v>39.675988665763199</v>
      </c>
      <c r="J13" s="23">
        <v>42.889978547349102</v>
      </c>
      <c r="K13" s="23">
        <v>43.138173302107703</v>
      </c>
      <c r="L13" s="131">
        <v>42.299197954202</v>
      </c>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10"/>
    </row>
    <row r="14" spans="1:47" ht="15" customHeight="1" x14ac:dyDescent="0.25">
      <c r="A14" s="33" t="s">
        <v>153</v>
      </c>
      <c r="B14" s="57">
        <v>2.7965076577894799</v>
      </c>
      <c r="C14" s="57">
        <v>2.71944062356717</v>
      </c>
      <c r="D14" s="57">
        <v>2.5681181181181199</v>
      </c>
      <c r="E14" s="57">
        <v>2.5150910158543698</v>
      </c>
      <c r="F14" s="57">
        <v>2.54325984821106</v>
      </c>
      <c r="G14" s="57">
        <v>2.6100843351875098</v>
      </c>
      <c r="H14" s="57">
        <v>2.6149775681582899</v>
      </c>
      <c r="I14" s="57">
        <v>2.7683589504735302</v>
      </c>
      <c r="J14" s="57">
        <v>2.8869239013933501</v>
      </c>
      <c r="K14" s="57">
        <v>3.1494028230184599</v>
      </c>
      <c r="L14" s="144">
        <v>3.24374828249519</v>
      </c>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row>
    <row r="15" spans="1:47" ht="15" customHeight="1" x14ac:dyDescent="0.25">
      <c r="A15" s="33" t="s">
        <v>154</v>
      </c>
      <c r="B15" s="59">
        <v>57334</v>
      </c>
      <c r="C15" s="59">
        <v>59311</v>
      </c>
      <c r="D15" s="59">
        <v>51311</v>
      </c>
      <c r="E15" s="59">
        <v>42832</v>
      </c>
      <c r="F15" s="59">
        <v>35186</v>
      </c>
      <c r="G15" s="59">
        <v>29092</v>
      </c>
      <c r="H15" s="59">
        <v>22732</v>
      </c>
      <c r="I15" s="59">
        <v>17831</v>
      </c>
      <c r="J15" s="59">
        <v>16161</v>
      </c>
      <c r="K15" s="59">
        <v>14503</v>
      </c>
      <c r="L15" s="140">
        <v>11804</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row>
    <row r="16" spans="1:47" ht="15" customHeight="1" x14ac:dyDescent="0.25">
      <c r="A16" s="33" t="s">
        <v>155</v>
      </c>
      <c r="B16" s="59">
        <v>20502</v>
      </c>
      <c r="C16" s="59">
        <v>21810</v>
      </c>
      <c r="D16" s="59">
        <v>19980</v>
      </c>
      <c r="E16" s="59">
        <v>17030</v>
      </c>
      <c r="F16" s="59">
        <v>13835</v>
      </c>
      <c r="G16" s="59">
        <v>11146</v>
      </c>
      <c r="H16" s="59">
        <v>8693</v>
      </c>
      <c r="I16" s="59">
        <v>6441</v>
      </c>
      <c r="J16" s="59">
        <v>5598</v>
      </c>
      <c r="K16" s="59">
        <v>4605</v>
      </c>
      <c r="L16" s="140">
        <v>3639</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41"/>
    </row>
    <row r="17" spans="1:47" ht="15" customHeight="1" x14ac:dyDescent="0.25">
      <c r="A17" s="33" t="s">
        <v>1</v>
      </c>
      <c r="B17" s="59">
        <v>49436</v>
      </c>
      <c r="C17" s="59">
        <v>53265</v>
      </c>
      <c r="D17" s="59">
        <v>51627</v>
      </c>
      <c r="E17" s="59">
        <v>44375</v>
      </c>
      <c r="F17" s="59">
        <v>36162</v>
      </c>
      <c r="G17" s="59">
        <v>28755</v>
      </c>
      <c r="H17" s="59">
        <v>22491</v>
      </c>
      <c r="I17" s="59">
        <v>16234</v>
      </c>
      <c r="J17" s="59">
        <v>13052</v>
      </c>
      <c r="K17" s="59">
        <v>10675</v>
      </c>
      <c r="L17" s="140">
        <v>8603</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row>
    <row r="18" spans="1:47" ht="15" customHeight="1" x14ac:dyDescent="0.25">
      <c r="A18" s="3"/>
      <c r="B18" s="58"/>
      <c r="C18" s="58"/>
      <c r="D18" s="58"/>
      <c r="E18" s="58"/>
      <c r="F18" s="58"/>
      <c r="G18" s="58"/>
      <c r="H18" s="58"/>
      <c r="I18" s="58"/>
      <c r="J18" s="58"/>
      <c r="K18" s="58"/>
      <c r="L18" s="139"/>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row>
    <row r="19" spans="1:47" ht="15" customHeight="1" x14ac:dyDescent="0.25">
      <c r="A19" s="63" t="s">
        <v>46</v>
      </c>
      <c r="B19" s="59"/>
      <c r="C19" s="59"/>
      <c r="D19" s="59"/>
      <c r="E19" s="59"/>
      <c r="F19" s="59"/>
      <c r="G19" s="59"/>
      <c r="H19" s="59"/>
      <c r="I19" s="59"/>
      <c r="J19" s="59"/>
      <c r="K19" s="59"/>
      <c r="L19" s="140"/>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row>
    <row r="20" spans="1:47" ht="15" customHeight="1" x14ac:dyDescent="0.25">
      <c r="A20" s="33" t="s">
        <v>152</v>
      </c>
      <c r="B20" s="23">
        <v>60.9260282624141</v>
      </c>
      <c r="C20" s="23">
        <v>60.957406709385602</v>
      </c>
      <c r="D20" s="23">
        <v>58.2898053110275</v>
      </c>
      <c r="E20" s="23">
        <v>56.684256816182902</v>
      </c>
      <c r="F20" s="23">
        <v>56.192092468580903</v>
      </c>
      <c r="G20" s="23">
        <v>56.507154463022196</v>
      </c>
      <c r="H20" s="23">
        <v>54.749074855547597</v>
      </c>
      <c r="I20" s="23">
        <v>55.369247235105199</v>
      </c>
      <c r="J20" s="23">
        <v>55.814191960623504</v>
      </c>
      <c r="K20" s="23">
        <v>56.6957162145575</v>
      </c>
      <c r="L20" s="131">
        <v>56.785925487877002</v>
      </c>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41"/>
    </row>
    <row r="21" spans="1:47" ht="15" customHeight="1" x14ac:dyDescent="0.25">
      <c r="A21" s="33" t="s">
        <v>153</v>
      </c>
      <c r="B21" s="57">
        <v>3.6868804664722998</v>
      </c>
      <c r="C21" s="57">
        <v>3.56542171654712</v>
      </c>
      <c r="D21" s="57">
        <v>3.3348790575260101</v>
      </c>
      <c r="E21" s="57">
        <v>3.22907116157698</v>
      </c>
      <c r="F21" s="57">
        <v>3.2432454493510701</v>
      </c>
      <c r="G21" s="57">
        <v>3.1459048325758299</v>
      </c>
      <c r="H21" s="57">
        <v>3.1625755958733501</v>
      </c>
      <c r="I21" s="57">
        <v>3.3047680412371099</v>
      </c>
      <c r="J21" s="57">
        <v>3.4793312511482601</v>
      </c>
      <c r="K21" s="57">
        <v>3.67698636068413</v>
      </c>
      <c r="L21" s="144">
        <v>3.8076021869304899</v>
      </c>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row>
    <row r="22" spans="1:47" ht="15" customHeight="1" x14ac:dyDescent="0.25">
      <c r="A22" s="33" t="s">
        <v>154</v>
      </c>
      <c r="B22" s="59">
        <v>56907</v>
      </c>
      <c r="C22" s="59">
        <v>57660</v>
      </c>
      <c r="D22" s="59">
        <v>53218</v>
      </c>
      <c r="E22" s="59">
        <v>45785</v>
      </c>
      <c r="F22" s="59">
        <v>39733</v>
      </c>
      <c r="G22" s="59">
        <v>33916</v>
      </c>
      <c r="H22" s="59">
        <v>26670</v>
      </c>
      <c r="I22" s="59">
        <v>20516</v>
      </c>
      <c r="J22" s="59">
        <v>18938</v>
      </c>
      <c r="K22" s="59">
        <v>16984</v>
      </c>
      <c r="L22" s="140">
        <v>14625</v>
      </c>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row>
    <row r="23" spans="1:47" ht="15" customHeight="1" x14ac:dyDescent="0.25">
      <c r="A23" s="33" t="s">
        <v>155</v>
      </c>
      <c r="B23" s="59">
        <v>15435</v>
      </c>
      <c r="C23" s="59">
        <v>16172</v>
      </c>
      <c r="D23" s="59">
        <v>15958</v>
      </c>
      <c r="E23" s="59">
        <v>14179</v>
      </c>
      <c r="F23" s="59">
        <v>12251</v>
      </c>
      <c r="G23" s="59">
        <v>10781</v>
      </c>
      <c r="H23" s="59">
        <v>8433</v>
      </c>
      <c r="I23" s="59">
        <v>6208</v>
      </c>
      <c r="J23" s="59">
        <v>5443</v>
      </c>
      <c r="K23" s="59">
        <v>4619</v>
      </c>
      <c r="L23" s="140">
        <v>3841</v>
      </c>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row>
    <row r="24" spans="1:47" ht="15" customHeight="1" x14ac:dyDescent="0.25">
      <c r="A24" s="33" t="s">
        <v>1</v>
      </c>
      <c r="B24" s="59">
        <v>25334</v>
      </c>
      <c r="C24" s="59">
        <v>26530</v>
      </c>
      <c r="D24" s="59">
        <v>27377</v>
      </c>
      <c r="E24" s="59">
        <v>25014</v>
      </c>
      <c r="F24" s="59">
        <v>21802</v>
      </c>
      <c r="G24" s="59">
        <v>19079</v>
      </c>
      <c r="H24" s="59">
        <v>15403</v>
      </c>
      <c r="I24" s="59">
        <v>11212</v>
      </c>
      <c r="J24" s="59">
        <v>9752</v>
      </c>
      <c r="K24" s="59">
        <v>8147</v>
      </c>
      <c r="L24" s="140">
        <v>6764</v>
      </c>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40"/>
    </row>
    <row r="25" spans="1:47" ht="15" customHeight="1" x14ac:dyDescent="0.25">
      <c r="A25" s="3"/>
      <c r="B25" s="58"/>
      <c r="C25" s="58"/>
      <c r="D25" s="58"/>
      <c r="E25" s="58"/>
      <c r="F25" s="58"/>
      <c r="G25" s="58"/>
      <c r="H25" s="58"/>
      <c r="I25" s="58"/>
      <c r="J25" s="58"/>
      <c r="K25" s="58"/>
      <c r="L25" s="139"/>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row>
    <row r="26" spans="1:47" ht="15" customHeight="1" x14ac:dyDescent="0.25">
      <c r="A26" s="63" t="s">
        <v>47</v>
      </c>
      <c r="B26" s="57"/>
      <c r="C26" s="57"/>
      <c r="D26" s="57"/>
      <c r="E26" s="57"/>
      <c r="F26" s="57"/>
      <c r="G26" s="57"/>
      <c r="H26" s="57"/>
      <c r="I26" s="57"/>
      <c r="J26" s="57"/>
      <c r="K26" s="57"/>
      <c r="L26" s="144"/>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row>
    <row r="27" spans="1:47" ht="15" customHeight="1" x14ac:dyDescent="0.25">
      <c r="A27" s="33" t="s">
        <v>152</v>
      </c>
      <c r="B27" s="23">
        <v>72.851235050854996</v>
      </c>
      <c r="C27" s="23">
        <v>73.183884952944894</v>
      </c>
      <c r="D27" s="23">
        <v>71.137503839459399</v>
      </c>
      <c r="E27" s="23">
        <v>70.158302458740295</v>
      </c>
      <c r="F27" s="23">
        <v>68.674247157316003</v>
      </c>
      <c r="G27" s="23">
        <v>68.210526315789494</v>
      </c>
      <c r="H27" s="23">
        <v>65.676296782665801</v>
      </c>
      <c r="I27" s="23">
        <v>65.638086841525194</v>
      </c>
      <c r="J27" s="23">
        <v>66.578037755916</v>
      </c>
      <c r="K27" s="23">
        <v>64.486858573216495</v>
      </c>
      <c r="L27" s="131">
        <v>64.895908111988504</v>
      </c>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10"/>
    </row>
    <row r="28" spans="1:47" ht="15" customHeight="1" x14ac:dyDescent="0.25">
      <c r="A28" s="33" t="s">
        <v>153</v>
      </c>
      <c r="B28" s="57">
        <v>4.3964406259588804</v>
      </c>
      <c r="C28" s="57">
        <v>4.2761161681837896</v>
      </c>
      <c r="D28" s="57">
        <v>3.9283246977547499</v>
      </c>
      <c r="E28" s="57">
        <v>3.7506801088174102</v>
      </c>
      <c r="F28" s="57">
        <v>3.7994905385735098</v>
      </c>
      <c r="G28" s="57">
        <v>3.7913580246913599</v>
      </c>
      <c r="H28" s="57">
        <v>3.5956010997250698</v>
      </c>
      <c r="I28" s="57">
        <v>3.71222296843519</v>
      </c>
      <c r="J28" s="57">
        <v>3.9760383386581499</v>
      </c>
      <c r="K28" s="57">
        <v>4.2658903444929601</v>
      </c>
      <c r="L28" s="144">
        <v>4.3246681415929196</v>
      </c>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row>
    <row r="29" spans="1:47" ht="15" customHeight="1" x14ac:dyDescent="0.25">
      <c r="A29" s="33" t="s">
        <v>154</v>
      </c>
      <c r="B29" s="59">
        <v>28656</v>
      </c>
      <c r="C29" s="59">
        <v>29595</v>
      </c>
      <c r="D29" s="59">
        <v>27294</v>
      </c>
      <c r="E29" s="59">
        <v>23438</v>
      </c>
      <c r="F29" s="59">
        <v>20882</v>
      </c>
      <c r="G29" s="59">
        <v>18426</v>
      </c>
      <c r="H29" s="59">
        <v>14386</v>
      </c>
      <c r="I29" s="59">
        <v>11055</v>
      </c>
      <c r="J29" s="59">
        <v>9956</v>
      </c>
      <c r="K29" s="59">
        <v>8792</v>
      </c>
      <c r="L29" s="140">
        <v>7819</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row>
    <row r="30" spans="1:47" ht="15" customHeight="1" x14ac:dyDescent="0.25">
      <c r="A30" s="33" t="s">
        <v>155</v>
      </c>
      <c r="B30" s="59">
        <v>6518</v>
      </c>
      <c r="C30" s="59">
        <v>6921</v>
      </c>
      <c r="D30" s="59">
        <v>6948</v>
      </c>
      <c r="E30" s="59">
        <v>6249</v>
      </c>
      <c r="F30" s="59">
        <v>5496</v>
      </c>
      <c r="G30" s="59">
        <v>4860</v>
      </c>
      <c r="H30" s="59">
        <v>4001</v>
      </c>
      <c r="I30" s="59">
        <v>2978</v>
      </c>
      <c r="J30" s="59">
        <v>2504</v>
      </c>
      <c r="K30" s="59">
        <v>2061</v>
      </c>
      <c r="L30" s="140">
        <v>1808</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row>
    <row r="31" spans="1:47" ht="15" customHeight="1" x14ac:dyDescent="0.25">
      <c r="A31" s="33" t="s">
        <v>1</v>
      </c>
      <c r="B31" s="59">
        <v>8947</v>
      </c>
      <c r="C31" s="59">
        <v>9457</v>
      </c>
      <c r="D31" s="59">
        <v>9767</v>
      </c>
      <c r="E31" s="59">
        <v>8907</v>
      </c>
      <c r="F31" s="59">
        <v>8003</v>
      </c>
      <c r="G31" s="59">
        <v>7125</v>
      </c>
      <c r="H31" s="59">
        <v>6092</v>
      </c>
      <c r="I31" s="59">
        <v>4537</v>
      </c>
      <c r="J31" s="59">
        <v>3761</v>
      </c>
      <c r="K31" s="59">
        <v>3196</v>
      </c>
      <c r="L31" s="140">
        <v>2786</v>
      </c>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row>
    <row r="32" spans="1:47" ht="15" customHeight="1" x14ac:dyDescent="0.25">
      <c r="A32" s="3"/>
      <c r="B32" s="58"/>
      <c r="C32" s="58"/>
      <c r="D32" s="58"/>
      <c r="E32" s="58"/>
      <c r="F32" s="58"/>
      <c r="G32" s="58"/>
      <c r="H32" s="58"/>
      <c r="I32" s="58"/>
      <c r="J32" s="58"/>
      <c r="K32" s="58"/>
      <c r="L32" s="139"/>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row>
    <row r="33" spans="1:47" ht="15" customHeight="1" x14ac:dyDescent="0.25">
      <c r="A33" s="63" t="s">
        <v>48</v>
      </c>
      <c r="B33" s="58"/>
      <c r="C33" s="58"/>
      <c r="D33" s="58"/>
      <c r="E33" s="58"/>
      <c r="F33" s="58"/>
      <c r="G33" s="58"/>
      <c r="H33" s="58"/>
      <c r="I33" s="58"/>
      <c r="J33" s="58"/>
      <c r="K33" s="58"/>
      <c r="L33" s="139"/>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row>
    <row r="34" spans="1:47" ht="15" customHeight="1" x14ac:dyDescent="0.25">
      <c r="A34" s="33" t="s">
        <v>152</v>
      </c>
      <c r="B34" s="23">
        <v>82.905692438402696</v>
      </c>
      <c r="C34" s="23">
        <v>82.733812949640296</v>
      </c>
      <c r="D34" s="23">
        <v>80.9594499570279</v>
      </c>
      <c r="E34" s="23">
        <v>80.3154110148717</v>
      </c>
      <c r="F34" s="23">
        <v>80.228310502283094</v>
      </c>
      <c r="G34" s="23">
        <v>79.657343379089696</v>
      </c>
      <c r="H34" s="23">
        <v>78.608541376251395</v>
      </c>
      <c r="I34" s="23">
        <v>77.500410576449298</v>
      </c>
      <c r="J34" s="23">
        <v>77.860297069449999</v>
      </c>
      <c r="K34" s="23">
        <v>76.756630991158701</v>
      </c>
      <c r="L34" s="131">
        <v>76</v>
      </c>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10"/>
    </row>
    <row r="35" spans="1:47" ht="15" customHeight="1" x14ac:dyDescent="0.25">
      <c r="A35" s="33" t="s">
        <v>153</v>
      </c>
      <c r="B35" s="57">
        <v>5.4217052674728397</v>
      </c>
      <c r="C35" s="57">
        <v>5.3676161919040499</v>
      </c>
      <c r="D35" s="57">
        <v>4.9970082995560698</v>
      </c>
      <c r="E35" s="57">
        <v>4.94221182215892</v>
      </c>
      <c r="F35" s="57">
        <v>4.7387592487194103</v>
      </c>
      <c r="G35" s="57">
        <v>4.9254988338947898</v>
      </c>
      <c r="H35" s="57">
        <v>4.6324359181041403</v>
      </c>
      <c r="I35" s="57">
        <v>4.65819029455393</v>
      </c>
      <c r="J35" s="57">
        <v>4.8814127352410397</v>
      </c>
      <c r="K35" s="57">
        <v>5.2176417096089702</v>
      </c>
      <c r="L35" s="144">
        <v>5.5969622041681397</v>
      </c>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row>
    <row r="36" spans="1:47" ht="15" customHeight="1" x14ac:dyDescent="0.25">
      <c r="A36" s="33" t="s">
        <v>154</v>
      </c>
      <c r="B36" s="59">
        <v>52905</v>
      </c>
      <c r="C36" s="59">
        <v>53703</v>
      </c>
      <c r="D36" s="59">
        <v>51779</v>
      </c>
      <c r="E36" s="59">
        <v>48577</v>
      </c>
      <c r="F36" s="59">
        <v>41630</v>
      </c>
      <c r="G36" s="59">
        <v>38015</v>
      </c>
      <c r="H36" s="59">
        <v>28735</v>
      </c>
      <c r="I36" s="59">
        <v>21982</v>
      </c>
      <c r="J36" s="59">
        <v>18935</v>
      </c>
      <c r="K36" s="59">
        <v>17213</v>
      </c>
      <c r="L36" s="140">
        <v>15845</v>
      </c>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row>
    <row r="37" spans="1:47" ht="15" customHeight="1" x14ac:dyDescent="0.25">
      <c r="A37" s="33" t="s">
        <v>155</v>
      </c>
      <c r="B37" s="59">
        <v>9758</v>
      </c>
      <c r="C37" s="59">
        <v>10005</v>
      </c>
      <c r="D37" s="59">
        <v>10362</v>
      </c>
      <c r="E37" s="59">
        <v>9829</v>
      </c>
      <c r="F37" s="59">
        <v>8785</v>
      </c>
      <c r="G37" s="59">
        <v>7718</v>
      </c>
      <c r="H37" s="59">
        <v>6203</v>
      </c>
      <c r="I37" s="59">
        <v>4719</v>
      </c>
      <c r="J37" s="59">
        <v>3879</v>
      </c>
      <c r="K37" s="59">
        <v>3299</v>
      </c>
      <c r="L37" s="140">
        <v>2831</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row>
    <row r="38" spans="1:47" ht="15" customHeight="1" x14ac:dyDescent="0.25">
      <c r="A38" s="33" t="s">
        <v>1</v>
      </c>
      <c r="B38" s="59">
        <v>11770</v>
      </c>
      <c r="C38" s="59">
        <v>12093</v>
      </c>
      <c r="D38" s="59">
        <v>12799</v>
      </c>
      <c r="E38" s="59">
        <v>12238</v>
      </c>
      <c r="F38" s="59">
        <v>10950</v>
      </c>
      <c r="G38" s="59">
        <v>9689</v>
      </c>
      <c r="H38" s="59">
        <v>7891</v>
      </c>
      <c r="I38" s="59">
        <v>6089</v>
      </c>
      <c r="J38" s="59">
        <v>4982</v>
      </c>
      <c r="K38" s="59">
        <v>4298</v>
      </c>
      <c r="L38" s="140">
        <v>3725</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row>
    <row r="39" spans="1:47" ht="15" customHeight="1" x14ac:dyDescent="0.25">
      <c r="A39" s="3"/>
      <c r="B39" s="59"/>
      <c r="C39" s="59"/>
      <c r="D39" s="59"/>
      <c r="E39" s="59"/>
      <c r="F39" s="59"/>
      <c r="G39" s="59"/>
      <c r="H39" s="59"/>
      <c r="I39" s="59"/>
      <c r="J39" s="59"/>
      <c r="K39" s="59"/>
      <c r="L39" s="140"/>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row>
    <row r="40" spans="1:47" ht="15" customHeight="1" x14ac:dyDescent="0.25">
      <c r="A40" s="63" t="s">
        <v>12</v>
      </c>
      <c r="B40" s="59"/>
      <c r="C40" s="59"/>
      <c r="D40" s="59"/>
      <c r="E40" s="59"/>
      <c r="F40" s="59"/>
      <c r="G40" s="59"/>
      <c r="H40" s="59"/>
      <c r="I40" s="59"/>
      <c r="J40" s="59"/>
      <c r="K40" s="59"/>
      <c r="L40" s="140"/>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row>
    <row r="41" spans="1:47" ht="15" customHeight="1" x14ac:dyDescent="0.25">
      <c r="A41" s="33" t="s">
        <v>152</v>
      </c>
      <c r="B41" s="23">
        <v>38.278062189493902</v>
      </c>
      <c r="C41" s="23">
        <v>38.131463154284901</v>
      </c>
      <c r="D41" s="23">
        <v>37.066500680643898</v>
      </c>
      <c r="E41" s="23">
        <v>37.604791134252103</v>
      </c>
      <c r="F41" s="23">
        <v>38.256688718459102</v>
      </c>
      <c r="G41" s="23">
        <v>40.854628157242701</v>
      </c>
      <c r="H41" s="23">
        <v>40.419016363132101</v>
      </c>
      <c r="I41" s="23">
        <v>41.029231032497897</v>
      </c>
      <c r="J41" s="23">
        <v>42.916372112573796</v>
      </c>
      <c r="K41" s="23">
        <v>42.595799476044597</v>
      </c>
      <c r="L41" s="131">
        <v>42.229412378666098</v>
      </c>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10"/>
    </row>
    <row r="42" spans="1:47" ht="15" customHeight="1" x14ac:dyDescent="0.25">
      <c r="A42" s="33" t="s">
        <v>153</v>
      </c>
      <c r="B42" s="25">
        <v>3.2226585147314601</v>
      </c>
      <c r="C42" s="25">
        <v>3.1594740775457</v>
      </c>
      <c r="D42" s="25">
        <v>3.0546104906752598</v>
      </c>
      <c r="E42" s="25">
        <v>3.04576128550787</v>
      </c>
      <c r="F42" s="25">
        <v>3.0962756087763301</v>
      </c>
      <c r="G42" s="25">
        <v>3.17764200045259</v>
      </c>
      <c r="H42" s="25">
        <v>3.1383766475112198</v>
      </c>
      <c r="I42" s="25">
        <v>3.2471373322211301</v>
      </c>
      <c r="J42" s="25">
        <v>3.4111388122161901</v>
      </c>
      <c r="K42" s="25">
        <v>3.61299906181591</v>
      </c>
      <c r="L42" s="127">
        <v>3.7857760751359399</v>
      </c>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row>
    <row r="43" spans="1:47" ht="15" customHeight="1" x14ac:dyDescent="0.25">
      <c r="A43" s="33" t="s">
        <v>154</v>
      </c>
      <c r="B43" s="26">
        <v>244574</v>
      </c>
      <c r="C43" s="26">
        <v>249431</v>
      </c>
      <c r="D43" s="26">
        <v>223738</v>
      </c>
      <c r="E43" s="26">
        <v>191819</v>
      </c>
      <c r="F43" s="26">
        <v>161864</v>
      </c>
      <c r="G43" s="26">
        <v>140420</v>
      </c>
      <c r="H43" s="26">
        <v>109771</v>
      </c>
      <c r="I43" s="26">
        <v>85640</v>
      </c>
      <c r="J43" s="26">
        <v>76621</v>
      </c>
      <c r="K43" s="26">
        <v>69319</v>
      </c>
      <c r="L43" s="132">
        <v>61269</v>
      </c>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row>
    <row r="44" spans="1:47" ht="15" customHeight="1" x14ac:dyDescent="0.25">
      <c r="A44" s="33" t="s">
        <v>155</v>
      </c>
      <c r="B44" s="26">
        <v>75892</v>
      </c>
      <c r="C44" s="26">
        <v>78947</v>
      </c>
      <c r="D44" s="26">
        <v>73246</v>
      </c>
      <c r="E44" s="26">
        <v>62979</v>
      </c>
      <c r="F44" s="26">
        <v>52277</v>
      </c>
      <c r="G44" s="26">
        <v>44190</v>
      </c>
      <c r="H44" s="26">
        <v>34977</v>
      </c>
      <c r="I44" s="26">
        <v>26374</v>
      </c>
      <c r="J44" s="26">
        <v>22462</v>
      </c>
      <c r="K44" s="26">
        <v>19186</v>
      </c>
      <c r="L44" s="132">
        <v>16184</v>
      </c>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row>
    <row r="45" spans="1:47" ht="15" customHeight="1" x14ac:dyDescent="0.25">
      <c r="A45" s="64" t="s">
        <v>1</v>
      </c>
      <c r="B45" s="149">
        <v>198265</v>
      </c>
      <c r="C45" s="149">
        <v>207039</v>
      </c>
      <c r="D45" s="149">
        <v>197607</v>
      </c>
      <c r="E45" s="149">
        <v>167476</v>
      </c>
      <c r="F45" s="149">
        <v>136648</v>
      </c>
      <c r="G45" s="149">
        <v>108164</v>
      </c>
      <c r="H45" s="149">
        <v>86536</v>
      </c>
      <c r="I45" s="149">
        <v>64281</v>
      </c>
      <c r="J45" s="149">
        <v>52339</v>
      </c>
      <c r="K45" s="149">
        <v>45042</v>
      </c>
      <c r="L45" s="150">
        <v>38324</v>
      </c>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row>
    <row r="46" spans="1:47" ht="15" customHeight="1" x14ac:dyDescent="0.25">
      <c r="A46" s="3"/>
      <c r="B46" s="25"/>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row>
    <row r="47" spans="1:47" ht="37.5" customHeight="1" x14ac:dyDescent="0.25">
      <c r="A47" s="176" t="s">
        <v>239</v>
      </c>
      <c r="B47" s="176"/>
      <c r="C47" s="176"/>
      <c r="D47" s="176"/>
      <c r="E47" s="176"/>
      <c r="F47" s="176"/>
      <c r="G47" s="176"/>
      <c r="H47" s="176"/>
      <c r="I47" s="176"/>
      <c r="J47" s="17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row>
    <row r="48" spans="1:47" ht="37.5" customHeight="1" x14ac:dyDescent="0.25">
      <c r="A48" s="175"/>
      <c r="B48" s="175"/>
      <c r="C48" s="175"/>
      <c r="D48" s="175"/>
      <c r="E48" s="175"/>
      <c r="F48" s="175"/>
      <c r="G48" s="175"/>
      <c r="H48" s="175"/>
      <c r="I48" s="175"/>
      <c r="J48" s="175"/>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row>
    <row r="49" spans="1:45" ht="37.5" customHeight="1" x14ac:dyDescent="0.25">
      <c r="A49" s="175"/>
      <c r="B49" s="175"/>
      <c r="C49" s="175"/>
      <c r="D49" s="175"/>
      <c r="E49" s="175"/>
      <c r="F49" s="175"/>
      <c r="G49" s="175"/>
      <c r="H49" s="175"/>
      <c r="I49" s="175"/>
      <c r="J49" s="175"/>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row>
    <row r="50" spans="1:45" ht="37.5" customHeight="1" x14ac:dyDescent="0.25">
      <c r="A50" s="175"/>
      <c r="B50" s="175"/>
      <c r="C50" s="175"/>
      <c r="D50" s="175"/>
      <c r="E50" s="175"/>
      <c r="F50" s="175"/>
      <c r="G50" s="175"/>
      <c r="H50" s="175"/>
      <c r="I50" s="175"/>
      <c r="J50" s="17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row>
    <row r="51" spans="1:45" ht="37.5" customHeight="1" x14ac:dyDescent="0.25">
      <c r="A51" s="175"/>
      <c r="B51" s="175"/>
      <c r="C51" s="175"/>
      <c r="D51" s="175"/>
      <c r="E51" s="175"/>
      <c r="F51" s="175"/>
      <c r="G51" s="175"/>
      <c r="H51" s="175"/>
      <c r="I51" s="175"/>
      <c r="J51" s="175"/>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row>
    <row r="52" spans="1:45" ht="37.5" customHeight="1" x14ac:dyDescent="0.25">
      <c r="A52" s="175"/>
      <c r="B52" s="175"/>
      <c r="C52" s="175"/>
      <c r="D52" s="175"/>
      <c r="E52" s="175"/>
      <c r="F52" s="175"/>
      <c r="G52" s="175"/>
      <c r="H52" s="175"/>
      <c r="I52" s="175"/>
      <c r="J52" s="17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row>
    <row r="53" spans="1:45" ht="37.5" customHeight="1" x14ac:dyDescent="0.25">
      <c r="A53" s="175"/>
      <c r="B53" s="175"/>
      <c r="C53" s="175"/>
      <c r="D53" s="175"/>
      <c r="E53" s="175"/>
      <c r="F53" s="175"/>
      <c r="G53" s="175"/>
      <c r="H53" s="175"/>
      <c r="I53" s="175"/>
      <c r="J53" s="175"/>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row>
    <row r="54" spans="1:45" ht="37.5" customHeight="1" x14ac:dyDescent="0.25">
      <c r="A54" s="175"/>
      <c r="B54" s="175"/>
      <c r="C54" s="175"/>
      <c r="D54" s="175"/>
      <c r="E54" s="175"/>
      <c r="F54" s="175"/>
      <c r="G54" s="175"/>
      <c r="H54" s="175"/>
      <c r="I54" s="175"/>
      <c r="J54" s="175"/>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row>
    <row r="55" spans="1:45" ht="37.5" customHeight="1" x14ac:dyDescent="0.25">
      <c r="A55" s="175"/>
      <c r="B55" s="175"/>
      <c r="C55" s="175"/>
      <c r="D55" s="175"/>
      <c r="E55" s="175"/>
      <c r="F55" s="175"/>
      <c r="G55" s="175"/>
      <c r="H55" s="175"/>
      <c r="I55" s="175"/>
      <c r="J55" s="175"/>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row>
    <row r="56" spans="1:45" ht="15" customHeight="1" x14ac:dyDescent="0.25">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row>
    <row r="57" spans="1:45" ht="15" customHeight="1" x14ac:dyDescent="0.25">
      <c r="B57" s="55"/>
      <c r="C57" s="55"/>
    </row>
    <row r="58" spans="1:45" ht="15" customHeight="1" x14ac:dyDescent="0.25">
      <c r="B58" s="22"/>
      <c r="C58" s="22"/>
    </row>
    <row r="59" spans="1:45" ht="15" customHeight="1" x14ac:dyDescent="0.25">
      <c r="B59" s="22"/>
      <c r="C59" s="22"/>
    </row>
    <row r="60" spans="1:45" ht="15" customHeight="1" x14ac:dyDescent="0.25">
      <c r="B60" s="22"/>
      <c r="C60" s="22"/>
    </row>
    <row r="61" spans="1:45" ht="15" customHeight="1" x14ac:dyDescent="0.25">
      <c r="B61" s="22"/>
      <c r="C61" s="22"/>
    </row>
    <row r="62" spans="1:45" ht="15" customHeight="1" x14ac:dyDescent="0.25">
      <c r="B62" s="22"/>
      <c r="C62" s="22"/>
    </row>
    <row r="63" spans="1:45" ht="15" customHeight="1" x14ac:dyDescent="0.25">
      <c r="B63" s="22"/>
      <c r="C63" s="22"/>
    </row>
    <row r="64" spans="1:45" ht="15" customHeight="1" x14ac:dyDescent="0.25">
      <c r="B64" s="22"/>
      <c r="C64" s="22"/>
    </row>
    <row r="65" spans="2:3" ht="15" customHeight="1" x14ac:dyDescent="0.25">
      <c r="B65" s="22"/>
      <c r="C65" s="22"/>
    </row>
    <row r="66" spans="2:3" ht="15" customHeight="1" x14ac:dyDescent="0.25">
      <c r="B66" s="22"/>
      <c r="C66" s="22"/>
    </row>
    <row r="67" spans="2:3" ht="15" customHeight="1" x14ac:dyDescent="0.25">
      <c r="B67" s="22"/>
      <c r="C67" s="22"/>
    </row>
    <row r="68" spans="2:3" ht="15" customHeight="1" x14ac:dyDescent="0.25">
      <c r="B68" s="22"/>
      <c r="C68" s="22"/>
    </row>
    <row r="69" spans="2:3" ht="15" customHeight="1" x14ac:dyDescent="0.25">
      <c r="B69" s="22"/>
      <c r="C69" s="22"/>
    </row>
    <row r="70" spans="2:3" ht="15" customHeight="1" x14ac:dyDescent="0.25">
      <c r="B70" s="22"/>
      <c r="C70" s="22"/>
    </row>
    <row r="71" spans="2:3" ht="15" customHeight="1" x14ac:dyDescent="0.25">
      <c r="B71" s="22"/>
      <c r="C71" s="22"/>
    </row>
    <row r="72" spans="2:3" ht="15" customHeight="1" x14ac:dyDescent="0.25">
      <c r="B72" s="22"/>
      <c r="C72" s="22"/>
    </row>
    <row r="73" spans="2:3" ht="15" customHeight="1" x14ac:dyDescent="0.25">
      <c r="B73" s="22"/>
      <c r="C73" s="22"/>
    </row>
    <row r="74" spans="2:3" ht="15" customHeight="1" x14ac:dyDescent="0.25">
      <c r="B74" s="22"/>
      <c r="C74" s="22"/>
    </row>
    <row r="75" spans="2:3" ht="15" customHeight="1" x14ac:dyDescent="0.25">
      <c r="B75" s="22"/>
      <c r="C75" s="22"/>
    </row>
    <row r="76" spans="2:3" ht="15" customHeight="1" x14ac:dyDescent="0.25">
      <c r="B76" s="22"/>
      <c r="C76" s="22"/>
    </row>
    <row r="77" spans="2:3" ht="15" customHeight="1" x14ac:dyDescent="0.25">
      <c r="B77" s="22"/>
      <c r="C77" s="22"/>
    </row>
    <row r="78" spans="2:3" ht="15" customHeight="1" x14ac:dyDescent="0.25">
      <c r="B78" s="22"/>
      <c r="C78" s="22"/>
    </row>
    <row r="79" spans="2:3" ht="15" customHeight="1" x14ac:dyDescent="0.25">
      <c r="B79" s="22"/>
      <c r="C79" s="22"/>
    </row>
    <row r="80" spans="2:3" ht="15" customHeight="1" x14ac:dyDescent="0.25">
      <c r="B80" s="22"/>
      <c r="C80" s="22"/>
    </row>
    <row r="81" spans="2:3" ht="15" customHeight="1" x14ac:dyDescent="0.25">
      <c r="B81" s="22"/>
      <c r="C81" s="22"/>
    </row>
    <row r="82" spans="2:3" ht="15" customHeight="1" x14ac:dyDescent="0.25">
      <c r="B82" s="22"/>
      <c r="C82" s="22"/>
    </row>
    <row r="83" spans="2:3" ht="15" customHeight="1" x14ac:dyDescent="0.25">
      <c r="B83" s="22"/>
      <c r="C83" s="22"/>
    </row>
    <row r="84" spans="2:3" ht="15" customHeight="1" x14ac:dyDescent="0.25">
      <c r="B84" s="22"/>
      <c r="C84" s="22"/>
    </row>
    <row r="85" spans="2:3" ht="15" customHeight="1" x14ac:dyDescent="0.25">
      <c r="B85" s="22"/>
      <c r="C85" s="22"/>
    </row>
    <row r="86" spans="2:3" ht="15" customHeight="1" x14ac:dyDescent="0.25">
      <c r="B86" s="22"/>
      <c r="C86" s="22"/>
    </row>
    <row r="87" spans="2:3" ht="15" customHeight="1" x14ac:dyDescent="0.25">
      <c r="B87" s="22"/>
      <c r="C87" s="22"/>
    </row>
    <row r="88" spans="2:3" ht="15" customHeight="1" x14ac:dyDescent="0.25">
      <c r="B88" s="22"/>
      <c r="C88" s="22"/>
    </row>
    <row r="89" spans="2:3" ht="15" customHeight="1" x14ac:dyDescent="0.25">
      <c r="B89" s="22"/>
      <c r="C89" s="22"/>
    </row>
    <row r="90" spans="2:3" ht="15" customHeight="1" x14ac:dyDescent="0.25">
      <c r="B90" s="22"/>
      <c r="C90" s="22"/>
    </row>
    <row r="91" spans="2:3" ht="15" customHeight="1" x14ac:dyDescent="0.25">
      <c r="B91" s="22"/>
      <c r="C91" s="22"/>
    </row>
    <row r="92" spans="2:3" ht="15" customHeight="1" x14ac:dyDescent="0.25">
      <c r="B92" s="22"/>
      <c r="C92" s="22"/>
    </row>
    <row r="93" spans="2:3" ht="15" customHeight="1" x14ac:dyDescent="0.25">
      <c r="B93" s="22"/>
      <c r="C93" s="22"/>
    </row>
    <row r="94" spans="2:3" ht="15" customHeight="1" x14ac:dyDescent="0.25">
      <c r="B94" s="22"/>
      <c r="C94" s="22"/>
    </row>
    <row r="95" spans="2:3" ht="15" customHeight="1" x14ac:dyDescent="0.25">
      <c r="B95" s="22"/>
      <c r="C95" s="22"/>
    </row>
    <row r="96" spans="2:3" ht="15" customHeight="1" x14ac:dyDescent="0.25">
      <c r="B96" s="22"/>
      <c r="C96" s="22"/>
    </row>
    <row r="97" spans="2:3" ht="15" customHeight="1" x14ac:dyDescent="0.25">
      <c r="B97" s="22"/>
      <c r="C97" s="22"/>
    </row>
    <row r="98" spans="2:3" ht="15" customHeight="1" x14ac:dyDescent="0.25">
      <c r="B98" s="22"/>
      <c r="C98" s="22"/>
    </row>
    <row r="99" spans="2:3" ht="15" customHeight="1" x14ac:dyDescent="0.25">
      <c r="B99" s="22"/>
      <c r="C99" s="22"/>
    </row>
    <row r="100" spans="2:3" ht="15" customHeight="1" x14ac:dyDescent="0.25">
      <c r="B100" s="22"/>
      <c r="C100" s="22"/>
    </row>
    <row r="101" spans="2:3" ht="15" customHeight="1" x14ac:dyDescent="0.25">
      <c r="B101" s="22"/>
      <c r="C101" s="22"/>
    </row>
    <row r="102" spans="2:3" ht="15" customHeight="1" x14ac:dyDescent="0.25">
      <c r="B102" s="22"/>
      <c r="C102" s="22"/>
    </row>
    <row r="103" spans="2:3" ht="15" customHeight="1" x14ac:dyDescent="0.25">
      <c r="B103" s="22"/>
      <c r="C103" s="22"/>
    </row>
    <row r="104" spans="2:3" ht="15" customHeight="1" x14ac:dyDescent="0.25">
      <c r="B104" s="22"/>
      <c r="C104" s="22"/>
    </row>
    <row r="105" spans="2:3" ht="15" customHeight="1" x14ac:dyDescent="0.25">
      <c r="B105" s="22"/>
      <c r="C105" s="22"/>
    </row>
    <row r="106" spans="2:3" ht="15" customHeight="1" x14ac:dyDescent="0.25">
      <c r="B106" s="22"/>
      <c r="C106" s="22"/>
    </row>
    <row r="107" spans="2:3" ht="15" customHeight="1" x14ac:dyDescent="0.25">
      <c r="B107" s="22"/>
      <c r="C107" s="22"/>
    </row>
    <row r="108" spans="2:3" ht="15" customHeight="1" x14ac:dyDescent="0.25">
      <c r="B108" s="22"/>
      <c r="C108" s="22"/>
    </row>
    <row r="109" spans="2:3" ht="15" customHeight="1" x14ac:dyDescent="0.25">
      <c r="B109" s="22"/>
      <c r="C109" s="22"/>
    </row>
    <row r="110" spans="2:3" ht="15" customHeight="1" x14ac:dyDescent="0.25">
      <c r="B110" s="22"/>
      <c r="C110" s="22"/>
    </row>
    <row r="111" spans="2:3" ht="15" customHeight="1" x14ac:dyDescent="0.25">
      <c r="B111" s="22"/>
      <c r="C111" s="22"/>
    </row>
    <row r="112" spans="2:3" ht="15" customHeight="1" x14ac:dyDescent="0.25">
      <c r="B112" s="22"/>
      <c r="C112" s="22"/>
    </row>
    <row r="113" spans="2:3" ht="15" customHeight="1" x14ac:dyDescent="0.25">
      <c r="B113" s="22"/>
      <c r="C113" s="22"/>
    </row>
    <row r="114" spans="2:3" ht="15" customHeight="1" x14ac:dyDescent="0.25">
      <c r="B114" s="22"/>
      <c r="C114" s="22"/>
    </row>
    <row r="115" spans="2:3" ht="15" customHeight="1" x14ac:dyDescent="0.25">
      <c r="B115" s="22"/>
      <c r="C115" s="22"/>
    </row>
    <row r="116" spans="2:3" ht="15" customHeight="1" x14ac:dyDescent="0.25">
      <c r="B116" s="22"/>
      <c r="C116" s="22"/>
    </row>
    <row r="117" spans="2:3" ht="15" customHeight="1" x14ac:dyDescent="0.25">
      <c r="B117" s="22"/>
      <c r="C117" s="22"/>
    </row>
    <row r="118" spans="2:3" ht="15" customHeight="1" x14ac:dyDescent="0.25">
      <c r="B118" s="22"/>
      <c r="C118" s="22"/>
    </row>
    <row r="119" spans="2:3" ht="15" customHeight="1" x14ac:dyDescent="0.25">
      <c r="B119" s="22"/>
      <c r="C119" s="22"/>
    </row>
    <row r="120" spans="2:3" ht="15" customHeight="1" x14ac:dyDescent="0.25">
      <c r="B120" s="22"/>
      <c r="C120" s="22"/>
    </row>
    <row r="121" spans="2:3" ht="15" customHeight="1" x14ac:dyDescent="0.25">
      <c r="B121" s="22"/>
      <c r="C121" s="22"/>
    </row>
    <row r="122" spans="2:3" ht="15" customHeight="1" x14ac:dyDescent="0.25">
      <c r="B122" s="22"/>
      <c r="C122" s="22"/>
    </row>
    <row r="123" spans="2:3" ht="15" customHeight="1" x14ac:dyDescent="0.25">
      <c r="B123" s="22"/>
      <c r="C123" s="22"/>
    </row>
    <row r="124" spans="2:3" ht="15" customHeight="1" x14ac:dyDescent="0.25">
      <c r="B124" s="22"/>
      <c r="C124" s="22"/>
    </row>
    <row r="125" spans="2:3" ht="15" customHeight="1" x14ac:dyDescent="0.25">
      <c r="B125" s="22"/>
      <c r="C125" s="22"/>
    </row>
    <row r="126" spans="2:3" ht="15" customHeight="1" x14ac:dyDescent="0.25">
      <c r="B126" s="22"/>
      <c r="C126" s="22"/>
    </row>
    <row r="127" spans="2:3" ht="15" customHeight="1" x14ac:dyDescent="0.25">
      <c r="B127" s="22"/>
      <c r="C127" s="22"/>
    </row>
    <row r="128" spans="2:3" ht="15" customHeight="1" x14ac:dyDescent="0.25">
      <c r="B128" s="22"/>
      <c r="C128" s="22"/>
    </row>
    <row r="129" spans="2:3" ht="15" customHeight="1" x14ac:dyDescent="0.25">
      <c r="B129" s="22"/>
      <c r="C129" s="22"/>
    </row>
    <row r="130" spans="2:3" ht="15" customHeight="1" x14ac:dyDescent="0.25">
      <c r="B130" s="22"/>
      <c r="C130" s="22"/>
    </row>
    <row r="131" spans="2:3" ht="15" customHeight="1" x14ac:dyDescent="0.25">
      <c r="B131" s="22"/>
      <c r="C131" s="22"/>
    </row>
    <row r="132" spans="2:3" ht="15" customHeight="1" x14ac:dyDescent="0.25">
      <c r="B132" s="22"/>
      <c r="C132" s="22"/>
    </row>
    <row r="133" spans="2:3" ht="15" customHeight="1" x14ac:dyDescent="0.25">
      <c r="B133" s="22"/>
      <c r="C133" s="22"/>
    </row>
    <row r="134" spans="2:3" ht="15" customHeight="1" x14ac:dyDescent="0.25">
      <c r="B134" s="22"/>
      <c r="C134" s="22"/>
    </row>
    <row r="135" spans="2:3" ht="15" customHeight="1" x14ac:dyDescent="0.25">
      <c r="B135" s="22"/>
      <c r="C135" s="22"/>
    </row>
    <row r="136" spans="2:3" ht="15" customHeight="1" x14ac:dyDescent="0.25">
      <c r="B136" s="22"/>
      <c r="C136" s="22"/>
    </row>
    <row r="137" spans="2:3" ht="15" customHeight="1" x14ac:dyDescent="0.25">
      <c r="B137" s="22"/>
      <c r="C137" s="22"/>
    </row>
    <row r="138" spans="2:3" ht="15" customHeight="1" x14ac:dyDescent="0.25">
      <c r="B138" s="22"/>
      <c r="C138" s="22"/>
    </row>
    <row r="139" spans="2:3" ht="15" customHeight="1" x14ac:dyDescent="0.25">
      <c r="B139" s="22"/>
      <c r="C139" s="22"/>
    </row>
    <row r="140" spans="2:3" ht="15" customHeight="1" x14ac:dyDescent="0.25">
      <c r="B140" s="22"/>
      <c r="C140" s="22"/>
    </row>
    <row r="141" spans="2:3" ht="15" customHeight="1" x14ac:dyDescent="0.25">
      <c r="B141" s="22"/>
      <c r="C141" s="22"/>
    </row>
    <row r="142" spans="2:3" ht="15" customHeight="1" x14ac:dyDescent="0.25">
      <c r="B142" s="22"/>
      <c r="C142" s="22"/>
    </row>
    <row r="143" spans="2:3" ht="15" customHeight="1" x14ac:dyDescent="0.25">
      <c r="B143" s="22"/>
      <c r="C143" s="22"/>
    </row>
    <row r="144" spans="2:3" ht="15" customHeight="1" x14ac:dyDescent="0.25">
      <c r="B144" s="22"/>
      <c r="C144" s="22"/>
    </row>
    <row r="145" spans="2:3" ht="15" customHeight="1" x14ac:dyDescent="0.25">
      <c r="B145" s="22"/>
      <c r="C145" s="22"/>
    </row>
    <row r="146" spans="2:3" ht="15" customHeight="1" x14ac:dyDescent="0.25"/>
    <row r="147" spans="2:3" ht="15" customHeight="1" x14ac:dyDescent="0.25"/>
    <row r="148" spans="2:3" ht="15" customHeight="1" x14ac:dyDescent="0.25"/>
    <row r="149" spans="2:3" ht="15" customHeight="1" x14ac:dyDescent="0.25"/>
    <row r="150" spans="2:3" ht="15" customHeight="1" x14ac:dyDescent="0.25"/>
    <row r="151" spans="2:3" ht="15" customHeight="1" x14ac:dyDescent="0.25"/>
    <row r="152" spans="2:3" ht="15" customHeight="1" x14ac:dyDescent="0.25"/>
    <row r="153" spans="2:3" ht="15" customHeight="1" x14ac:dyDescent="0.25"/>
    <row r="154" spans="2:3" ht="15" customHeight="1" x14ac:dyDescent="0.25"/>
    <row r="155" spans="2:3" ht="15" customHeight="1" x14ac:dyDescent="0.25"/>
    <row r="156" spans="2:3" ht="15" customHeight="1" x14ac:dyDescent="0.25"/>
    <row r="157" spans="2:3" ht="15" customHeight="1" x14ac:dyDescent="0.25"/>
    <row r="158" spans="2:3" ht="15" customHeight="1" x14ac:dyDescent="0.25"/>
    <row r="159" spans="2:3" ht="15" customHeight="1" x14ac:dyDescent="0.25"/>
    <row r="160" spans="2:3"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L3"/>
    <mergeCell ref="A53:J53"/>
    <mergeCell ref="A54:J54"/>
    <mergeCell ref="A55:J55"/>
    <mergeCell ref="A47:J47"/>
    <mergeCell ref="A48:J48"/>
    <mergeCell ref="A49:J49"/>
    <mergeCell ref="A50:J50"/>
    <mergeCell ref="A51:J51"/>
    <mergeCell ref="A52:J52"/>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Contents</vt:lpstr>
      <vt:lpstr>A1 (annual average)</vt:lpstr>
      <vt:lpstr>A2 (annual average)</vt:lpstr>
      <vt:lpstr>A3 (annual average)</vt:lpstr>
      <vt:lpstr>A4a (annual average)</vt:lpstr>
      <vt:lpstr>A4b (annual average)</vt:lpstr>
      <vt:lpstr>A5a (annual average)</vt:lpstr>
      <vt:lpstr>A5b (annual average)</vt:lpstr>
      <vt:lpstr>A6a (annual average)</vt:lpstr>
      <vt:lpstr>A6b (annual average)</vt:lpstr>
      <vt:lpstr>B1 (annual average)</vt:lpstr>
      <vt:lpstr>B2 (annual average)</vt:lpstr>
      <vt:lpstr>B3 (annual average)</vt:lpstr>
      <vt:lpstr>B4 (annual average)</vt:lpstr>
      <vt:lpstr>C1a (annual average)</vt:lpstr>
      <vt:lpstr>C1b (annual average)</vt:lpstr>
      <vt:lpstr>C2a (annual average)</vt:lpstr>
      <vt:lpstr>C2b (annual average)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2018-04-25T13:52:39Z</dcterms:created>
  <dcterms:modified xsi:type="dcterms:W3CDTF">2018-04-25T15:21:14Z</dcterms:modified>
</cp:coreProperties>
</file>