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tlockhart\OneDrive - Department for Education\Documents\_Documents\SFR16_2018\"/>
    </mc:Choice>
  </mc:AlternateContent>
  <bookViews>
    <workbookView xWindow="0" yWindow="0" windowWidth="25710" windowHeight="11310" tabRatio="679"/>
  </bookViews>
  <sheets>
    <sheet name="Index" sheetId="12" r:id="rId1"/>
    <sheet name="Graphs for Publication" sheetId="6" state="hidden" r:id="rId2"/>
    <sheet name="1" sheetId="16" r:id="rId3"/>
  </sheets>
  <definedNames>
    <definedName name="NatCheck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6" l="1"/>
  <c r="C7" i="6" l="1"/>
  <c r="B4" i="6"/>
  <c r="D5" i="6" s="1"/>
  <c r="B3" i="6" l="1"/>
  <c r="A39" i="6" l="1"/>
  <c r="D4" i="6"/>
  <c r="B5" i="6" s="1"/>
  <c r="C3" i="6" l="1"/>
  <c r="C39" i="6" l="1"/>
  <c r="C8" i="6"/>
  <c r="C9" i="6" s="1"/>
  <c r="C4" i="6"/>
  <c r="C5" i="6" s="1"/>
  <c r="B39" i="6"/>
  <c r="B40" i="6" l="1"/>
  <c r="A40" i="6"/>
  <c r="A41" i="6"/>
  <c r="C40" i="6"/>
</calcChain>
</file>

<file path=xl/sharedStrings.xml><?xml version="1.0" encoding="utf-8"?>
<sst xmlns="http://schemas.openxmlformats.org/spreadsheetml/2006/main" count="217" uniqueCount="209">
  <si>
    <t>Barking and Dagenham</t>
  </si>
  <si>
    <t>Bath and North East Somerset</t>
  </si>
  <si>
    <t>Bexley</t>
  </si>
  <si>
    <t>Blackburn with Darwen</t>
  </si>
  <si>
    <t>Bolton</t>
  </si>
  <si>
    <t>Bournemouth</t>
  </si>
  <si>
    <t>Bracknell Forest</t>
  </si>
  <si>
    <t>Brent</t>
  </si>
  <si>
    <t>Brighton and Hove</t>
  </si>
  <si>
    <t>Bristol, City of</t>
  </si>
  <si>
    <t>Bury</t>
  </si>
  <si>
    <t>Calderdale</t>
  </si>
  <si>
    <t>Cambridgeshire</t>
  </si>
  <si>
    <t>Camden</t>
  </si>
  <si>
    <t>Cheshire East</t>
  </si>
  <si>
    <t>City of London</t>
  </si>
  <si>
    <t>Cornwall</t>
  </si>
  <si>
    <t>Coventry</t>
  </si>
  <si>
    <t>Croydon</t>
  </si>
  <si>
    <t>Cumbria</t>
  </si>
  <si>
    <t>Derby</t>
  </si>
  <si>
    <t>Durham</t>
  </si>
  <si>
    <t>Ealing</t>
  </si>
  <si>
    <t>East Riding of Yorkshire</t>
  </si>
  <si>
    <t>East Sussex</t>
  </si>
  <si>
    <t>Essex</t>
  </si>
  <si>
    <t>Gateshead</t>
  </si>
  <si>
    <t>Halton</t>
  </si>
  <si>
    <t>Hampshire</t>
  </si>
  <si>
    <t>Haringey</t>
  </si>
  <si>
    <t>Harrow</t>
  </si>
  <si>
    <t>Havering</t>
  </si>
  <si>
    <t>Herefordshire</t>
  </si>
  <si>
    <t>Hertfordshire</t>
  </si>
  <si>
    <t>Hillingdon</t>
  </si>
  <si>
    <t>Isle of Wight</t>
  </si>
  <si>
    <t>Isles of Scilly</t>
  </si>
  <si>
    <t>Islington</t>
  </si>
  <si>
    <t>Kingston Upon Hull, City of</t>
  </si>
  <si>
    <t>Kirklees</t>
  </si>
  <si>
    <t>Lancashire</t>
  </si>
  <si>
    <t>Leicestershire</t>
  </si>
  <si>
    <t>Manchester</t>
  </si>
  <si>
    <t>Merton</t>
  </si>
  <si>
    <t>Milton Keynes</t>
  </si>
  <si>
    <t>Newham</t>
  </si>
  <si>
    <t>North East Lincolnshire</t>
  </si>
  <si>
    <t>North Lincolnshire</t>
  </si>
  <si>
    <t>North Tyneside</t>
  </si>
  <si>
    <t>North Yorkshire</t>
  </si>
  <si>
    <t>Northamptonshire</t>
  </si>
  <si>
    <t>Northumberland</t>
  </si>
  <si>
    <t>Nottinghamshire</t>
  </si>
  <si>
    <t>Oldham</t>
  </si>
  <si>
    <t>Oxfordshire</t>
  </si>
  <si>
    <t>Peterborough</t>
  </si>
  <si>
    <t>Plymouth</t>
  </si>
  <si>
    <t>Portsmouth</t>
  </si>
  <si>
    <t>Reading</t>
  </si>
  <si>
    <t>Redcar and Cleveland</t>
  </si>
  <si>
    <t>Rochdale</t>
  </si>
  <si>
    <t>Rotherham</t>
  </si>
  <si>
    <t>Rutland</t>
  </si>
  <si>
    <t>Sheffield</t>
  </si>
  <si>
    <t>South Tyneside</t>
  </si>
  <si>
    <t>Southampton</t>
  </si>
  <si>
    <t>Southend-on-Sea</t>
  </si>
  <si>
    <t>St. Helens</t>
  </si>
  <si>
    <t>Staffordshire</t>
  </si>
  <si>
    <t>Stockton-on-Tees</t>
  </si>
  <si>
    <t>Stoke-on-Trent</t>
  </si>
  <si>
    <t>Sunderland</t>
  </si>
  <si>
    <t>Sutton</t>
  </si>
  <si>
    <t>Swindon</t>
  </si>
  <si>
    <t>Tameside</t>
  </si>
  <si>
    <t>Thurrock</t>
  </si>
  <si>
    <t>Torbay</t>
  </si>
  <si>
    <t>Tower Hamlets</t>
  </si>
  <si>
    <t>Wakefield</t>
  </si>
  <si>
    <t>Warwickshire</t>
  </si>
  <si>
    <t>West Sussex</t>
  </si>
  <si>
    <t>Wiltshire</t>
  </si>
  <si>
    <t>Windsor and Maidenhead</t>
  </si>
  <si>
    <t>Wokingham</t>
  </si>
  <si>
    <t>Worcestershire</t>
  </si>
  <si>
    <t>NORTH EAST</t>
  </si>
  <si>
    <t>YORKSHIRE AND THE HUMBER</t>
  </si>
  <si>
    <t>EAST MIDLANDS</t>
  </si>
  <si>
    <t>WEST MIDLANDS</t>
  </si>
  <si>
    <t>EAST OF ENGLAND</t>
  </si>
  <si>
    <t>OUTER LONDON</t>
  </si>
  <si>
    <t>SOUTH EAST</t>
  </si>
  <si>
    <t>SOUTH WEST</t>
  </si>
  <si>
    <t>LA Headcount Data</t>
  </si>
  <si>
    <t>ECS Codes Checked</t>
  </si>
  <si>
    <t>Comparison of LA Headcount Data and ECS</t>
  </si>
  <si>
    <t>Coverage: England</t>
  </si>
  <si>
    <t>ECS Codes Issued</t>
  </si>
  <si>
    <t xml:space="preserve">Codes validated as a percentage of eligibility codes issued </t>
  </si>
  <si>
    <t xml:space="preserve">Eligibility codes issued by 31st August
</t>
  </si>
  <si>
    <t xml:space="preserve">Codes validated by 3th December
</t>
  </si>
  <si>
    <t>Table number</t>
  </si>
  <si>
    <t>Coverage</t>
  </si>
  <si>
    <t>Period</t>
  </si>
  <si>
    <t>Source</t>
  </si>
  <si>
    <t>Schools</t>
  </si>
  <si>
    <t>England</t>
  </si>
  <si>
    <t>Index</t>
  </si>
  <si>
    <t>Labels</t>
  </si>
  <si>
    <t>Codes validated (number)</t>
  </si>
  <si>
    <t>Table 1</t>
  </si>
  <si>
    <t>Eligibility codes issued and validated and number of children in a 30 hours place, by region and local authority</t>
  </si>
  <si>
    <t>Source: Eligibility checking system, Department for Education and local authority headcount data returns</t>
  </si>
  <si>
    <r>
      <t>Table 1: Eligibility codes issued and validated</t>
    </r>
    <r>
      <rPr>
        <b/>
        <vertAlign val="superscript"/>
        <sz val="11"/>
        <color theme="1"/>
        <rFont val="Calibri"/>
        <family val="2"/>
        <scheme val="minor"/>
      </rPr>
      <t>1,2</t>
    </r>
    <r>
      <rPr>
        <b/>
        <sz val="11"/>
        <color theme="1"/>
        <rFont val="Calibri"/>
        <family val="2"/>
        <scheme val="minor"/>
      </rPr>
      <t xml:space="preserve"> and children in a 30 hours place</t>
    </r>
    <r>
      <rPr>
        <b/>
        <vertAlign val="superscript"/>
        <sz val="11"/>
        <color theme="1"/>
        <rFont val="Calibri"/>
        <family val="2"/>
        <scheme val="minor"/>
      </rPr>
      <t>3</t>
    </r>
    <r>
      <rPr>
        <b/>
        <sz val="11"/>
        <color theme="1"/>
        <rFont val="Calibri"/>
        <family val="2"/>
        <scheme val="minor"/>
      </rPr>
      <t>, by region and local authority</t>
    </r>
  </si>
  <si>
    <t>Children in a 30 hours place as a percentage of codes issued (%)</t>
  </si>
  <si>
    <t>Codes Issued</t>
  </si>
  <si>
    <t>Codes Validated</t>
  </si>
  <si>
    <t>Children in 30 hours places</t>
  </si>
  <si>
    <t>Darlington*</t>
  </si>
  <si>
    <t>Hartlepool*</t>
  </si>
  <si>
    <t>Liverpool*</t>
  </si>
  <si>
    <t>Sefton*</t>
  </si>
  <si>
    <t>Stockport*</t>
  </si>
  <si>
    <t>Wigan*</t>
  </si>
  <si>
    <t>Wirral*</t>
  </si>
  <si>
    <t>Barnsley*</t>
  </si>
  <si>
    <t>Doncaster*</t>
  </si>
  <si>
    <t>York*</t>
  </si>
  <si>
    <t>Derbyshire*</t>
  </si>
  <si>
    <t>Lincolnshire*</t>
  </si>
  <si>
    <t>Nottingham*</t>
  </si>
  <si>
    <t>Birmingham*</t>
  </si>
  <si>
    <t>Dudley*</t>
  </si>
  <si>
    <t>Sandwell*</t>
  </si>
  <si>
    <t>Telford and Wrekin*</t>
  </si>
  <si>
    <t>Wolverhampton*</t>
  </si>
  <si>
    <t>Bedford Borough*</t>
  </si>
  <si>
    <t>Luton*</t>
  </si>
  <si>
    <t>Lambeth*</t>
  </si>
  <si>
    <t>Lewisham*</t>
  </si>
  <si>
    <t>Bromley*</t>
  </si>
  <si>
    <t>Greenwich*</t>
  </si>
  <si>
    <t>Redbridge*</t>
  </si>
  <si>
    <t>Waltham Forest*</t>
  </si>
  <si>
    <t>Buckinghamshire*</t>
  </si>
  <si>
    <t>Slough*</t>
  </si>
  <si>
    <t>Surrey*</t>
  </si>
  <si>
    <t>West Berkshire*</t>
  </si>
  <si>
    <t>North Somerset*</t>
  </si>
  <si>
    <t>Somerset*</t>
  </si>
  <si>
    <t>South Gloucestershire*</t>
  </si>
  <si>
    <t>Spring term 2018</t>
  </si>
  <si>
    <r>
      <t>Local authority</t>
    </r>
    <r>
      <rPr>
        <b/>
        <vertAlign val="superscript"/>
        <sz val="8"/>
        <rFont val="Arial"/>
        <family val="2"/>
      </rPr>
      <t>4</t>
    </r>
  </si>
  <si>
    <r>
      <t>Codes validated</t>
    </r>
    <r>
      <rPr>
        <b/>
        <vertAlign val="superscript"/>
        <sz val="8"/>
        <color theme="1"/>
        <rFont val="Arial"/>
        <family val="2"/>
      </rPr>
      <t>5</t>
    </r>
    <r>
      <rPr>
        <b/>
        <sz val="8"/>
        <color theme="1"/>
        <rFont val="Arial"/>
        <family val="2"/>
      </rPr>
      <t xml:space="preserve"> (%)</t>
    </r>
  </si>
  <si>
    <t>(5) Codes issued relate to the local authority where the parent is resident. Codes validated relate to the local authority where the code was checked. These are not always the same, therefore it is possible for the number of codes validated to exceed the number issued.</t>
  </si>
  <si>
    <r>
      <t>Children in a 30 hours place</t>
    </r>
    <r>
      <rPr>
        <b/>
        <vertAlign val="superscript"/>
        <sz val="8"/>
        <color theme="1"/>
        <rFont val="Arial"/>
        <family val="2"/>
      </rPr>
      <t>6</t>
    </r>
  </si>
  <si>
    <t>N/A</t>
  </si>
  <si>
    <t>(1) Codes issued and validated are as of 7th March 2018. For further details on how codes relating to the spring term are identified please see the technical note.</t>
  </si>
  <si>
    <r>
      <t>ENGLAND</t>
    </r>
    <r>
      <rPr>
        <b/>
        <vertAlign val="superscript"/>
        <sz val="8"/>
        <color theme="1"/>
        <rFont val="Arial"/>
        <family val="2"/>
      </rPr>
      <t>7,8</t>
    </r>
  </si>
  <si>
    <r>
      <t>NORTH WEST</t>
    </r>
    <r>
      <rPr>
        <b/>
        <vertAlign val="superscript"/>
        <sz val="8"/>
        <color theme="1"/>
        <rFont val="Arial"/>
        <family val="2"/>
      </rPr>
      <t>7</t>
    </r>
  </si>
  <si>
    <r>
      <t>Cheshire West and Chester</t>
    </r>
    <r>
      <rPr>
        <vertAlign val="superscript"/>
        <sz val="8"/>
        <color theme="1"/>
        <rFont val="Arial"/>
        <family val="2"/>
      </rPr>
      <t>7</t>
    </r>
  </si>
  <si>
    <t>Middlesbrough*</t>
  </si>
  <si>
    <t>Newcastle upon Tyne*</t>
  </si>
  <si>
    <t>Blackpool*</t>
  </si>
  <si>
    <t>Knowsley*</t>
  </si>
  <si>
    <t>Salford*</t>
  </si>
  <si>
    <t>Warrington*</t>
  </si>
  <si>
    <t>Bradford*</t>
  </si>
  <si>
    <t>Leeds*</t>
  </si>
  <si>
    <t>Leicester*</t>
  </si>
  <si>
    <t>Solihull*</t>
  </si>
  <si>
    <t>Walsall*</t>
  </si>
  <si>
    <t>Central Bedfordshire*</t>
  </si>
  <si>
    <t>Hackney*</t>
  </si>
  <si>
    <t>Barnet*</t>
  </si>
  <si>
    <t>Enfield*</t>
  </si>
  <si>
    <t>Kent*</t>
  </si>
  <si>
    <t>Medway*</t>
  </si>
  <si>
    <t>Devon*</t>
  </si>
  <si>
    <t>Dorset*</t>
  </si>
  <si>
    <t>Poole*</t>
  </si>
  <si>
    <t>***</t>
  </si>
  <si>
    <r>
      <t>Trafford*</t>
    </r>
    <r>
      <rPr>
        <vertAlign val="superscript"/>
        <sz val="8"/>
        <color theme="1"/>
        <rFont val="Arial"/>
        <family val="2"/>
      </rPr>
      <t>9</t>
    </r>
  </si>
  <si>
    <r>
      <t>Norfolk</t>
    </r>
    <r>
      <rPr>
        <vertAlign val="superscript"/>
        <sz val="8"/>
        <color theme="1"/>
        <rFont val="Arial"/>
        <family val="2"/>
      </rPr>
      <t>9</t>
    </r>
  </si>
  <si>
    <r>
      <t>Suffolk*</t>
    </r>
    <r>
      <rPr>
        <vertAlign val="superscript"/>
        <sz val="8"/>
        <color theme="1"/>
        <rFont val="Arial"/>
        <family val="2"/>
      </rPr>
      <t>9</t>
    </r>
  </si>
  <si>
    <r>
      <t>LONDON</t>
    </r>
    <r>
      <rPr>
        <b/>
        <vertAlign val="superscript"/>
        <sz val="8"/>
        <color theme="1"/>
        <rFont val="Arial"/>
        <family val="2"/>
      </rPr>
      <t>7</t>
    </r>
  </si>
  <si>
    <r>
      <t>INNER LONDON</t>
    </r>
    <r>
      <rPr>
        <b/>
        <vertAlign val="superscript"/>
        <sz val="8"/>
        <color theme="1"/>
        <rFont val="Arial"/>
        <family val="2"/>
      </rPr>
      <t>7</t>
    </r>
  </si>
  <si>
    <t>(8) There were 523 codes issued to parents where the local authority was unknown. These are included in the national figure.</t>
  </si>
  <si>
    <r>
      <t>Southwark</t>
    </r>
    <r>
      <rPr>
        <vertAlign val="superscript"/>
        <sz val="8"/>
        <color theme="1"/>
        <rFont val="Arial"/>
        <family val="2"/>
      </rPr>
      <t>7</t>
    </r>
  </si>
  <si>
    <r>
      <t>Hammersmith and Fulham</t>
    </r>
    <r>
      <rPr>
        <vertAlign val="superscript"/>
        <sz val="8"/>
        <color theme="1"/>
        <rFont val="Arial"/>
        <family val="2"/>
      </rPr>
      <t>10</t>
    </r>
  </si>
  <si>
    <r>
      <t>Kensington and Chelsea</t>
    </r>
    <r>
      <rPr>
        <vertAlign val="superscript"/>
        <sz val="8"/>
        <color theme="1"/>
        <rFont val="Arial"/>
        <family val="2"/>
      </rPr>
      <t>10</t>
    </r>
  </si>
  <si>
    <r>
      <t>Westminster</t>
    </r>
    <r>
      <rPr>
        <vertAlign val="superscript"/>
        <sz val="8"/>
        <color theme="1"/>
        <rFont val="Arial"/>
        <family val="2"/>
      </rPr>
      <t>10</t>
    </r>
  </si>
  <si>
    <r>
      <t>Hounslow</t>
    </r>
    <r>
      <rPr>
        <vertAlign val="superscript"/>
        <sz val="8"/>
        <color theme="1"/>
        <rFont val="Arial"/>
        <family val="2"/>
      </rPr>
      <t>9</t>
    </r>
  </si>
  <si>
    <r>
      <t>Kingston upon Thames</t>
    </r>
    <r>
      <rPr>
        <vertAlign val="superscript"/>
        <sz val="8"/>
        <color theme="1"/>
        <rFont val="Arial"/>
        <family val="2"/>
      </rPr>
      <t>11</t>
    </r>
  </si>
  <si>
    <r>
      <t>Richmond upon Thames</t>
    </r>
    <r>
      <rPr>
        <vertAlign val="superscript"/>
        <sz val="8"/>
        <color theme="1"/>
        <rFont val="Arial"/>
        <family val="2"/>
      </rPr>
      <t>11</t>
    </r>
  </si>
  <si>
    <t>Gloucestershire*</t>
  </si>
  <si>
    <t>Shropshire*</t>
  </si>
  <si>
    <t>(3) The number of children in a 30 hours place includes both 3 and 4-year-olds.</t>
  </si>
  <si>
    <t>(7) Two local authorities (Cheshire West and Chester and Southwark) did not return headcount data for the spring term to the Department for Education. In order to estimate the national total and the regional totals for the North West and London, an estimate has been calculated for the missing local authorities based on a percentage derived from the total headcount from local authorities, where supplied, divided by the total number of validated codes for these local authorities. The national total has been rounded to the nearest thousand and the regional totals to the nearest hundred to reflect the uncertainty in these estimates. Please see the technical note for more details.</t>
  </si>
  <si>
    <t>(10) Code checks for Hammersmith and Fulham and Kensington and Chelsea are made by Westminster.</t>
  </si>
  <si>
    <t>(11) Code checks for Kingston upon Thames and Richmond upon Thames are made by the same third party organisation (Achieving for Children) and therefore checks for both local authorities may be recorded as in either local authority.</t>
  </si>
  <si>
    <t>(6) Codes issued relate to the local authority where the parent is resident, whereas the number of children in a place relate to the local authority where the children is taking up a place. Additionally, the number of children in a place will include children who were aged 4 on 31st August who are excluded from the codes issued figures.</t>
  </si>
  <si>
    <t>(4) Some local authorities (38%) provided estimates of the number of children in a 30 hours place where actuals were not yet available. These local authorities are indicated with a *.</t>
  </si>
  <si>
    <t xml:space="preserve">(2) The table excludes 5,852 codes issued and 2,451 codes validated for children aged 4 at 31st August and who had not turned 5 by 31st December as it is likely these children will be in reception and therefore ineligible for 30 hours free childcare. However, some of these children may defer their entry into reception and continue to be eligible for the additional 15 hours offer. </t>
  </si>
  <si>
    <t>(9) Some local authorities provided a corrected or revised figure for autumn. The revised headcounts for these local authorities are Hounslow - 750, Norfolk - 2600, Suffolk - 2150, Trafford - 1,573.</t>
  </si>
  <si>
    <t>Wandsworth*</t>
  </si>
  <si>
    <t>Spring 2018</t>
  </si>
  <si>
    <t>30 hours free childcare,  Spring 2018</t>
  </si>
  <si>
    <t>Eligibility codes issued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</si>
</sst>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2" formatCode="_-&quot;£&quot;* #,##0_-;\-&quot;£&quot;* #,##0_-;_-&quot;£&quot;* &quot;-&quot;_-;_-@_-"/>
    <numFmt numFmtId="44" formatCode="_-&quot;£&quot;* #,##0.00_-;\-&quot;£&quot;* #,##0.00_-;_-&quot;£&quot;* &quot;-&quot;??_-;_-@_-"/>
    <numFmt numFmtId="43" formatCode="_-* #,##0.00_-;\-* #,##0.00_-;_-* &quot;-&quot;??_-;_-@_-"/>
    <numFmt numFmtId="164" formatCode="General_)"/>
    <numFmt numFmtId="165" formatCode="0.0"/>
    <numFmt numFmtId="166" formatCode="&quot; &quot;#,##0.00&quot; &quot;;&quot;-&quot;#,##0.00&quot; &quot;;&quot; -&quot;00&quot; &quot;;&quot; &quot;@&quot; &quot;"/>
    <numFmt numFmtId="167" formatCode="_-[$€-2]* #,##0.00_-;\-[$€-2]* #,##0.00_-;_-[$€-2]* &quot;-&quot;??_-"/>
    <numFmt numFmtId="168" formatCode="#,##0;\-#,##0;\-"/>
    <numFmt numFmtId="169" formatCode="_(&quot;$&quot;* #,##0.00_);_(&quot;$&quot;* \(#,##0.00\);_(&quot;$&quot;* &quot;-&quot;??_);_(@_)"/>
    <numFmt numFmtId="170" formatCode="#,##0.0,,;\-#,##0.0,,;\-"/>
    <numFmt numFmtId="171" formatCode="#,##0,;\-#,##0,;\-"/>
    <numFmt numFmtId="172" formatCode="0.0%;\-0.0%;\-"/>
    <numFmt numFmtId="173" formatCode="0.0%"/>
    <numFmt numFmtId="174" formatCode="#,##0.0,,;\-#,##0.0,,"/>
    <numFmt numFmtId="175" formatCode="#,##0,;\-#,##0,"/>
    <numFmt numFmtId="176" formatCode="0.0%;\-0.0%"/>
  </numFmts>
  <fonts count="77">
    <font>
      <sz val="11"/>
      <color theme="1"/>
      <name val="Calibri"/>
      <family val="2"/>
      <scheme val="minor"/>
    </font>
    <font>
      <sz val="11"/>
      <color theme="1"/>
      <name val="Calibri"/>
      <family val="2"/>
      <scheme val="minor"/>
    </font>
    <font>
      <b/>
      <sz val="11"/>
      <color theme="1"/>
      <name val="Calibri"/>
      <family val="2"/>
      <scheme val="minor"/>
    </font>
    <font>
      <sz val="10"/>
      <name val="Courier"/>
      <family val="3"/>
    </font>
    <font>
      <sz val="10"/>
      <name val="Arial"/>
      <family val="2"/>
    </font>
    <font>
      <sz val="12"/>
      <color theme="1"/>
      <name val="Arial"/>
      <family val="2"/>
    </font>
    <font>
      <sz val="8"/>
      <color theme="1"/>
      <name val="Arial"/>
      <family val="2"/>
    </font>
    <font>
      <b/>
      <sz val="8"/>
      <name val="Arial"/>
      <family val="2"/>
    </font>
    <font>
      <b/>
      <sz val="8"/>
      <color theme="1"/>
      <name val="Arial"/>
      <family val="2"/>
    </font>
    <font>
      <sz val="14"/>
      <color rgb="FF595959"/>
      <name val="Calibri"/>
      <family val="2"/>
      <scheme val="minor"/>
    </font>
    <font>
      <sz val="9"/>
      <name val="Arial"/>
      <family val="2"/>
    </font>
    <font>
      <sz val="10"/>
      <color rgb="FF000000"/>
      <name val="Arial"/>
      <family val="2"/>
    </font>
    <font>
      <sz val="8"/>
      <color rgb="FF000000"/>
      <name val="Arial"/>
      <family val="2"/>
    </font>
    <font>
      <b/>
      <sz val="8"/>
      <color rgb="FF000000"/>
      <name val="Arial"/>
      <family val="2"/>
    </font>
    <font>
      <u/>
      <sz val="11"/>
      <color theme="10"/>
      <name val="Calibri"/>
      <family val="2"/>
    </font>
    <font>
      <b/>
      <sz val="10"/>
      <name val="Arial"/>
      <family val="2"/>
    </font>
    <font>
      <sz val="8"/>
      <name val="CG Times"/>
    </font>
    <font>
      <sz val="8"/>
      <name val="Arial"/>
      <family val="2"/>
    </font>
    <font>
      <sz val="7"/>
      <name val="CG Times"/>
    </font>
    <font>
      <sz val="12"/>
      <name val="Arial"/>
      <family val="2"/>
    </font>
    <font>
      <i/>
      <sz val="7"/>
      <name val="Arial"/>
      <family val="2"/>
    </font>
    <font>
      <sz val="11"/>
      <color rgb="FF000000"/>
      <name val="Calibri"/>
      <family val="2"/>
    </font>
    <font>
      <sz val="12"/>
      <color indexed="8"/>
      <name val="Arial"/>
      <family val="2"/>
    </font>
    <font>
      <b/>
      <sz val="12"/>
      <color indexed="8"/>
      <name val="Arial"/>
      <family val="2"/>
    </font>
    <font>
      <i/>
      <sz val="10"/>
      <name val="Arial"/>
      <family val="2"/>
    </font>
    <font>
      <sz val="10"/>
      <name val="MS Sans Serif"/>
      <family val="2"/>
    </font>
    <font>
      <sz val="12"/>
      <color indexed="10"/>
      <name val="Arial"/>
      <family val="2"/>
    </font>
    <font>
      <i/>
      <sz val="8"/>
      <name val="Arial"/>
      <family val="2"/>
    </font>
    <font>
      <sz val="7"/>
      <color rgb="FF000000"/>
      <name val="CG Times"/>
    </font>
    <font>
      <sz val="7"/>
      <color indexed="18"/>
      <name val="CG Times"/>
      <family val="1"/>
    </font>
    <font>
      <b/>
      <i/>
      <sz val="10"/>
      <name val="Arial"/>
      <family val="2"/>
    </font>
    <font>
      <u/>
      <sz val="11"/>
      <color theme="10"/>
      <name val="Calibri"/>
      <family val="2"/>
      <scheme val="minor"/>
    </font>
    <font>
      <sz val="10"/>
      <name val="Helv"/>
      <charset val="204"/>
    </font>
    <font>
      <sz val="12"/>
      <color indexed="9"/>
      <name val="Arial"/>
      <family val="2"/>
    </font>
    <font>
      <sz val="10"/>
      <color indexed="17"/>
      <name val="Verdana"/>
      <family val="2"/>
    </font>
    <font>
      <sz val="12"/>
      <color indexed="20"/>
      <name val="Arial"/>
      <family val="2"/>
    </font>
    <font>
      <b/>
      <sz val="12"/>
      <color indexed="52"/>
      <name val="Arial"/>
      <family val="2"/>
    </font>
    <font>
      <b/>
      <sz val="12"/>
      <color indexed="9"/>
      <name val="Arial"/>
      <family val="2"/>
    </font>
    <font>
      <sz val="9"/>
      <name val="Fixedsys"/>
      <family val="3"/>
    </font>
    <font>
      <sz val="9"/>
      <name val="Times New Roman"/>
      <family val="1"/>
    </font>
    <font>
      <sz val="10"/>
      <color indexed="21"/>
      <name val="System"/>
      <family val="2"/>
    </font>
    <font>
      <i/>
      <sz val="12"/>
      <color indexed="23"/>
      <name val="Arial"/>
      <family val="2"/>
    </font>
    <font>
      <sz val="9"/>
      <color indexed="18"/>
      <name val="Arial"/>
      <family val="2"/>
    </font>
    <font>
      <sz val="9"/>
      <color indexed="12"/>
      <name val="Times New Roman"/>
      <family val="1"/>
    </font>
    <font>
      <sz val="12"/>
      <color indexed="17"/>
      <name val="Arial"/>
      <family val="2"/>
    </font>
    <font>
      <b/>
      <sz val="15"/>
      <color indexed="56"/>
      <name val="Arial"/>
      <family val="2"/>
    </font>
    <font>
      <b/>
      <sz val="13"/>
      <color indexed="56"/>
      <name val="Arial"/>
      <family val="2"/>
    </font>
    <font>
      <b/>
      <sz val="11"/>
      <color indexed="56"/>
      <name val="Arial"/>
      <family val="2"/>
    </font>
    <font>
      <u/>
      <sz val="7"/>
      <color rgb="FF0000FF"/>
      <name val="Arial"/>
      <family val="2"/>
    </font>
    <font>
      <u/>
      <sz val="10"/>
      <color indexed="12"/>
      <name val="Verdana"/>
      <family val="2"/>
    </font>
    <font>
      <u/>
      <sz val="10"/>
      <color indexed="12"/>
      <name val="Arial"/>
      <family val="2"/>
    </font>
    <font>
      <sz val="10"/>
      <color indexed="18"/>
      <name val="System"/>
      <family val="2"/>
    </font>
    <font>
      <sz val="12"/>
      <color indexed="62"/>
      <name val="Arial"/>
      <family val="2"/>
    </font>
    <font>
      <sz val="8"/>
      <color indexed="12"/>
      <name val="Arial"/>
      <family val="2"/>
    </font>
    <font>
      <sz val="10"/>
      <color indexed="12"/>
      <name val="Verdana"/>
      <family val="2"/>
    </font>
    <font>
      <sz val="12"/>
      <color indexed="52"/>
      <name val="Arial"/>
      <family val="2"/>
    </font>
    <font>
      <i/>
      <sz val="10"/>
      <color indexed="17"/>
      <name val="System"/>
      <family val="2"/>
    </font>
    <font>
      <sz val="12"/>
      <color indexed="60"/>
      <name val="Arial"/>
      <family val="2"/>
    </font>
    <font>
      <sz val="12"/>
      <name val="Helv"/>
    </font>
    <font>
      <sz val="11"/>
      <color indexed="8"/>
      <name val="Calibri"/>
      <family val="2"/>
    </font>
    <font>
      <b/>
      <sz val="12"/>
      <color indexed="63"/>
      <name val="Arial"/>
      <family val="2"/>
    </font>
    <font>
      <sz val="10"/>
      <color indexed="14"/>
      <name val="System"/>
      <family val="2"/>
    </font>
    <font>
      <sz val="6"/>
      <name val="Small Fonts"/>
      <family val="2"/>
    </font>
    <font>
      <b/>
      <sz val="10"/>
      <name val="Tahoma"/>
      <family val="2"/>
    </font>
    <font>
      <sz val="10"/>
      <name val="Tahoma"/>
      <family val="2"/>
    </font>
    <font>
      <b/>
      <sz val="8"/>
      <color indexed="12"/>
      <name val="Arial"/>
      <family val="2"/>
    </font>
    <font>
      <i/>
      <sz val="8"/>
      <color indexed="12"/>
      <name val="Arial"/>
      <family val="2"/>
    </font>
    <font>
      <b/>
      <sz val="18"/>
      <color indexed="56"/>
      <name val="Cambria"/>
      <family val="2"/>
    </font>
    <font>
      <b/>
      <sz val="9"/>
      <name val="Times New Roman"/>
      <family val="1"/>
    </font>
    <font>
      <sz val="10"/>
      <color indexed="17"/>
      <name val="System"/>
      <family val="2"/>
    </font>
    <font>
      <b/>
      <sz val="18"/>
      <color rgb="FF000000"/>
      <name val="Arial"/>
      <family val="2"/>
    </font>
    <font>
      <b/>
      <sz val="12"/>
      <color rgb="FF000000"/>
      <name val="Arial"/>
      <family val="2"/>
    </font>
    <font>
      <sz val="10"/>
      <color theme="1"/>
      <name val="Calibri"/>
      <family val="2"/>
      <scheme val="minor"/>
    </font>
    <font>
      <b/>
      <vertAlign val="superscript"/>
      <sz val="11"/>
      <color theme="1"/>
      <name val="Calibri"/>
      <family val="2"/>
      <scheme val="minor"/>
    </font>
    <font>
      <b/>
      <vertAlign val="superscript"/>
      <sz val="8"/>
      <name val="Arial"/>
      <family val="2"/>
    </font>
    <font>
      <b/>
      <vertAlign val="superscript"/>
      <sz val="8"/>
      <color theme="1"/>
      <name val="Arial"/>
      <family val="2"/>
    </font>
    <font>
      <vertAlign val="superscript"/>
      <sz val="8"/>
      <color theme="1"/>
      <name val="Arial"/>
      <family val="2"/>
    </font>
  </fonts>
  <fills count="30">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4"/>
        <bgColor indexed="64"/>
      </patternFill>
    </fill>
    <fill>
      <patternFill patternType="solid">
        <fgColor indexed="13"/>
        <bgColor indexed="64"/>
      </patternFill>
    </fill>
    <fill>
      <patternFill patternType="solid">
        <fgColor theme="2"/>
        <bgColor indexed="64"/>
      </patternFill>
    </fill>
  </fills>
  <borders count="44">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808080"/>
      </right>
      <top/>
      <bottom style="thin">
        <color rgb="FF000000"/>
      </bottom>
      <diagonal/>
    </border>
    <border>
      <left/>
      <right style="thin">
        <color rgb="FF808080"/>
      </right>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13"/>
      </top>
      <bottom style="thin">
        <color indexed="1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medium">
        <color indexed="33"/>
      </right>
      <top/>
      <bottom/>
      <diagonal/>
    </border>
    <border>
      <left style="thin">
        <color indexed="64"/>
      </left>
      <right style="thin">
        <color indexed="64"/>
      </right>
      <top style="hair">
        <color indexed="64"/>
      </top>
      <bottom style="hair">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medium">
        <color indexed="8"/>
      </top>
      <bottom style="medium">
        <color indexed="8"/>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right/>
      <top style="thin">
        <color indexed="13"/>
      </top>
      <bottom style="thin">
        <color indexed="1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style="thin">
        <color indexed="13"/>
      </top>
      <bottom style="thin">
        <color indexed="1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style="thin">
        <color indexed="62"/>
      </top>
      <bottom style="double">
        <color indexed="62"/>
      </bottom>
      <diagonal/>
    </border>
  </borders>
  <cellStyleXfs count="1130">
    <xf numFmtId="0" fontId="0" fillId="0" borderId="0"/>
    <xf numFmtId="164" fontId="3" fillId="0" borderId="0"/>
    <xf numFmtId="0" fontId="4" fillId="0" borderId="0"/>
    <xf numFmtId="0" fontId="4" fillId="0" borderId="0"/>
    <xf numFmtId="0" fontId="11" fillId="0" borderId="0" applyNumberFormat="0" applyBorder="0" applyProtection="0"/>
    <xf numFmtId="0" fontId="11" fillId="0" borderId="0" applyNumberFormat="0" applyBorder="0" applyProtection="0"/>
    <xf numFmtId="0" fontId="14" fillId="0" borderId="0" applyNumberFormat="0" applyFill="0" applyBorder="0" applyAlignment="0" applyProtection="0"/>
    <xf numFmtId="0" fontId="16" fillId="0" borderId="0"/>
    <xf numFmtId="0" fontId="3" fillId="0" borderId="0"/>
    <xf numFmtId="0" fontId="18" fillId="0" borderId="0"/>
    <xf numFmtId="165" fontId="17" fillId="0" borderId="0"/>
    <xf numFmtId="0" fontId="3" fillId="0" borderId="0"/>
    <xf numFmtId="0" fontId="21" fillId="0" borderId="0" applyNumberFormat="0" applyFont="0" applyBorder="0" applyProtection="0"/>
    <xf numFmtId="0" fontId="4" fillId="0" borderId="0"/>
    <xf numFmtId="43" fontId="1" fillId="0" borderId="0" applyFont="0" applyFill="0" applyBorder="0" applyAlignment="0" applyProtection="0"/>
    <xf numFmtId="0" fontId="3" fillId="0" borderId="0"/>
    <xf numFmtId="0" fontId="1" fillId="0" borderId="0"/>
    <xf numFmtId="0" fontId="1" fillId="0" borderId="0"/>
    <xf numFmtId="0" fontId="1" fillId="0" borderId="0"/>
    <xf numFmtId="0" fontId="28" fillId="0" borderId="0" applyNumberFormat="0" applyBorder="0" applyProtection="0"/>
    <xf numFmtId="0" fontId="4" fillId="0" borderId="0"/>
    <xf numFmtId="3" fontId="29" fillId="0" borderId="3">
      <alignment horizontal="right"/>
      <protection locked="0"/>
    </xf>
    <xf numFmtId="0" fontId="25" fillId="0" borderId="0"/>
    <xf numFmtId="0" fontId="31" fillId="0" borderId="0" applyNumberFormat="0" applyFill="0" applyBorder="0" applyAlignment="0" applyProtection="0"/>
    <xf numFmtId="0" fontId="11" fillId="0" borderId="0" applyNumberFormat="0" applyBorder="0" applyProtection="0"/>
    <xf numFmtId="0" fontId="11" fillId="0" borderId="0" applyNumberFormat="0" applyBorder="0" applyProtection="0"/>
    <xf numFmtId="0" fontId="11" fillId="0" borderId="0" applyNumberFormat="0" applyBorder="0" applyProtection="0"/>
    <xf numFmtId="0" fontId="11" fillId="0" borderId="0" applyNumberFormat="0" applyBorder="0" applyProtection="0"/>
    <xf numFmtId="0" fontId="4" fillId="0" borderId="0"/>
    <xf numFmtId="0" fontId="32" fillId="0" borderId="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6" fillId="21" borderId="16" applyNumberFormat="0" applyAlignment="0" applyProtection="0"/>
    <xf numFmtId="0" fontId="36" fillId="21" borderId="16" applyNumberFormat="0" applyAlignment="0" applyProtection="0"/>
    <xf numFmtId="0" fontId="36" fillId="21" borderId="16" applyNumberFormat="0" applyAlignment="0" applyProtection="0"/>
    <xf numFmtId="0" fontId="36" fillId="21" borderId="16" applyNumberFormat="0" applyAlignment="0" applyProtection="0"/>
    <xf numFmtId="0" fontId="36" fillId="21" borderId="16" applyNumberFormat="0" applyAlignment="0" applyProtection="0"/>
    <xf numFmtId="0" fontId="36" fillId="21" borderId="16" applyNumberFormat="0" applyAlignment="0" applyProtection="0"/>
    <xf numFmtId="0" fontId="36" fillId="21" borderId="16" applyNumberFormat="0" applyAlignment="0" applyProtection="0"/>
    <xf numFmtId="0" fontId="36" fillId="21" borderId="16" applyNumberFormat="0" applyAlignment="0" applyProtection="0"/>
    <xf numFmtId="0" fontId="36" fillId="21" borderId="16" applyNumberFormat="0" applyAlignment="0" applyProtection="0"/>
    <xf numFmtId="0" fontId="36" fillId="21" borderId="16" applyNumberFormat="0" applyAlignment="0" applyProtection="0"/>
    <xf numFmtId="0" fontId="36" fillId="21" borderId="16" applyNumberFormat="0" applyAlignment="0" applyProtection="0"/>
    <xf numFmtId="0" fontId="36" fillId="21" borderId="16" applyNumberFormat="0" applyAlignment="0" applyProtection="0"/>
    <xf numFmtId="0" fontId="36" fillId="21" borderId="16" applyNumberFormat="0" applyAlignment="0" applyProtection="0"/>
    <xf numFmtId="0" fontId="36" fillId="21" borderId="16" applyNumberFormat="0" applyAlignment="0" applyProtection="0"/>
    <xf numFmtId="0" fontId="36" fillId="21" borderId="16" applyNumberFormat="0" applyAlignment="0" applyProtection="0"/>
    <xf numFmtId="0" fontId="36" fillId="21" borderId="16" applyNumberFormat="0" applyAlignment="0" applyProtection="0"/>
    <xf numFmtId="0" fontId="36" fillId="21" borderId="16" applyNumberFormat="0" applyAlignment="0" applyProtection="0"/>
    <xf numFmtId="0" fontId="15" fillId="0" borderId="0" applyNumberFormat="0" applyFont="0" applyFill="0" applyBorder="0" applyProtection="0">
      <alignment horizontal="centerContinuous" wrapText="1"/>
    </xf>
    <xf numFmtId="0" fontId="37" fillId="22" borderId="17" applyNumberFormat="0" applyAlignment="0" applyProtection="0"/>
    <xf numFmtId="0" fontId="37" fillId="22" borderId="17" applyNumberFormat="0" applyAlignment="0" applyProtection="0"/>
    <xf numFmtId="0" fontId="37" fillId="22" borderId="17" applyNumberFormat="0" applyAlignment="0" applyProtection="0"/>
    <xf numFmtId="0" fontId="37" fillId="22" borderId="17" applyNumberFormat="0" applyAlignment="0" applyProtection="0"/>
    <xf numFmtId="0" fontId="37" fillId="22" borderId="17" applyNumberFormat="0" applyAlignment="0" applyProtection="0"/>
    <xf numFmtId="0" fontId="37" fillId="22" borderId="17" applyNumberFormat="0" applyAlignment="0" applyProtection="0"/>
    <xf numFmtId="0" fontId="37" fillId="22" borderId="17" applyNumberFormat="0" applyAlignment="0" applyProtection="0"/>
    <xf numFmtId="0" fontId="37" fillId="22" borderId="17" applyNumberFormat="0" applyAlignment="0" applyProtection="0"/>
    <xf numFmtId="0" fontId="37" fillId="22" borderId="17" applyNumberFormat="0" applyAlignment="0" applyProtection="0"/>
    <xf numFmtId="0" fontId="37" fillId="22" borderId="17" applyNumberFormat="0" applyAlignment="0" applyProtection="0"/>
    <xf numFmtId="0" fontId="37" fillId="22" borderId="17" applyNumberFormat="0" applyAlignment="0" applyProtection="0"/>
    <xf numFmtId="0" fontId="37" fillId="22" borderId="17" applyNumberFormat="0" applyAlignment="0" applyProtection="0"/>
    <xf numFmtId="0" fontId="37" fillId="22" borderId="17" applyNumberFormat="0" applyAlignment="0" applyProtection="0"/>
    <xf numFmtId="0" fontId="37" fillId="22" borderId="17" applyNumberFormat="0" applyAlignment="0" applyProtection="0"/>
    <xf numFmtId="0" fontId="37" fillId="22" borderId="17" applyNumberFormat="0" applyAlignment="0" applyProtection="0"/>
    <xf numFmtId="0" fontId="37" fillId="22" borderId="17" applyNumberFormat="0" applyAlignment="0" applyProtection="0"/>
    <xf numFmtId="0" fontId="37" fillId="22" borderId="17" applyNumberFormat="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3" fontId="4" fillId="0" borderId="0" applyFont="0" applyFill="0" applyBorder="0" applyAlignment="0" applyProtection="0"/>
    <xf numFmtId="44" fontId="19" fillId="0" borderId="0" applyFont="0" applyFill="0" applyBorder="0" applyAlignment="0" applyProtection="0"/>
    <xf numFmtId="0" fontId="39" fillId="0" borderId="0">
      <alignment horizontal="left"/>
    </xf>
    <xf numFmtId="0" fontId="40" fillId="0" borderId="0" applyNumberFormat="0" applyFill="0" applyBorder="0" applyAlignment="0" applyProtection="0">
      <protection locked="0"/>
    </xf>
    <xf numFmtId="167" fontId="4" fillId="0" borderId="0" applyFont="0" applyFill="0" applyBorder="0" applyAlignment="0" applyProtection="0"/>
    <xf numFmtId="42" fontId="19"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 fontId="42" fillId="0" borderId="0" applyNumberFormat="0" applyFill="0" applyBorder="0" applyAlignment="0" applyProtection="0"/>
    <xf numFmtId="0" fontId="43" fillId="0" borderId="0">
      <alignment horizontal="center" vertical="center" wrapText="1"/>
    </xf>
    <xf numFmtId="2" fontId="4" fillId="0" borderId="0" applyFont="0" applyFill="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7" fillId="0" borderId="0">
      <alignment horizontal="center" vertical="center" wrapText="1"/>
    </xf>
    <xf numFmtId="0" fontId="17" fillId="0" borderId="4">
      <alignment horizontal="center" vertical="center" wrapText="1"/>
    </xf>
    <xf numFmtId="0" fontId="7" fillId="0" borderId="0">
      <alignment horizontal="left" wrapText="1"/>
    </xf>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8" fontId="30" fillId="0" borderId="0" applyNumberFormat="0" applyFill="0" applyAlignment="0" applyProtection="0"/>
    <xf numFmtId="168" fontId="24" fillId="0" borderId="0" applyNumberFormat="0" applyFill="0" applyAlignment="0" applyProtection="0"/>
    <xf numFmtId="168" fontId="24" fillId="0" borderId="0" applyNumberFormat="0" applyFont="0" applyFill="0" applyBorder="0" applyAlignment="0" applyProtection="0"/>
    <xf numFmtId="168" fontId="24" fillId="0" borderId="0" applyNumberFormat="0" applyFont="0" applyFill="0" applyBorder="0" applyAlignment="0" applyProtection="0"/>
    <xf numFmtId="0" fontId="14"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1" fontId="51" fillId="0" borderId="0" applyNumberFormat="0" applyFill="0" applyBorder="0" applyAlignment="0" applyProtection="0"/>
    <xf numFmtId="0" fontId="52" fillId="8" borderId="16" applyNumberFormat="0" applyAlignment="0" applyProtection="0"/>
    <xf numFmtId="0" fontId="52" fillId="8" borderId="16" applyNumberFormat="0" applyAlignment="0" applyProtection="0"/>
    <xf numFmtId="0" fontId="52" fillId="8" borderId="16" applyNumberFormat="0" applyAlignment="0" applyProtection="0"/>
    <xf numFmtId="0" fontId="52" fillId="8" borderId="16" applyNumberFormat="0" applyAlignment="0" applyProtection="0"/>
    <xf numFmtId="0" fontId="52" fillId="8" borderId="16" applyNumberFormat="0" applyAlignment="0" applyProtection="0"/>
    <xf numFmtId="0" fontId="52" fillId="8" borderId="16" applyNumberFormat="0" applyAlignment="0" applyProtection="0"/>
    <xf numFmtId="0" fontId="52" fillId="8" borderId="16" applyNumberFormat="0" applyAlignment="0" applyProtection="0"/>
    <xf numFmtId="0" fontId="52" fillId="8" borderId="16" applyNumberFormat="0" applyAlignment="0" applyProtection="0"/>
    <xf numFmtId="1" fontId="53" fillId="0" borderId="0" applyNumberFormat="0" applyFill="0" applyBorder="0" applyAlignment="0" applyProtection="0"/>
    <xf numFmtId="0" fontId="52" fillId="8" borderId="16" applyNumberFormat="0" applyAlignment="0" applyProtection="0"/>
    <xf numFmtId="0" fontId="54" fillId="23" borderId="0" applyNumberFormat="0" applyFill="0" applyBorder="0" applyAlignment="0" applyProtection="0"/>
    <xf numFmtId="0" fontId="52" fillId="8" borderId="16" applyNumberFormat="0" applyAlignment="0" applyProtection="0"/>
    <xf numFmtId="0" fontId="52" fillId="8" borderId="16" applyNumberFormat="0" applyAlignment="0" applyProtection="0"/>
    <xf numFmtId="0" fontId="52" fillId="8" borderId="16" applyNumberFormat="0" applyAlignment="0" applyProtection="0"/>
    <xf numFmtId="0" fontId="52" fillId="8" borderId="16" applyNumberFormat="0" applyAlignment="0" applyProtection="0"/>
    <xf numFmtId="0" fontId="52" fillId="8" borderId="16" applyNumberFormat="0" applyAlignment="0" applyProtection="0"/>
    <xf numFmtId="0" fontId="52" fillId="8" borderId="16" applyNumberFormat="0" applyAlignment="0" applyProtection="0"/>
    <xf numFmtId="0" fontId="17" fillId="0" borderId="0">
      <alignment horizontal="left" vertical="center"/>
    </xf>
    <xf numFmtId="0" fontId="17" fillId="0" borderId="0">
      <alignment horizontal="center" vertical="center"/>
    </xf>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10" fontId="56" fillId="0" borderId="22" applyFill="0" applyAlignment="0" applyProtection="0">
      <protection locked="0"/>
    </xf>
    <xf numFmtId="0" fontId="4" fillId="0" borderId="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8" fillId="0" borderId="0"/>
    <xf numFmtId="0" fontId="58" fillId="0" borderId="0"/>
    <xf numFmtId="0" fontId="58" fillId="0" borderId="0"/>
    <xf numFmtId="0" fontId="58" fillId="0" borderId="0"/>
    <xf numFmtId="0" fontId="58" fillId="0" borderId="0"/>
    <xf numFmtId="0" fontId="19" fillId="0" borderId="0"/>
    <xf numFmtId="0" fontId="19" fillId="0" borderId="0"/>
    <xf numFmtId="0" fontId="19" fillId="0" borderId="0"/>
    <xf numFmtId="0" fontId="11" fillId="0" borderId="0" applyNumberFormat="0" applyFont="0" applyBorder="0" applyProtection="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59" fillId="0" borderId="0"/>
    <xf numFmtId="0" fontId="19" fillId="0" borderId="0"/>
    <xf numFmtId="0" fontId="19" fillId="0" borderId="0"/>
    <xf numFmtId="0" fontId="11" fillId="0" borderId="0" applyNumberFormat="0" applyBorder="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0" borderId="0" applyNumberFormat="0" applyBorder="0" applyProtection="0"/>
    <xf numFmtId="0" fontId="19" fillId="0" borderId="0"/>
    <xf numFmtId="4" fontId="39" fillId="0" borderId="0">
      <alignment horizontal="right"/>
    </xf>
    <xf numFmtId="0" fontId="39" fillId="0" borderId="0">
      <alignment horizontal="left"/>
    </xf>
    <xf numFmtId="0" fontId="19" fillId="25" borderId="23" applyNumberFormat="0" applyFont="0" applyAlignment="0" applyProtection="0"/>
    <xf numFmtId="0" fontId="19" fillId="25" borderId="23" applyNumberFormat="0" applyFont="0" applyAlignment="0" applyProtection="0"/>
    <xf numFmtId="0" fontId="19" fillId="25" borderId="23" applyNumberFormat="0" applyFont="0" applyAlignment="0" applyProtection="0"/>
    <xf numFmtId="0" fontId="19" fillId="25" borderId="23" applyNumberFormat="0" applyFont="0" applyAlignment="0" applyProtection="0"/>
    <xf numFmtId="0" fontId="19" fillId="25" borderId="23" applyNumberFormat="0" applyFont="0" applyAlignment="0" applyProtection="0"/>
    <xf numFmtId="0" fontId="19" fillId="25" borderId="23" applyNumberFormat="0" applyFont="0" applyAlignment="0" applyProtection="0"/>
    <xf numFmtId="0" fontId="19" fillId="25" borderId="23" applyNumberFormat="0" applyFont="0" applyAlignment="0" applyProtection="0"/>
    <xf numFmtId="0" fontId="19" fillId="25" borderId="23" applyNumberFormat="0" applyFont="0" applyAlignment="0" applyProtection="0"/>
    <xf numFmtId="0" fontId="22" fillId="25" borderId="23" applyNumberFormat="0" applyFont="0" applyAlignment="0" applyProtection="0"/>
    <xf numFmtId="0" fontId="22" fillId="25" borderId="23" applyNumberFormat="0" applyFont="0" applyAlignment="0" applyProtection="0"/>
    <xf numFmtId="0" fontId="19" fillId="25" borderId="23" applyNumberFormat="0" applyFont="0" applyAlignment="0" applyProtection="0"/>
    <xf numFmtId="0" fontId="19" fillId="25" borderId="23" applyNumberFormat="0" applyFont="0" applyAlignment="0" applyProtection="0"/>
    <xf numFmtId="0" fontId="19" fillId="25" borderId="23" applyNumberFormat="0" applyFont="0" applyAlignment="0" applyProtection="0"/>
    <xf numFmtId="0" fontId="19" fillId="25" borderId="23" applyNumberFormat="0" applyFont="0" applyAlignment="0" applyProtection="0"/>
    <xf numFmtId="0" fontId="19" fillId="25" borderId="23" applyNumberFormat="0" applyFont="0" applyAlignment="0" applyProtection="0"/>
    <xf numFmtId="0" fontId="19" fillId="25" borderId="23" applyNumberFormat="0" applyFont="0" applyAlignment="0" applyProtection="0"/>
    <xf numFmtId="0" fontId="19" fillId="25" borderId="23" applyNumberFormat="0" applyFont="0" applyAlignment="0" applyProtection="0"/>
    <xf numFmtId="0" fontId="19" fillId="25" borderId="23" applyNumberFormat="0" applyFont="0" applyAlignment="0" applyProtection="0"/>
    <xf numFmtId="3" fontId="17" fillId="0" borderId="0">
      <alignment horizontal="right"/>
    </xf>
    <xf numFmtId="0" fontId="60" fillId="21" borderId="24" applyNumberFormat="0" applyAlignment="0" applyProtection="0"/>
    <xf numFmtId="0" fontId="60" fillId="21" borderId="24" applyNumberFormat="0" applyAlignment="0" applyProtection="0"/>
    <xf numFmtId="0" fontId="60" fillId="21" borderId="24" applyNumberFormat="0" applyAlignment="0" applyProtection="0"/>
    <xf numFmtId="0" fontId="60" fillId="21" borderId="24" applyNumberFormat="0" applyAlignment="0" applyProtection="0"/>
    <xf numFmtId="0" fontId="60" fillId="21" borderId="24" applyNumberFormat="0" applyAlignment="0" applyProtection="0"/>
    <xf numFmtId="0" fontId="60" fillId="21" borderId="24" applyNumberFormat="0" applyAlignment="0" applyProtection="0"/>
    <xf numFmtId="0" fontId="60" fillId="21" borderId="24" applyNumberFormat="0" applyAlignment="0" applyProtection="0"/>
    <xf numFmtId="0" fontId="60" fillId="21" borderId="24" applyNumberFormat="0" applyAlignment="0" applyProtection="0"/>
    <xf numFmtId="0" fontId="60" fillId="21" borderId="24" applyNumberFormat="0" applyAlignment="0" applyProtection="0"/>
    <xf numFmtId="0" fontId="60" fillId="21" borderId="24" applyNumberFormat="0" applyAlignment="0" applyProtection="0"/>
    <xf numFmtId="0" fontId="60" fillId="21" borderId="24" applyNumberFormat="0" applyAlignment="0" applyProtection="0"/>
    <xf numFmtId="0" fontId="60" fillId="21" borderId="24" applyNumberFormat="0" applyAlignment="0" applyProtection="0"/>
    <xf numFmtId="0" fontId="60" fillId="21" borderId="24" applyNumberFormat="0" applyAlignment="0" applyProtection="0"/>
    <xf numFmtId="0" fontId="60" fillId="21" borderId="24" applyNumberFormat="0" applyAlignment="0" applyProtection="0"/>
    <xf numFmtId="0" fontId="60" fillId="21" borderId="24" applyNumberFormat="0" applyAlignment="0" applyProtection="0"/>
    <xf numFmtId="0" fontId="60" fillId="21" borderId="24" applyNumberFormat="0" applyAlignment="0" applyProtection="0"/>
    <xf numFmtId="0" fontId="60" fillId="21" borderId="24" applyNumberFormat="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1" fontId="61" fillId="0" borderId="25" applyNumberFormat="0" applyFill="0" applyBorder="0" applyAlignment="0" applyProtection="0"/>
    <xf numFmtId="0" fontId="19" fillId="0" borderId="0" applyNumberFormat="0" applyFill="0" applyBorder="0" applyAlignment="0" applyProtection="0"/>
    <xf numFmtId="1" fontId="62" fillId="0" borderId="26"/>
    <xf numFmtId="0" fontId="19" fillId="0" borderId="0" applyNumberFormat="0" applyFill="0" applyBorder="0" applyAlignment="0" applyProtection="0"/>
    <xf numFmtId="0" fontId="63" fillId="26" borderId="1">
      <alignment horizontal="center"/>
    </xf>
    <xf numFmtId="3" fontId="64" fillId="26" borderId="0"/>
    <xf numFmtId="3" fontId="63" fillId="26" borderId="0"/>
    <xf numFmtId="0" fontId="64" fillId="26" borderId="0"/>
    <xf numFmtId="0" fontId="63" fillId="26" borderId="0"/>
    <xf numFmtId="0" fontId="64" fillId="26" borderId="0">
      <alignment horizontal="center"/>
    </xf>
    <xf numFmtId="0" fontId="17" fillId="0" borderId="2" applyBorder="0">
      <alignment horizontal="right"/>
    </xf>
    <xf numFmtId="0" fontId="20" fillId="0" borderId="0">
      <alignment wrapText="1"/>
    </xf>
    <xf numFmtId="0" fontId="7" fillId="27" borderId="0">
      <alignment horizontal="right" vertical="top" wrapText="1"/>
    </xf>
    <xf numFmtId="0" fontId="65" fillId="0" borderId="0"/>
    <xf numFmtId="0" fontId="66" fillId="0" borderId="0"/>
    <xf numFmtId="169" fontId="4" fillId="0" borderId="0"/>
    <xf numFmtId="0" fontId="27" fillId="0" borderId="0"/>
    <xf numFmtId="170" fontId="17" fillId="0" borderId="0">
      <alignment wrapText="1"/>
      <protection locked="0"/>
    </xf>
    <xf numFmtId="170" fontId="7" fillId="28" borderId="0">
      <alignment wrapText="1"/>
      <protection locked="0"/>
    </xf>
    <xf numFmtId="171" fontId="17" fillId="0" borderId="0">
      <alignment wrapText="1"/>
      <protection locked="0"/>
    </xf>
    <xf numFmtId="171" fontId="7" fillId="28" borderId="0">
      <alignment wrapText="1"/>
      <protection locked="0"/>
    </xf>
    <xf numFmtId="172" fontId="17" fillId="0" borderId="0">
      <alignment wrapText="1"/>
      <protection locked="0"/>
    </xf>
    <xf numFmtId="172" fontId="7" fillId="28" borderId="0">
      <alignment wrapText="1"/>
      <protection locked="0"/>
    </xf>
    <xf numFmtId="173" fontId="17" fillId="0" borderId="0">
      <alignment wrapText="1"/>
      <protection locked="0"/>
    </xf>
    <xf numFmtId="169" fontId="4" fillId="0" borderId="0"/>
    <xf numFmtId="174" fontId="7" fillId="27" borderId="27">
      <alignment wrapText="1"/>
    </xf>
    <xf numFmtId="175" fontId="7" fillId="27" borderId="27">
      <alignment wrapText="1"/>
    </xf>
    <xf numFmtId="176" fontId="7" fillId="27" borderId="27">
      <alignment wrapText="1"/>
    </xf>
    <xf numFmtId="0" fontId="65" fillId="0" borderId="28">
      <alignment horizontal="right"/>
    </xf>
    <xf numFmtId="169" fontId="4" fillId="0" borderId="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3" fillId="0" borderId="29" applyNumberFormat="0" applyFill="0" applyAlignment="0" applyProtection="0"/>
    <xf numFmtId="0" fontId="23" fillId="0" borderId="29" applyNumberFormat="0" applyFill="0" applyAlignment="0" applyProtection="0"/>
    <xf numFmtId="0" fontId="23" fillId="0" borderId="29" applyNumberFormat="0" applyFill="0" applyAlignment="0" applyProtection="0"/>
    <xf numFmtId="0" fontId="23" fillId="0" borderId="29" applyNumberFormat="0" applyFill="0" applyAlignment="0" applyProtection="0"/>
    <xf numFmtId="0" fontId="23" fillId="0" borderId="29" applyNumberFormat="0" applyFill="0" applyAlignment="0" applyProtection="0"/>
    <xf numFmtId="0" fontId="23" fillId="0" borderId="29" applyNumberFormat="0" applyFill="0" applyAlignment="0" applyProtection="0"/>
    <xf numFmtId="0" fontId="23" fillId="0" borderId="29" applyNumberFormat="0" applyFill="0" applyAlignment="0" applyProtection="0"/>
    <xf numFmtId="0" fontId="23" fillId="0" borderId="29" applyNumberFormat="0" applyFill="0" applyAlignment="0" applyProtection="0"/>
    <xf numFmtId="0" fontId="23" fillId="0" borderId="29" applyNumberFormat="0" applyFill="0" applyAlignment="0" applyProtection="0"/>
    <xf numFmtId="0" fontId="23" fillId="0" borderId="29" applyNumberFormat="0" applyFill="0" applyAlignment="0" applyProtection="0"/>
    <xf numFmtId="0" fontId="23" fillId="0" borderId="29" applyNumberFormat="0" applyFill="0" applyAlignment="0" applyProtection="0"/>
    <xf numFmtId="0" fontId="23" fillId="0" borderId="29" applyNumberFormat="0" applyFill="0" applyAlignment="0" applyProtection="0"/>
    <xf numFmtId="0" fontId="23" fillId="0" borderId="29" applyNumberFormat="0" applyFill="0" applyAlignment="0" applyProtection="0"/>
    <xf numFmtId="0" fontId="23" fillId="0" borderId="29" applyNumberFormat="0" applyFill="0" applyAlignment="0" applyProtection="0"/>
    <xf numFmtId="0" fontId="23" fillId="0" borderId="29" applyNumberFormat="0" applyFill="0" applyAlignment="0" applyProtection="0"/>
    <xf numFmtId="0" fontId="23" fillId="0" borderId="29" applyNumberFormat="0" applyFill="0" applyAlignment="0" applyProtection="0"/>
    <xf numFmtId="0" fontId="23" fillId="0" borderId="29" applyNumberFormat="0" applyFill="0" applyAlignment="0" applyProtection="0"/>
    <xf numFmtId="4" fontId="68" fillId="0" borderId="30">
      <alignment horizontal="right"/>
    </xf>
    <xf numFmtId="0" fontId="68" fillId="0" borderId="30">
      <alignment horizontal="left"/>
    </xf>
    <xf numFmtId="0" fontId="10" fillId="0" borderId="0" applyNumberFormat="0" applyFill="0" applyBorder="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3" fillId="0" borderId="0" applyFont="0" applyFill="0" applyBorder="0" applyAlignment="0" applyProtection="0"/>
    <xf numFmtId="0" fontId="1" fillId="0" borderId="0"/>
    <xf numFmtId="0" fontId="4" fillId="0" borderId="0"/>
    <xf numFmtId="43" fontId="1" fillId="0" borderId="0" applyFont="0" applyFill="0" applyBorder="0" applyAlignment="0" applyProtection="0"/>
    <xf numFmtId="0" fontId="3" fillId="0" borderId="0"/>
    <xf numFmtId="43" fontId="5" fillId="0" borderId="0" applyFont="0" applyFill="0" applyBorder="0" applyAlignment="0" applyProtection="0"/>
    <xf numFmtId="43" fontId="38"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17" fillId="0" borderId="31" applyBorder="0">
      <alignment horizontal="right"/>
    </xf>
    <xf numFmtId="43" fontId="3"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6" fillId="21" borderId="32" applyNumberFormat="0" applyAlignment="0" applyProtection="0"/>
    <xf numFmtId="0" fontId="36" fillId="21" borderId="32" applyNumberFormat="0" applyAlignment="0" applyProtection="0"/>
    <xf numFmtId="0" fontId="36" fillId="21" borderId="32" applyNumberFormat="0" applyAlignment="0" applyProtection="0"/>
    <xf numFmtId="0" fontId="36" fillId="21" borderId="32" applyNumberFormat="0" applyAlignment="0" applyProtection="0"/>
    <xf numFmtId="0" fontId="36" fillId="21" borderId="32" applyNumberFormat="0" applyAlignment="0" applyProtection="0"/>
    <xf numFmtId="0" fontId="36" fillId="21" borderId="32" applyNumberFormat="0" applyAlignment="0" applyProtection="0"/>
    <xf numFmtId="0" fontId="36" fillId="21" borderId="32" applyNumberFormat="0" applyAlignment="0" applyProtection="0"/>
    <xf numFmtId="0" fontId="36" fillId="21" borderId="32" applyNumberFormat="0" applyAlignment="0" applyProtection="0"/>
    <xf numFmtId="0" fontId="36" fillId="21" borderId="32" applyNumberFormat="0" applyAlignment="0" applyProtection="0"/>
    <xf numFmtId="0" fontId="36" fillId="21" borderId="32" applyNumberFormat="0" applyAlignment="0" applyProtection="0"/>
    <xf numFmtId="0" fontId="36" fillId="21" borderId="32" applyNumberFormat="0" applyAlignment="0" applyProtection="0"/>
    <xf numFmtId="0" fontId="36" fillId="21" borderId="32" applyNumberFormat="0" applyAlignment="0" applyProtection="0"/>
    <xf numFmtId="0" fontId="36" fillId="21" borderId="32" applyNumberFormat="0" applyAlignment="0" applyProtection="0"/>
    <xf numFmtId="0" fontId="36" fillId="21" borderId="32" applyNumberFormat="0" applyAlignment="0" applyProtection="0"/>
    <xf numFmtId="0" fontId="36" fillId="21" borderId="32" applyNumberFormat="0" applyAlignment="0" applyProtection="0"/>
    <xf numFmtId="0" fontId="36" fillId="21" borderId="32" applyNumberFormat="0" applyAlignment="0" applyProtection="0"/>
    <xf numFmtId="0" fontId="36" fillId="21" borderId="32" applyNumberFormat="0" applyAlignment="0" applyProtection="0"/>
    <xf numFmtId="0" fontId="52" fillId="8" borderId="32" applyNumberFormat="0" applyAlignment="0" applyProtection="0"/>
    <xf numFmtId="0" fontId="52" fillId="8" borderId="32" applyNumberFormat="0" applyAlignment="0" applyProtection="0"/>
    <xf numFmtId="0" fontId="52" fillId="8" borderId="32" applyNumberFormat="0" applyAlignment="0" applyProtection="0"/>
    <xf numFmtId="0" fontId="52" fillId="8" borderId="32" applyNumberFormat="0" applyAlignment="0" applyProtection="0"/>
    <xf numFmtId="0" fontId="52" fillId="8" borderId="32" applyNumberFormat="0" applyAlignment="0" applyProtection="0"/>
    <xf numFmtId="0" fontId="52" fillId="8" borderId="32" applyNumberFormat="0" applyAlignment="0" applyProtection="0"/>
    <xf numFmtId="0" fontId="52" fillId="8" borderId="32" applyNumberFormat="0" applyAlignment="0" applyProtection="0"/>
    <xf numFmtId="0" fontId="52" fillId="8" borderId="32" applyNumberFormat="0" applyAlignment="0" applyProtection="0"/>
    <xf numFmtId="0" fontId="52" fillId="8" borderId="32" applyNumberFormat="0" applyAlignment="0" applyProtection="0"/>
    <xf numFmtId="0" fontId="52" fillId="8" borderId="32" applyNumberFormat="0" applyAlignment="0" applyProtection="0"/>
    <xf numFmtId="0" fontId="52" fillId="8" borderId="32" applyNumberFormat="0" applyAlignment="0" applyProtection="0"/>
    <xf numFmtId="0" fontId="52" fillId="8" borderId="32" applyNumberFormat="0" applyAlignment="0" applyProtection="0"/>
    <xf numFmtId="0" fontId="52" fillId="8" borderId="32" applyNumberFormat="0" applyAlignment="0" applyProtection="0"/>
    <xf numFmtId="0" fontId="52" fillId="8" borderId="32" applyNumberFormat="0" applyAlignment="0" applyProtection="0"/>
    <xf numFmtId="0" fontId="52" fillId="8" borderId="32" applyNumberFormat="0" applyAlignment="0" applyProtection="0"/>
    <xf numFmtId="10" fontId="56" fillId="0" borderId="33" applyFill="0" applyAlignment="0" applyProtection="0">
      <protection locked="0"/>
    </xf>
    <xf numFmtId="0" fontId="19" fillId="25" borderId="34" applyNumberFormat="0" applyFont="0" applyAlignment="0" applyProtection="0"/>
    <xf numFmtId="0" fontId="19" fillId="25" borderId="34" applyNumberFormat="0" applyFont="0" applyAlignment="0" applyProtection="0"/>
    <xf numFmtId="0" fontId="19" fillId="25" borderId="34" applyNumberFormat="0" applyFont="0" applyAlignment="0" applyProtection="0"/>
    <xf numFmtId="0" fontId="19" fillId="25" borderId="34" applyNumberFormat="0" applyFont="0" applyAlignment="0" applyProtection="0"/>
    <xf numFmtId="0" fontId="19" fillId="25" borderId="34" applyNumberFormat="0" applyFont="0" applyAlignment="0" applyProtection="0"/>
    <xf numFmtId="0" fontId="19" fillId="25" borderId="34" applyNumberFormat="0" applyFont="0" applyAlignment="0" applyProtection="0"/>
    <xf numFmtId="0" fontId="19" fillId="25" borderId="34" applyNumberFormat="0" applyFont="0" applyAlignment="0" applyProtection="0"/>
    <xf numFmtId="0" fontId="19" fillId="25" borderId="34" applyNumberFormat="0" applyFont="0" applyAlignment="0" applyProtection="0"/>
    <xf numFmtId="0" fontId="22" fillId="25" borderId="34" applyNumberFormat="0" applyFont="0" applyAlignment="0" applyProtection="0"/>
    <xf numFmtId="0" fontId="22" fillId="25" borderId="34" applyNumberFormat="0" applyFont="0" applyAlignment="0" applyProtection="0"/>
    <xf numFmtId="0" fontId="19" fillId="25" borderId="34" applyNumberFormat="0" applyFont="0" applyAlignment="0" applyProtection="0"/>
    <xf numFmtId="0" fontId="19" fillId="25" borderId="34" applyNumberFormat="0" applyFont="0" applyAlignment="0" applyProtection="0"/>
    <xf numFmtId="0" fontId="19" fillId="25" borderId="34" applyNumberFormat="0" applyFont="0" applyAlignment="0" applyProtection="0"/>
    <xf numFmtId="0" fontId="19" fillId="25" borderId="34" applyNumberFormat="0" applyFont="0" applyAlignment="0" applyProtection="0"/>
    <xf numFmtId="0" fontId="19" fillId="25" borderId="34" applyNumberFormat="0" applyFont="0" applyAlignment="0" applyProtection="0"/>
    <xf numFmtId="0" fontId="19" fillId="25" borderId="34" applyNumberFormat="0" applyFont="0" applyAlignment="0" applyProtection="0"/>
    <xf numFmtId="0" fontId="19" fillId="25" borderId="34" applyNumberFormat="0" applyFont="0" applyAlignment="0" applyProtection="0"/>
    <xf numFmtId="0" fontId="19" fillId="25" borderId="34" applyNumberFormat="0" applyFont="0" applyAlignment="0" applyProtection="0"/>
    <xf numFmtId="0" fontId="60" fillId="21" borderId="35" applyNumberFormat="0" applyAlignment="0" applyProtection="0"/>
    <xf numFmtId="0" fontId="60" fillId="21" borderId="35" applyNumberFormat="0" applyAlignment="0" applyProtection="0"/>
    <xf numFmtId="0" fontId="60" fillId="21" borderId="35" applyNumberFormat="0" applyAlignment="0" applyProtection="0"/>
    <xf numFmtId="0" fontId="60" fillId="21" borderId="35" applyNumberFormat="0" applyAlignment="0" applyProtection="0"/>
    <xf numFmtId="0" fontId="60" fillId="21" borderId="35" applyNumberFormat="0" applyAlignment="0" applyProtection="0"/>
    <xf numFmtId="0" fontId="60" fillId="21" borderId="35" applyNumberFormat="0" applyAlignment="0" applyProtection="0"/>
    <xf numFmtId="0" fontId="60" fillId="21" borderId="35" applyNumberFormat="0" applyAlignment="0" applyProtection="0"/>
    <xf numFmtId="0" fontId="60" fillId="21" borderId="35" applyNumberFormat="0" applyAlignment="0" applyProtection="0"/>
    <xf numFmtId="0" fontId="60" fillId="21" borderId="35" applyNumberFormat="0" applyAlignment="0" applyProtection="0"/>
    <xf numFmtId="0" fontId="60" fillId="21" borderId="35" applyNumberFormat="0" applyAlignment="0" applyProtection="0"/>
    <xf numFmtId="0" fontId="60" fillId="21" borderId="35" applyNumberFormat="0" applyAlignment="0" applyProtection="0"/>
    <xf numFmtId="0" fontId="60" fillId="21" borderId="35" applyNumberFormat="0" applyAlignment="0" applyProtection="0"/>
    <xf numFmtId="0" fontId="60" fillId="21" borderId="35" applyNumberFormat="0" applyAlignment="0" applyProtection="0"/>
    <xf numFmtId="0" fontId="60" fillId="21" borderId="35" applyNumberFormat="0" applyAlignment="0" applyProtection="0"/>
    <xf numFmtId="0" fontId="60" fillId="21" borderId="35" applyNumberFormat="0" applyAlignment="0" applyProtection="0"/>
    <xf numFmtId="0" fontId="60" fillId="21" borderId="35" applyNumberFormat="0" applyAlignment="0" applyProtection="0"/>
    <xf numFmtId="0" fontId="60" fillId="21" borderId="35" applyNumberFormat="0" applyAlignment="0" applyProtection="0"/>
    <xf numFmtId="174" fontId="7" fillId="27" borderId="36">
      <alignment wrapText="1"/>
    </xf>
    <xf numFmtId="175" fontId="7" fillId="27" borderId="36">
      <alignment wrapText="1"/>
    </xf>
    <xf numFmtId="176" fontId="7" fillId="27" borderId="36">
      <alignment wrapText="1"/>
    </xf>
    <xf numFmtId="0" fontId="23" fillId="0" borderId="37" applyNumberFormat="0" applyFill="0" applyAlignment="0" applyProtection="0"/>
    <xf numFmtId="0" fontId="23" fillId="0" borderId="37" applyNumberFormat="0" applyFill="0" applyAlignment="0" applyProtection="0"/>
    <xf numFmtId="0" fontId="23" fillId="0" borderId="37" applyNumberFormat="0" applyFill="0" applyAlignment="0" applyProtection="0"/>
    <xf numFmtId="0" fontId="23" fillId="0" borderId="37" applyNumberFormat="0" applyFill="0" applyAlignment="0" applyProtection="0"/>
    <xf numFmtId="0" fontId="23" fillId="0" borderId="37" applyNumberFormat="0" applyFill="0" applyAlignment="0" applyProtection="0"/>
    <xf numFmtId="0" fontId="23" fillId="0" borderId="37" applyNumberFormat="0" applyFill="0" applyAlignment="0" applyProtection="0"/>
    <xf numFmtId="0" fontId="23" fillId="0" borderId="37" applyNumberFormat="0" applyFill="0" applyAlignment="0" applyProtection="0"/>
    <xf numFmtId="0" fontId="23" fillId="0" borderId="37" applyNumberFormat="0" applyFill="0" applyAlignment="0" applyProtection="0"/>
    <xf numFmtId="0" fontId="23" fillId="0" borderId="37" applyNumberFormat="0" applyFill="0" applyAlignment="0" applyProtection="0"/>
    <xf numFmtId="0" fontId="23" fillId="0" borderId="37" applyNumberFormat="0" applyFill="0" applyAlignment="0" applyProtection="0"/>
    <xf numFmtId="0" fontId="23" fillId="0" borderId="37" applyNumberFormat="0" applyFill="0" applyAlignment="0" applyProtection="0"/>
    <xf numFmtId="0" fontId="23" fillId="0" borderId="37" applyNumberFormat="0" applyFill="0" applyAlignment="0" applyProtection="0"/>
    <xf numFmtId="0" fontId="23" fillId="0" borderId="37" applyNumberFormat="0" applyFill="0" applyAlignment="0" applyProtection="0"/>
    <xf numFmtId="0" fontId="23" fillId="0" borderId="37" applyNumberFormat="0" applyFill="0" applyAlignment="0" applyProtection="0"/>
    <xf numFmtId="0" fontId="23" fillId="0" borderId="37" applyNumberFormat="0" applyFill="0" applyAlignment="0" applyProtection="0"/>
    <xf numFmtId="0" fontId="23" fillId="0" borderId="37" applyNumberFormat="0" applyFill="0" applyAlignment="0" applyProtection="0"/>
    <xf numFmtId="0" fontId="23" fillId="0" borderId="37" applyNumberFormat="0" applyFill="0" applyAlignment="0" applyProtection="0"/>
    <xf numFmtId="0" fontId="11" fillId="0" borderId="0" applyNumberFormat="0" applyBorder="0" applyProtection="0"/>
    <xf numFmtId="43" fontId="1" fillId="0" borderId="0" applyFont="0" applyFill="0" applyBorder="0" applyAlignment="0" applyProtection="0"/>
    <xf numFmtId="0" fontId="23" fillId="0" borderId="43" applyNumberFormat="0" applyFill="0" applyAlignment="0" applyProtection="0"/>
    <xf numFmtId="0" fontId="23" fillId="0" borderId="43" applyNumberFormat="0" applyFill="0" applyAlignment="0" applyProtection="0"/>
    <xf numFmtId="0" fontId="23" fillId="0" borderId="43" applyNumberFormat="0" applyFill="0" applyAlignment="0" applyProtection="0"/>
    <xf numFmtId="0" fontId="23" fillId="0" borderId="43" applyNumberFormat="0" applyFill="0" applyAlignment="0" applyProtection="0"/>
    <xf numFmtId="0" fontId="23" fillId="0" borderId="43" applyNumberFormat="0" applyFill="0" applyAlignment="0" applyProtection="0"/>
    <xf numFmtId="0" fontId="23" fillId="0" borderId="43" applyNumberFormat="0" applyFill="0" applyAlignment="0" applyProtection="0"/>
    <xf numFmtId="0" fontId="23" fillId="0" borderId="43" applyNumberFormat="0" applyFill="0" applyAlignment="0" applyProtection="0"/>
    <xf numFmtId="0" fontId="23" fillId="0" borderId="43" applyNumberFormat="0" applyFill="0" applyAlignment="0" applyProtection="0"/>
    <xf numFmtId="0" fontId="23" fillId="0" borderId="43" applyNumberFormat="0" applyFill="0" applyAlignment="0" applyProtection="0"/>
    <xf numFmtId="0" fontId="23" fillId="0" borderId="43" applyNumberFormat="0" applyFill="0" applyAlignment="0" applyProtection="0"/>
    <xf numFmtId="0" fontId="23" fillId="0" borderId="43" applyNumberFormat="0" applyFill="0" applyAlignment="0" applyProtection="0"/>
    <xf numFmtId="0" fontId="23" fillId="0" borderId="43" applyNumberFormat="0" applyFill="0" applyAlignment="0" applyProtection="0"/>
    <xf numFmtId="0" fontId="23" fillId="0" borderId="43" applyNumberFormat="0" applyFill="0" applyAlignment="0" applyProtection="0"/>
    <xf numFmtId="0" fontId="23" fillId="0" borderId="43" applyNumberFormat="0" applyFill="0" applyAlignment="0" applyProtection="0"/>
    <xf numFmtId="0" fontId="23" fillId="0" borderId="43" applyNumberFormat="0" applyFill="0" applyAlignment="0" applyProtection="0"/>
    <xf numFmtId="0" fontId="23" fillId="0" borderId="43" applyNumberFormat="0" applyFill="0" applyAlignment="0" applyProtection="0"/>
    <xf numFmtId="0" fontId="23" fillId="0" borderId="43" applyNumberFormat="0" applyFill="0" applyAlignment="0" applyProtection="0"/>
    <xf numFmtId="176" fontId="7" fillId="27" borderId="42">
      <alignment wrapText="1"/>
    </xf>
    <xf numFmtId="175" fontId="7" fillId="27" borderId="42">
      <alignment wrapText="1"/>
    </xf>
    <xf numFmtId="174" fontId="7" fillId="27" borderId="42">
      <alignment wrapText="1"/>
    </xf>
    <xf numFmtId="0" fontId="60" fillId="21" borderId="41" applyNumberFormat="0" applyAlignment="0" applyProtection="0"/>
    <xf numFmtId="0" fontId="60" fillId="21" borderId="41" applyNumberFormat="0" applyAlignment="0" applyProtection="0"/>
    <xf numFmtId="0" fontId="60" fillId="21" borderId="41" applyNumberFormat="0" applyAlignment="0" applyProtection="0"/>
    <xf numFmtId="0" fontId="60" fillId="21" borderId="41" applyNumberFormat="0" applyAlignment="0" applyProtection="0"/>
    <xf numFmtId="0" fontId="60" fillId="21" borderId="41" applyNumberFormat="0" applyAlignment="0" applyProtection="0"/>
    <xf numFmtId="0" fontId="60" fillId="21" borderId="41" applyNumberFormat="0" applyAlignment="0" applyProtection="0"/>
    <xf numFmtId="0" fontId="60" fillId="21" borderId="41" applyNumberFormat="0" applyAlignment="0" applyProtection="0"/>
    <xf numFmtId="0" fontId="60" fillId="21" borderId="41" applyNumberFormat="0" applyAlignment="0" applyProtection="0"/>
    <xf numFmtId="0" fontId="60" fillId="21" borderId="41" applyNumberFormat="0" applyAlignment="0" applyProtection="0"/>
    <xf numFmtId="0" fontId="60" fillId="21" borderId="41" applyNumberFormat="0" applyAlignment="0" applyProtection="0"/>
    <xf numFmtId="0" fontId="60" fillId="21" borderId="41" applyNumberFormat="0" applyAlignment="0" applyProtection="0"/>
    <xf numFmtId="0" fontId="60" fillId="21" borderId="41" applyNumberFormat="0" applyAlignment="0" applyProtection="0"/>
    <xf numFmtId="0" fontId="60" fillId="21" borderId="41" applyNumberFormat="0" applyAlignment="0" applyProtection="0"/>
    <xf numFmtId="0" fontId="60" fillId="21" borderId="41" applyNumberFormat="0" applyAlignment="0" applyProtection="0"/>
    <xf numFmtId="0" fontId="60" fillId="21" borderId="41" applyNumberFormat="0" applyAlignment="0" applyProtection="0"/>
    <xf numFmtId="0" fontId="60" fillId="21" borderId="41" applyNumberFormat="0" applyAlignment="0" applyProtection="0"/>
    <xf numFmtId="0" fontId="60" fillId="21" borderId="41" applyNumberFormat="0" applyAlignment="0" applyProtection="0"/>
    <xf numFmtId="0" fontId="19" fillId="25" borderId="40" applyNumberFormat="0" applyFont="0" applyAlignment="0" applyProtection="0"/>
    <xf numFmtId="0" fontId="19" fillId="25" borderId="40" applyNumberFormat="0" applyFont="0" applyAlignment="0" applyProtection="0"/>
    <xf numFmtId="0" fontId="19" fillId="25" borderId="40" applyNumberFormat="0" applyFont="0" applyAlignment="0" applyProtection="0"/>
    <xf numFmtId="0" fontId="19" fillId="25" borderId="40" applyNumberFormat="0" applyFont="0" applyAlignment="0" applyProtection="0"/>
    <xf numFmtId="0" fontId="19" fillId="25" borderId="40" applyNumberFormat="0" applyFont="0" applyAlignment="0" applyProtection="0"/>
    <xf numFmtId="0" fontId="19" fillId="25" borderId="40" applyNumberFormat="0" applyFont="0" applyAlignment="0" applyProtection="0"/>
    <xf numFmtId="0" fontId="19" fillId="25" borderId="40" applyNumberFormat="0" applyFont="0" applyAlignment="0" applyProtection="0"/>
    <xf numFmtId="0" fontId="19" fillId="25" borderId="40" applyNumberFormat="0" applyFont="0" applyAlignment="0" applyProtection="0"/>
    <xf numFmtId="0" fontId="22" fillId="25" borderId="40" applyNumberFormat="0" applyFont="0" applyAlignment="0" applyProtection="0"/>
    <xf numFmtId="0" fontId="22" fillId="25" borderId="40" applyNumberFormat="0" applyFont="0" applyAlignment="0" applyProtection="0"/>
    <xf numFmtId="0" fontId="19" fillId="25" borderId="40" applyNumberFormat="0" applyFont="0" applyAlignment="0" applyProtection="0"/>
    <xf numFmtId="0" fontId="19" fillId="25" borderId="40" applyNumberFormat="0" applyFont="0" applyAlignment="0" applyProtection="0"/>
    <xf numFmtId="0" fontId="19" fillId="25" borderId="40" applyNumberFormat="0" applyFont="0" applyAlignment="0" applyProtection="0"/>
    <xf numFmtId="0" fontId="19" fillId="25" borderId="40" applyNumberFormat="0" applyFont="0" applyAlignment="0" applyProtection="0"/>
    <xf numFmtId="0" fontId="19" fillId="25" borderId="40" applyNumberFormat="0" applyFont="0" applyAlignment="0" applyProtection="0"/>
    <xf numFmtId="0" fontId="19" fillId="25" borderId="40" applyNumberFormat="0" applyFont="0" applyAlignment="0" applyProtection="0"/>
    <xf numFmtId="0" fontId="19" fillId="25" borderId="40" applyNumberFormat="0" applyFont="0" applyAlignment="0" applyProtection="0"/>
    <xf numFmtId="0" fontId="19" fillId="25" borderId="40" applyNumberFormat="0" applyFont="0" applyAlignment="0" applyProtection="0"/>
    <xf numFmtId="10" fontId="56" fillId="0" borderId="39" applyFill="0" applyAlignment="0" applyProtection="0">
      <protection locked="0"/>
    </xf>
    <xf numFmtId="0" fontId="52" fillId="8" borderId="38" applyNumberFormat="0" applyAlignment="0" applyProtection="0"/>
    <xf numFmtId="0" fontId="52" fillId="8" borderId="38" applyNumberFormat="0" applyAlignment="0" applyProtection="0"/>
    <xf numFmtId="0" fontId="52" fillId="8" borderId="38" applyNumberFormat="0" applyAlignment="0" applyProtection="0"/>
    <xf numFmtId="0" fontId="52" fillId="8" borderId="38" applyNumberFormat="0" applyAlignment="0" applyProtection="0"/>
    <xf numFmtId="0" fontId="52" fillId="8" borderId="38" applyNumberFormat="0" applyAlignment="0" applyProtection="0"/>
    <xf numFmtId="0" fontId="52" fillId="8" borderId="38" applyNumberFormat="0" applyAlignment="0" applyProtection="0"/>
    <xf numFmtId="0" fontId="52" fillId="8" borderId="38" applyNumberFormat="0" applyAlignment="0" applyProtection="0"/>
    <xf numFmtId="0" fontId="52" fillId="8" borderId="38" applyNumberFormat="0" applyAlignment="0" applyProtection="0"/>
    <xf numFmtId="0" fontId="52" fillId="8" borderId="38" applyNumberFormat="0" applyAlignment="0" applyProtection="0"/>
    <xf numFmtId="0" fontId="52" fillId="8" borderId="38" applyNumberFormat="0" applyAlignment="0" applyProtection="0"/>
    <xf numFmtId="0" fontId="52" fillId="8" borderId="38" applyNumberFormat="0" applyAlignment="0" applyProtection="0"/>
    <xf numFmtId="0" fontId="52" fillId="8" borderId="38" applyNumberFormat="0" applyAlignment="0" applyProtection="0"/>
    <xf numFmtId="0" fontId="52" fillId="8" borderId="38" applyNumberFormat="0" applyAlignment="0" applyProtection="0"/>
    <xf numFmtId="0" fontId="52" fillId="8" borderId="38" applyNumberFormat="0" applyAlignment="0" applyProtection="0"/>
    <xf numFmtId="0" fontId="52" fillId="8" borderId="38" applyNumberFormat="0" applyAlignment="0" applyProtection="0"/>
    <xf numFmtId="0" fontId="36" fillId="21" borderId="38" applyNumberFormat="0" applyAlignment="0" applyProtection="0"/>
    <xf numFmtId="0" fontId="36" fillId="21" borderId="38" applyNumberFormat="0" applyAlignment="0" applyProtection="0"/>
    <xf numFmtId="0" fontId="36" fillId="21" borderId="38" applyNumberFormat="0" applyAlignment="0" applyProtection="0"/>
    <xf numFmtId="0" fontId="36" fillId="21" borderId="38" applyNumberFormat="0" applyAlignment="0" applyProtection="0"/>
    <xf numFmtId="0" fontId="36" fillId="21" borderId="38" applyNumberFormat="0" applyAlignment="0" applyProtection="0"/>
    <xf numFmtId="0" fontId="36" fillId="21" borderId="38" applyNumberFormat="0" applyAlignment="0" applyProtection="0"/>
    <xf numFmtId="0" fontId="36" fillId="21" borderId="38" applyNumberFormat="0" applyAlignment="0" applyProtection="0"/>
    <xf numFmtId="0" fontId="36" fillId="21" borderId="38" applyNumberFormat="0" applyAlignment="0" applyProtection="0"/>
    <xf numFmtId="0" fontId="36" fillId="21" borderId="38" applyNumberFormat="0" applyAlignment="0" applyProtection="0"/>
    <xf numFmtId="0" fontId="36" fillId="21" borderId="38" applyNumberFormat="0" applyAlignment="0" applyProtection="0"/>
    <xf numFmtId="0" fontId="36" fillId="21" borderId="38" applyNumberFormat="0" applyAlignment="0" applyProtection="0"/>
    <xf numFmtId="0" fontId="36" fillId="21" borderId="38" applyNumberFormat="0" applyAlignment="0" applyProtection="0"/>
    <xf numFmtId="0" fontId="36" fillId="21" borderId="38" applyNumberFormat="0" applyAlignment="0" applyProtection="0"/>
    <xf numFmtId="0" fontId="36" fillId="21" borderId="38" applyNumberFormat="0" applyAlignment="0" applyProtection="0"/>
    <xf numFmtId="0" fontId="36" fillId="21" borderId="38" applyNumberFormat="0" applyAlignment="0" applyProtection="0"/>
    <xf numFmtId="0" fontId="36" fillId="21" borderId="38" applyNumberFormat="0" applyAlignment="0" applyProtection="0"/>
    <xf numFmtId="0" fontId="36" fillId="21" borderId="38" applyNumberFormat="0" applyAlignment="0" applyProtection="0"/>
    <xf numFmtId="43" fontId="5" fillId="0" borderId="0" applyFont="0" applyFill="0" applyBorder="0" applyAlignment="0" applyProtection="0"/>
    <xf numFmtId="43" fontId="38"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11" fillId="0" borderId="0" applyNumberFormat="0" applyBorder="0" applyProtection="0"/>
    <xf numFmtId="43" fontId="3"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cellStyleXfs>
  <cellXfs count="57">
    <xf numFmtId="0" fontId="0" fillId="0" borderId="0" xfId="0"/>
    <xf numFmtId="9" fontId="0" fillId="0" borderId="0" xfId="0" applyNumberFormat="1"/>
    <xf numFmtId="0" fontId="0" fillId="0" borderId="0" xfId="0" applyAlignment="1">
      <alignment wrapText="1"/>
    </xf>
    <xf numFmtId="0" fontId="0" fillId="0" borderId="0" xfId="0" applyAlignment="1">
      <alignment horizontal="center"/>
    </xf>
    <xf numFmtId="3" fontId="0" fillId="0" borderId="0" xfId="0" applyNumberFormat="1"/>
    <xf numFmtId="0" fontId="9" fillId="0" borderId="0" xfId="0" applyFont="1" applyAlignment="1">
      <alignment horizontal="left" vertical="center" readingOrder="1"/>
    </xf>
    <xf numFmtId="0" fontId="0" fillId="0" borderId="0" xfId="0"/>
    <xf numFmtId="3" fontId="8" fillId="2" borderId="0" xfId="1" applyNumberFormat="1" applyFont="1" applyFill="1" applyAlignment="1" applyProtection="1"/>
    <xf numFmtId="3" fontId="6" fillId="2" borderId="0" xfId="1" applyNumberFormat="1" applyFont="1" applyFill="1" applyBorder="1" applyAlignment="1"/>
    <xf numFmtId="3" fontId="6" fillId="2" borderId="0" xfId="0" applyNumberFormat="1" applyFont="1" applyFill="1" applyBorder="1"/>
    <xf numFmtId="3" fontId="6" fillId="2" borderId="0" xfId="1" applyNumberFormat="1" applyFont="1" applyFill="1" applyAlignment="1" applyProtection="1"/>
    <xf numFmtId="3" fontId="6" fillId="2" borderId="0" xfId="1" applyNumberFormat="1" applyFont="1" applyFill="1" applyAlignment="1"/>
    <xf numFmtId="3" fontId="6" fillId="2" borderId="0" xfId="1" applyNumberFormat="1" applyFont="1" applyFill="1" applyBorder="1" applyAlignment="1" applyProtection="1"/>
    <xf numFmtId="3" fontId="6" fillId="2" borderId="0" xfId="0" applyNumberFormat="1" applyFont="1" applyFill="1"/>
    <xf numFmtId="3" fontId="2" fillId="0" borderId="0" xfId="0" applyNumberFormat="1" applyFont="1"/>
    <xf numFmtId="3" fontId="10" fillId="0" borderId="0" xfId="0" applyNumberFormat="1" applyFont="1" applyFill="1" applyAlignment="1"/>
    <xf numFmtId="3" fontId="8" fillId="2" borderId="0" xfId="0" applyNumberFormat="1" applyFont="1" applyFill="1" applyAlignment="1">
      <alignment horizontal="left"/>
    </xf>
    <xf numFmtId="3" fontId="6" fillId="2" borderId="0" xfId="3" applyNumberFormat="1" applyFont="1" applyFill="1"/>
    <xf numFmtId="3" fontId="8" fillId="2" borderId="0" xfId="3" applyNumberFormat="1" applyFont="1" applyFill="1"/>
    <xf numFmtId="3" fontId="6" fillId="2" borderId="0" xfId="3" applyNumberFormat="1" applyFont="1" applyFill="1" applyBorder="1"/>
    <xf numFmtId="0" fontId="0" fillId="0" borderId="0" xfId="0" applyAlignment="1">
      <alignment horizontal="center" wrapText="1"/>
    </xf>
    <xf numFmtId="3" fontId="0" fillId="0" borderId="3" xfId="0" applyNumberFormat="1" applyBorder="1" applyAlignment="1">
      <alignment vertical="top"/>
    </xf>
    <xf numFmtId="9" fontId="0" fillId="0" borderId="3" xfId="0" applyNumberFormat="1" applyBorder="1" applyAlignment="1">
      <alignment vertical="top"/>
    </xf>
    <xf numFmtId="0" fontId="0" fillId="0" borderId="3" xfId="0" applyBorder="1" applyAlignment="1">
      <alignment vertical="top" wrapText="1"/>
    </xf>
    <xf numFmtId="3" fontId="6" fillId="0" borderId="0" xfId="1" applyNumberFormat="1" applyFont="1" applyFill="1" applyAlignment="1" applyProtection="1"/>
    <xf numFmtId="0" fontId="11" fillId="2" borderId="2" xfId="5" applyFont="1" applyFill="1" applyBorder="1" applyAlignment="1"/>
    <xf numFmtId="0" fontId="0" fillId="0" borderId="0" xfId="0"/>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7" xfId="0" applyFont="1" applyFill="1" applyBorder="1" applyAlignment="1">
      <alignment vertical="center"/>
    </xf>
    <xf numFmtId="0" fontId="12" fillId="2" borderId="11" xfId="0" applyFont="1" applyFill="1" applyBorder="1" applyAlignment="1">
      <alignment vertical="center"/>
    </xf>
    <xf numFmtId="0" fontId="12" fillId="2" borderId="12" xfId="0" applyFont="1" applyFill="1" applyBorder="1" applyAlignment="1">
      <alignment vertical="center"/>
    </xf>
    <xf numFmtId="0" fontId="12" fillId="2" borderId="13" xfId="0" applyFont="1" applyFill="1" applyBorder="1" applyAlignment="1">
      <alignment vertical="center"/>
    </xf>
    <xf numFmtId="0" fontId="12" fillId="2" borderId="15" xfId="0" applyFont="1" applyFill="1" applyBorder="1" applyAlignment="1">
      <alignment vertical="center"/>
    </xf>
    <xf numFmtId="0" fontId="12" fillId="2" borderId="15" xfId="0" applyFont="1" applyFill="1" applyBorder="1" applyAlignment="1">
      <alignment horizontal="left" vertical="center"/>
    </xf>
    <xf numFmtId="0" fontId="70" fillId="2" borderId="0" xfId="1022" applyFont="1" applyFill="1" applyAlignment="1"/>
    <xf numFmtId="3" fontId="0" fillId="29" borderId="0" xfId="0" applyNumberFormat="1" applyFill="1"/>
    <xf numFmtId="0" fontId="0" fillId="29" borderId="0" xfId="0" applyFill="1"/>
    <xf numFmtId="3" fontId="72" fillId="0" borderId="0" xfId="0" applyNumberFormat="1" applyFont="1"/>
    <xf numFmtId="0" fontId="0" fillId="0" borderId="0" xfId="0"/>
    <xf numFmtId="0" fontId="71" fillId="2" borderId="0" xfId="1116" applyFont="1" applyFill="1" applyAlignment="1"/>
    <xf numFmtId="3" fontId="7" fillId="0" borderId="2" xfId="0" applyNumberFormat="1" applyFont="1" applyBorder="1" applyAlignment="1">
      <alignment vertical="center"/>
    </xf>
    <xf numFmtId="3" fontId="8" fillId="2" borderId="2" xfId="0" applyNumberFormat="1" applyFont="1" applyFill="1" applyBorder="1" applyAlignment="1">
      <alignment horizontal="left" vertical="center"/>
    </xf>
    <xf numFmtId="3" fontId="8" fillId="2" borderId="31" xfId="0" applyNumberFormat="1" applyFont="1" applyFill="1" applyBorder="1" applyAlignment="1">
      <alignment horizontal="center" vertical="center" wrapText="1"/>
    </xf>
    <xf numFmtId="3" fontId="0" fillId="0" borderId="31" xfId="0" applyNumberFormat="1" applyBorder="1"/>
    <xf numFmtId="3" fontId="0" fillId="0" borderId="0" xfId="0" applyNumberFormat="1" applyAlignment="1">
      <alignment horizontal="right"/>
    </xf>
    <xf numFmtId="0" fontId="14" fillId="2" borderId="14" xfId="6" applyFill="1" applyBorder="1" applyAlignment="1">
      <alignment vertical="center"/>
    </xf>
    <xf numFmtId="3" fontId="0" fillId="0" borderId="0" xfId="0" applyNumberFormat="1" applyFont="1"/>
    <xf numFmtId="3" fontId="2" fillId="0" borderId="0" xfId="0" applyNumberFormat="1" applyFont="1" applyFill="1"/>
    <xf numFmtId="3" fontId="0" fillId="0" borderId="0" xfId="0" applyNumberFormat="1" applyFill="1" applyAlignment="1">
      <alignment horizontal="right"/>
    </xf>
    <xf numFmtId="3" fontId="0" fillId="0" borderId="0" xfId="0" applyNumberFormat="1" applyFont="1" applyAlignment="1">
      <alignment horizontal="right"/>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xf>
    <xf numFmtId="2" fontId="13" fillId="2" borderId="7" xfId="0" applyNumberFormat="1" applyFont="1" applyFill="1" applyBorder="1" applyAlignment="1">
      <alignment horizontal="center" vertical="center"/>
    </xf>
    <xf numFmtId="2" fontId="13" fillId="2" borderId="8" xfId="0" applyNumberFormat="1" applyFont="1" applyFill="1" applyBorder="1" applyAlignment="1">
      <alignment horizontal="center" vertical="center"/>
    </xf>
    <xf numFmtId="3" fontId="72" fillId="0" borderId="0" xfId="0" applyNumberFormat="1" applyFont="1" applyFill="1" applyAlignment="1">
      <alignment horizontal="left" vertical="top" wrapText="1"/>
    </xf>
    <xf numFmtId="3" fontId="72" fillId="0" borderId="0" xfId="0" applyNumberFormat="1" applyFont="1" applyAlignment="1">
      <alignment horizontal="left" vertical="top" wrapText="1"/>
    </xf>
  </cellXfs>
  <cellStyles count="1130">
    <cellStyle name="%" xfId="24"/>
    <cellStyle name="% 2" xfId="25"/>
    <cellStyle name="% 3" xfId="26"/>
    <cellStyle name="% 4" xfId="27"/>
    <cellStyle name="]_x000d__x000a_Zoomed=1_x000d__x000a_Row=0_x000d__x000a_Column=0_x000d__x000a_Height=0_x000d__x000a_Width=0_x000d__x000a_FontName=FoxFont_x000d__x000a_FontStyle=0_x000d__x000a_FontSize=9_x000d__x000a_PrtFontName=FoxPrin" xfId="28"/>
    <cellStyle name="_38006 University Academy Keighley MFG Calculation" xfId="29"/>
    <cellStyle name="20% - Accent1 10" xfId="30"/>
    <cellStyle name="20% - Accent1 11" xfId="31"/>
    <cellStyle name="20% - Accent1 12" xfId="32"/>
    <cellStyle name="20% - Accent1 13" xfId="33"/>
    <cellStyle name="20% - Accent1 14" xfId="34"/>
    <cellStyle name="20% - Accent1 15" xfId="35"/>
    <cellStyle name="20% - Accent1 16" xfId="36"/>
    <cellStyle name="20% - Accent1 17" xfId="37"/>
    <cellStyle name="20% - Accent1 2" xfId="38"/>
    <cellStyle name="20% - Accent1 2 2" xfId="39"/>
    <cellStyle name="20% - Accent1 3" xfId="40"/>
    <cellStyle name="20% - Accent1 4" xfId="41"/>
    <cellStyle name="20% - Accent1 5" xfId="42"/>
    <cellStyle name="20% - Accent1 6" xfId="43"/>
    <cellStyle name="20% - Accent1 7" xfId="44"/>
    <cellStyle name="20% - Accent1 8" xfId="45"/>
    <cellStyle name="20% - Accent1 9" xfId="46"/>
    <cellStyle name="20% - Accent2 10" xfId="47"/>
    <cellStyle name="20% - Accent2 11" xfId="48"/>
    <cellStyle name="20% - Accent2 12" xfId="49"/>
    <cellStyle name="20% - Accent2 13" xfId="50"/>
    <cellStyle name="20% - Accent2 14" xfId="51"/>
    <cellStyle name="20% - Accent2 15" xfId="52"/>
    <cellStyle name="20% - Accent2 16" xfId="53"/>
    <cellStyle name="20% - Accent2 17" xfId="54"/>
    <cellStyle name="20% - Accent2 2" xfId="55"/>
    <cellStyle name="20% - Accent2 2 2" xfId="56"/>
    <cellStyle name="20% - Accent2 3" xfId="57"/>
    <cellStyle name="20% - Accent2 4" xfId="58"/>
    <cellStyle name="20% - Accent2 5" xfId="59"/>
    <cellStyle name="20% - Accent2 6" xfId="60"/>
    <cellStyle name="20% - Accent2 7" xfId="61"/>
    <cellStyle name="20% - Accent2 8" xfId="62"/>
    <cellStyle name="20% - Accent2 9" xfId="63"/>
    <cellStyle name="20% - Accent3 10" xfId="64"/>
    <cellStyle name="20% - Accent3 11" xfId="65"/>
    <cellStyle name="20% - Accent3 12" xfId="66"/>
    <cellStyle name="20% - Accent3 13" xfId="67"/>
    <cellStyle name="20% - Accent3 14" xfId="68"/>
    <cellStyle name="20% - Accent3 15" xfId="69"/>
    <cellStyle name="20% - Accent3 16" xfId="70"/>
    <cellStyle name="20% - Accent3 17" xfId="71"/>
    <cellStyle name="20% - Accent3 2" xfId="72"/>
    <cellStyle name="20% - Accent3 2 2" xfId="73"/>
    <cellStyle name="20% - Accent3 3" xfId="74"/>
    <cellStyle name="20% - Accent3 4" xfId="75"/>
    <cellStyle name="20% - Accent3 5" xfId="76"/>
    <cellStyle name="20% - Accent3 6" xfId="77"/>
    <cellStyle name="20% - Accent3 7" xfId="78"/>
    <cellStyle name="20% - Accent3 8" xfId="79"/>
    <cellStyle name="20% - Accent3 9" xfId="80"/>
    <cellStyle name="20% - Accent4 10" xfId="81"/>
    <cellStyle name="20% - Accent4 11" xfId="82"/>
    <cellStyle name="20% - Accent4 12" xfId="83"/>
    <cellStyle name="20% - Accent4 13" xfId="84"/>
    <cellStyle name="20% - Accent4 14" xfId="85"/>
    <cellStyle name="20% - Accent4 15" xfId="86"/>
    <cellStyle name="20% - Accent4 16" xfId="87"/>
    <cellStyle name="20% - Accent4 17" xfId="88"/>
    <cellStyle name="20% - Accent4 2" xfId="89"/>
    <cellStyle name="20% - Accent4 2 2" xfId="90"/>
    <cellStyle name="20% - Accent4 3" xfId="91"/>
    <cellStyle name="20% - Accent4 4" xfId="92"/>
    <cellStyle name="20% - Accent4 5" xfId="93"/>
    <cellStyle name="20% - Accent4 6" xfId="94"/>
    <cellStyle name="20% - Accent4 7" xfId="95"/>
    <cellStyle name="20% - Accent4 8" xfId="96"/>
    <cellStyle name="20% - Accent4 9" xfId="97"/>
    <cellStyle name="20% - Accent5 10" xfId="98"/>
    <cellStyle name="20% - Accent5 11" xfId="99"/>
    <cellStyle name="20% - Accent5 12" xfId="100"/>
    <cellStyle name="20% - Accent5 13" xfId="101"/>
    <cellStyle name="20% - Accent5 14" xfId="102"/>
    <cellStyle name="20% - Accent5 15" xfId="103"/>
    <cellStyle name="20% - Accent5 16" xfId="104"/>
    <cellStyle name="20% - Accent5 17" xfId="105"/>
    <cellStyle name="20% - Accent5 2" xfId="106"/>
    <cellStyle name="20% - Accent5 2 2" xfId="107"/>
    <cellStyle name="20% - Accent5 3" xfId="108"/>
    <cellStyle name="20% - Accent5 4" xfId="109"/>
    <cellStyle name="20% - Accent5 5" xfId="110"/>
    <cellStyle name="20% - Accent5 6" xfId="111"/>
    <cellStyle name="20% - Accent5 7" xfId="112"/>
    <cellStyle name="20% - Accent5 8" xfId="113"/>
    <cellStyle name="20% - Accent5 9" xfId="114"/>
    <cellStyle name="20% - Accent6 10" xfId="115"/>
    <cellStyle name="20% - Accent6 11" xfId="116"/>
    <cellStyle name="20% - Accent6 12" xfId="117"/>
    <cellStyle name="20% - Accent6 13" xfId="118"/>
    <cellStyle name="20% - Accent6 14" xfId="119"/>
    <cellStyle name="20% - Accent6 15" xfId="120"/>
    <cellStyle name="20% - Accent6 16" xfId="121"/>
    <cellStyle name="20% - Accent6 17" xfId="122"/>
    <cellStyle name="20% - Accent6 2" xfId="123"/>
    <cellStyle name="20% - Accent6 2 2" xfId="124"/>
    <cellStyle name="20% - Accent6 3" xfId="125"/>
    <cellStyle name="20% - Accent6 4" xfId="126"/>
    <cellStyle name="20% - Accent6 5" xfId="127"/>
    <cellStyle name="20% - Accent6 6" xfId="128"/>
    <cellStyle name="20% - Accent6 7" xfId="129"/>
    <cellStyle name="20% - Accent6 8" xfId="130"/>
    <cellStyle name="20% - Accent6 9" xfId="131"/>
    <cellStyle name="40% - Accent1 10" xfId="132"/>
    <cellStyle name="40% - Accent1 11" xfId="133"/>
    <cellStyle name="40% - Accent1 12" xfId="134"/>
    <cellStyle name="40% - Accent1 13" xfId="135"/>
    <cellStyle name="40% - Accent1 14" xfId="136"/>
    <cellStyle name="40% - Accent1 15" xfId="137"/>
    <cellStyle name="40% - Accent1 16" xfId="138"/>
    <cellStyle name="40% - Accent1 17" xfId="139"/>
    <cellStyle name="40% - Accent1 2" xfId="140"/>
    <cellStyle name="40% - Accent1 2 2" xfId="141"/>
    <cellStyle name="40% - Accent1 3" xfId="142"/>
    <cellStyle name="40% - Accent1 4" xfId="143"/>
    <cellStyle name="40% - Accent1 5" xfId="144"/>
    <cellStyle name="40% - Accent1 6" xfId="145"/>
    <cellStyle name="40% - Accent1 7" xfId="146"/>
    <cellStyle name="40% - Accent1 8" xfId="147"/>
    <cellStyle name="40% - Accent1 9" xfId="148"/>
    <cellStyle name="40% - Accent2 10" xfId="149"/>
    <cellStyle name="40% - Accent2 11" xfId="150"/>
    <cellStyle name="40% - Accent2 12" xfId="151"/>
    <cellStyle name="40% - Accent2 13" xfId="152"/>
    <cellStyle name="40% - Accent2 14" xfId="153"/>
    <cellStyle name="40% - Accent2 15" xfId="154"/>
    <cellStyle name="40% - Accent2 16" xfId="155"/>
    <cellStyle name="40% - Accent2 17" xfId="156"/>
    <cellStyle name="40% - Accent2 2" xfId="157"/>
    <cellStyle name="40% - Accent2 2 2" xfId="158"/>
    <cellStyle name="40% - Accent2 3" xfId="159"/>
    <cellStyle name="40% - Accent2 4" xfId="160"/>
    <cellStyle name="40% - Accent2 5" xfId="161"/>
    <cellStyle name="40% - Accent2 6" xfId="162"/>
    <cellStyle name="40% - Accent2 7" xfId="163"/>
    <cellStyle name="40% - Accent2 8" xfId="164"/>
    <cellStyle name="40% - Accent2 9" xfId="165"/>
    <cellStyle name="40% - Accent3 10" xfId="166"/>
    <cellStyle name="40% - Accent3 11" xfId="167"/>
    <cellStyle name="40% - Accent3 12" xfId="168"/>
    <cellStyle name="40% - Accent3 13" xfId="169"/>
    <cellStyle name="40% - Accent3 14" xfId="170"/>
    <cellStyle name="40% - Accent3 15" xfId="171"/>
    <cellStyle name="40% - Accent3 16" xfId="172"/>
    <cellStyle name="40% - Accent3 17" xfId="173"/>
    <cellStyle name="40% - Accent3 2" xfId="174"/>
    <cellStyle name="40% - Accent3 2 2" xfId="175"/>
    <cellStyle name="40% - Accent3 3" xfId="176"/>
    <cellStyle name="40% - Accent3 4" xfId="177"/>
    <cellStyle name="40% - Accent3 5" xfId="178"/>
    <cellStyle name="40% - Accent3 6" xfId="179"/>
    <cellStyle name="40% - Accent3 7" xfId="180"/>
    <cellStyle name="40% - Accent3 8" xfId="181"/>
    <cellStyle name="40% - Accent3 9" xfId="182"/>
    <cellStyle name="40% - Accent4 10" xfId="183"/>
    <cellStyle name="40% - Accent4 11" xfId="184"/>
    <cellStyle name="40% - Accent4 12" xfId="185"/>
    <cellStyle name="40% - Accent4 13" xfId="186"/>
    <cellStyle name="40% - Accent4 14" xfId="187"/>
    <cellStyle name="40% - Accent4 15" xfId="188"/>
    <cellStyle name="40% - Accent4 16" xfId="189"/>
    <cellStyle name="40% - Accent4 17" xfId="190"/>
    <cellStyle name="40% - Accent4 2" xfId="191"/>
    <cellStyle name="40% - Accent4 2 2" xfId="192"/>
    <cellStyle name="40% - Accent4 3" xfId="193"/>
    <cellStyle name="40% - Accent4 4" xfId="194"/>
    <cellStyle name="40% - Accent4 5" xfId="195"/>
    <cellStyle name="40% - Accent4 6" xfId="196"/>
    <cellStyle name="40% - Accent4 7" xfId="197"/>
    <cellStyle name="40% - Accent4 8" xfId="198"/>
    <cellStyle name="40% - Accent4 9" xfId="199"/>
    <cellStyle name="40% - Accent5 10" xfId="200"/>
    <cellStyle name="40% - Accent5 11" xfId="201"/>
    <cellStyle name="40% - Accent5 12" xfId="202"/>
    <cellStyle name="40% - Accent5 13" xfId="203"/>
    <cellStyle name="40% - Accent5 14" xfId="204"/>
    <cellStyle name="40% - Accent5 15" xfId="205"/>
    <cellStyle name="40% - Accent5 16" xfId="206"/>
    <cellStyle name="40% - Accent5 17" xfId="207"/>
    <cellStyle name="40% - Accent5 2" xfId="208"/>
    <cellStyle name="40% - Accent5 2 2" xfId="209"/>
    <cellStyle name="40% - Accent5 3" xfId="210"/>
    <cellStyle name="40% - Accent5 4" xfId="211"/>
    <cellStyle name="40% - Accent5 5" xfId="212"/>
    <cellStyle name="40% - Accent5 6" xfId="213"/>
    <cellStyle name="40% - Accent5 7" xfId="214"/>
    <cellStyle name="40% - Accent5 8" xfId="215"/>
    <cellStyle name="40% - Accent5 9" xfId="216"/>
    <cellStyle name="40% - Accent6 10" xfId="217"/>
    <cellStyle name="40% - Accent6 11" xfId="218"/>
    <cellStyle name="40% - Accent6 12" xfId="219"/>
    <cellStyle name="40% - Accent6 13" xfId="220"/>
    <cellStyle name="40% - Accent6 14" xfId="221"/>
    <cellStyle name="40% - Accent6 15" xfId="222"/>
    <cellStyle name="40% - Accent6 16" xfId="223"/>
    <cellStyle name="40% - Accent6 17" xfId="224"/>
    <cellStyle name="40% - Accent6 2" xfId="225"/>
    <cellStyle name="40% - Accent6 2 2" xfId="226"/>
    <cellStyle name="40% - Accent6 3" xfId="227"/>
    <cellStyle name="40% - Accent6 4" xfId="228"/>
    <cellStyle name="40% - Accent6 5" xfId="229"/>
    <cellStyle name="40% - Accent6 6" xfId="230"/>
    <cellStyle name="40% - Accent6 7" xfId="231"/>
    <cellStyle name="40% - Accent6 8" xfId="232"/>
    <cellStyle name="40% - Accent6 9" xfId="233"/>
    <cellStyle name="60% - Accent1 10" xfId="234"/>
    <cellStyle name="60% - Accent1 11" xfId="235"/>
    <cellStyle name="60% - Accent1 12" xfId="236"/>
    <cellStyle name="60% - Accent1 13" xfId="237"/>
    <cellStyle name="60% - Accent1 14" xfId="238"/>
    <cellStyle name="60% - Accent1 15" xfId="239"/>
    <cellStyle name="60% - Accent1 16" xfId="240"/>
    <cellStyle name="60% - Accent1 17" xfId="241"/>
    <cellStyle name="60% - Accent1 2" xfId="242"/>
    <cellStyle name="60% - Accent1 2 2" xfId="243"/>
    <cellStyle name="60% - Accent1 3" xfId="244"/>
    <cellStyle name="60% - Accent1 4" xfId="245"/>
    <cellStyle name="60% - Accent1 5" xfId="246"/>
    <cellStyle name="60% - Accent1 6" xfId="247"/>
    <cellStyle name="60% - Accent1 7" xfId="248"/>
    <cellStyle name="60% - Accent1 8" xfId="249"/>
    <cellStyle name="60% - Accent1 9" xfId="250"/>
    <cellStyle name="60% - Accent2 10" xfId="251"/>
    <cellStyle name="60% - Accent2 11" xfId="252"/>
    <cellStyle name="60% - Accent2 12" xfId="253"/>
    <cellStyle name="60% - Accent2 13" xfId="254"/>
    <cellStyle name="60% - Accent2 14" xfId="255"/>
    <cellStyle name="60% - Accent2 15" xfId="256"/>
    <cellStyle name="60% - Accent2 16" xfId="257"/>
    <cellStyle name="60% - Accent2 17" xfId="258"/>
    <cellStyle name="60% - Accent2 2" xfId="259"/>
    <cellStyle name="60% - Accent2 2 2" xfId="260"/>
    <cellStyle name="60% - Accent2 3" xfId="261"/>
    <cellStyle name="60% - Accent2 4" xfId="262"/>
    <cellStyle name="60% - Accent2 5" xfId="263"/>
    <cellStyle name="60% - Accent2 6" xfId="264"/>
    <cellStyle name="60% - Accent2 7" xfId="265"/>
    <cellStyle name="60% - Accent2 8" xfId="266"/>
    <cellStyle name="60% - Accent2 9" xfId="267"/>
    <cellStyle name="60% - Accent3 10" xfId="268"/>
    <cellStyle name="60% - Accent3 11" xfId="269"/>
    <cellStyle name="60% - Accent3 12" xfId="270"/>
    <cellStyle name="60% - Accent3 13" xfId="271"/>
    <cellStyle name="60% - Accent3 14" xfId="272"/>
    <cellStyle name="60% - Accent3 15" xfId="273"/>
    <cellStyle name="60% - Accent3 16" xfId="274"/>
    <cellStyle name="60% - Accent3 17" xfId="275"/>
    <cellStyle name="60% - Accent3 2" xfId="276"/>
    <cellStyle name="60% - Accent3 2 2" xfId="277"/>
    <cellStyle name="60% - Accent3 3" xfId="278"/>
    <cellStyle name="60% - Accent3 4" xfId="279"/>
    <cellStyle name="60% - Accent3 5" xfId="280"/>
    <cellStyle name="60% - Accent3 6" xfId="281"/>
    <cellStyle name="60% - Accent3 7" xfId="282"/>
    <cellStyle name="60% - Accent3 8" xfId="283"/>
    <cellStyle name="60% - Accent3 9" xfId="284"/>
    <cellStyle name="60% - Accent4 10" xfId="285"/>
    <cellStyle name="60% - Accent4 11" xfId="286"/>
    <cellStyle name="60% - Accent4 12" xfId="287"/>
    <cellStyle name="60% - Accent4 13" xfId="288"/>
    <cellStyle name="60% - Accent4 14" xfId="289"/>
    <cellStyle name="60% - Accent4 15" xfId="290"/>
    <cellStyle name="60% - Accent4 16" xfId="291"/>
    <cellStyle name="60% - Accent4 17" xfId="292"/>
    <cellStyle name="60% - Accent4 2" xfId="293"/>
    <cellStyle name="60% - Accent4 2 2" xfId="294"/>
    <cellStyle name="60% - Accent4 3" xfId="295"/>
    <cellStyle name="60% - Accent4 4" xfId="296"/>
    <cellStyle name="60% - Accent4 5" xfId="297"/>
    <cellStyle name="60% - Accent4 6" xfId="298"/>
    <cellStyle name="60% - Accent4 7" xfId="299"/>
    <cellStyle name="60% - Accent4 8" xfId="300"/>
    <cellStyle name="60% - Accent4 9" xfId="301"/>
    <cellStyle name="60% - Accent5 10" xfId="302"/>
    <cellStyle name="60% - Accent5 11" xfId="303"/>
    <cellStyle name="60% - Accent5 12" xfId="304"/>
    <cellStyle name="60% - Accent5 13" xfId="305"/>
    <cellStyle name="60% - Accent5 14" xfId="306"/>
    <cellStyle name="60% - Accent5 15" xfId="307"/>
    <cellStyle name="60% - Accent5 16" xfId="308"/>
    <cellStyle name="60% - Accent5 17" xfId="309"/>
    <cellStyle name="60% - Accent5 2" xfId="310"/>
    <cellStyle name="60% - Accent5 2 2" xfId="311"/>
    <cellStyle name="60% - Accent5 3" xfId="312"/>
    <cellStyle name="60% - Accent5 4" xfId="313"/>
    <cellStyle name="60% - Accent5 5" xfId="314"/>
    <cellStyle name="60% - Accent5 6" xfId="315"/>
    <cellStyle name="60% - Accent5 7" xfId="316"/>
    <cellStyle name="60% - Accent5 8" xfId="317"/>
    <cellStyle name="60% - Accent5 9" xfId="318"/>
    <cellStyle name="60% - Accent6 10" xfId="319"/>
    <cellStyle name="60% - Accent6 11" xfId="320"/>
    <cellStyle name="60% - Accent6 12" xfId="321"/>
    <cellStyle name="60% - Accent6 13" xfId="322"/>
    <cellStyle name="60% - Accent6 14" xfId="323"/>
    <cellStyle name="60% - Accent6 15" xfId="324"/>
    <cellStyle name="60% - Accent6 16" xfId="325"/>
    <cellStyle name="60% - Accent6 17" xfId="326"/>
    <cellStyle name="60% - Accent6 2" xfId="327"/>
    <cellStyle name="60% - Accent6 2 2" xfId="328"/>
    <cellStyle name="60% - Accent6 3" xfId="329"/>
    <cellStyle name="60% - Accent6 4" xfId="330"/>
    <cellStyle name="60% - Accent6 5" xfId="331"/>
    <cellStyle name="60% - Accent6 6" xfId="332"/>
    <cellStyle name="60% - Accent6 7" xfId="333"/>
    <cellStyle name="60% - Accent6 8" xfId="334"/>
    <cellStyle name="60% - Accent6 9" xfId="335"/>
    <cellStyle name="Accent1 10" xfId="336"/>
    <cellStyle name="Accent1 11" xfId="337"/>
    <cellStyle name="Accent1 12" xfId="338"/>
    <cellStyle name="Accent1 13" xfId="339"/>
    <cellStyle name="Accent1 14" xfId="340"/>
    <cellStyle name="Accent1 15" xfId="341"/>
    <cellStyle name="Accent1 16" xfId="342"/>
    <cellStyle name="Accent1 17" xfId="343"/>
    <cellStyle name="Accent1 2" xfId="344"/>
    <cellStyle name="Accent1 2 2" xfId="345"/>
    <cellStyle name="Accent1 3" xfId="346"/>
    <cellStyle name="Accent1 4" xfId="347"/>
    <cellStyle name="Accent1 5" xfId="348"/>
    <cellStyle name="Accent1 6" xfId="349"/>
    <cellStyle name="Accent1 7" xfId="350"/>
    <cellStyle name="Accent1 8" xfId="351"/>
    <cellStyle name="Accent1 9" xfId="352"/>
    <cellStyle name="Accent2 10" xfId="353"/>
    <cellStyle name="Accent2 11" xfId="354"/>
    <cellStyle name="Accent2 12" xfId="355"/>
    <cellStyle name="Accent2 13" xfId="356"/>
    <cellStyle name="Accent2 14" xfId="357"/>
    <cellStyle name="Accent2 15" xfId="358"/>
    <cellStyle name="Accent2 16" xfId="359"/>
    <cellStyle name="Accent2 17" xfId="360"/>
    <cellStyle name="Accent2 2" xfId="361"/>
    <cellStyle name="Accent2 2 2" xfId="362"/>
    <cellStyle name="Accent2 3" xfId="363"/>
    <cellStyle name="Accent2 4" xfId="364"/>
    <cellStyle name="Accent2 5" xfId="365"/>
    <cellStyle name="Accent2 6" xfId="366"/>
    <cellStyle name="Accent2 7" xfId="367"/>
    <cellStyle name="Accent2 8" xfId="368"/>
    <cellStyle name="Accent2 9" xfId="369"/>
    <cellStyle name="Accent3 10" xfId="370"/>
    <cellStyle name="Accent3 11" xfId="371"/>
    <cellStyle name="Accent3 12" xfId="372"/>
    <cellStyle name="Accent3 13" xfId="373"/>
    <cellStyle name="Accent3 14" xfId="374"/>
    <cellStyle name="Accent3 15" xfId="375"/>
    <cellStyle name="Accent3 16" xfId="376"/>
    <cellStyle name="Accent3 17" xfId="377"/>
    <cellStyle name="Accent3 2" xfId="378"/>
    <cellStyle name="Accent3 2 2" xfId="379"/>
    <cellStyle name="Accent3 3" xfId="380"/>
    <cellStyle name="Accent3 4" xfId="381"/>
    <cellStyle name="Accent3 5" xfId="382"/>
    <cellStyle name="Accent3 6" xfId="383"/>
    <cellStyle name="Accent3 7" xfId="384"/>
    <cellStyle name="Accent3 8" xfId="385"/>
    <cellStyle name="Accent3 9" xfId="386"/>
    <cellStyle name="Accent4 10" xfId="387"/>
    <cellStyle name="Accent4 11" xfId="388"/>
    <cellStyle name="Accent4 12" xfId="389"/>
    <cellStyle name="Accent4 13" xfId="390"/>
    <cellStyle name="Accent4 14" xfId="391"/>
    <cellStyle name="Accent4 15" xfId="392"/>
    <cellStyle name="Accent4 16" xfId="393"/>
    <cellStyle name="Accent4 17" xfId="394"/>
    <cellStyle name="Accent4 2" xfId="395"/>
    <cellStyle name="Accent4 2 2" xfId="396"/>
    <cellStyle name="Accent4 3" xfId="397"/>
    <cellStyle name="Accent4 4" xfId="398"/>
    <cellStyle name="Accent4 5" xfId="399"/>
    <cellStyle name="Accent4 6" xfId="400"/>
    <cellStyle name="Accent4 7" xfId="401"/>
    <cellStyle name="Accent4 8" xfId="402"/>
    <cellStyle name="Accent4 9" xfId="403"/>
    <cellStyle name="Accent5 10" xfId="404"/>
    <cellStyle name="Accent5 11" xfId="405"/>
    <cellStyle name="Accent5 12" xfId="406"/>
    <cellStyle name="Accent5 13" xfId="407"/>
    <cellStyle name="Accent5 14" xfId="408"/>
    <cellStyle name="Accent5 15" xfId="409"/>
    <cellStyle name="Accent5 16" xfId="410"/>
    <cellStyle name="Accent5 17" xfId="411"/>
    <cellStyle name="Accent5 2" xfId="412"/>
    <cellStyle name="Accent5 2 2" xfId="413"/>
    <cellStyle name="Accent5 3" xfId="414"/>
    <cellStyle name="Accent5 4" xfId="415"/>
    <cellStyle name="Accent5 5" xfId="416"/>
    <cellStyle name="Accent5 6" xfId="417"/>
    <cellStyle name="Accent5 7" xfId="418"/>
    <cellStyle name="Accent5 8" xfId="419"/>
    <cellStyle name="Accent5 9" xfId="420"/>
    <cellStyle name="Accent6 10" xfId="421"/>
    <cellStyle name="Accent6 11" xfId="422"/>
    <cellStyle name="Accent6 12" xfId="423"/>
    <cellStyle name="Accent6 13" xfId="424"/>
    <cellStyle name="Accent6 14" xfId="425"/>
    <cellStyle name="Accent6 15" xfId="426"/>
    <cellStyle name="Accent6 16" xfId="427"/>
    <cellStyle name="Accent6 17" xfId="428"/>
    <cellStyle name="Accent6 2" xfId="429"/>
    <cellStyle name="Accent6 2 2" xfId="430"/>
    <cellStyle name="Accent6 3" xfId="431"/>
    <cellStyle name="Accent6 4" xfId="432"/>
    <cellStyle name="Accent6 5" xfId="433"/>
    <cellStyle name="Accent6 6" xfId="434"/>
    <cellStyle name="Accent6 7" xfId="435"/>
    <cellStyle name="Accent6 8" xfId="436"/>
    <cellStyle name="Accent6 9" xfId="437"/>
    <cellStyle name="Assumed" xfId="438"/>
    <cellStyle name="Bad 10" xfId="439"/>
    <cellStyle name="Bad 11" xfId="440"/>
    <cellStyle name="Bad 12" xfId="441"/>
    <cellStyle name="Bad 13" xfId="442"/>
    <cellStyle name="Bad 14" xfId="443"/>
    <cellStyle name="Bad 15" xfId="444"/>
    <cellStyle name="Bad 16" xfId="445"/>
    <cellStyle name="Bad 17" xfId="446"/>
    <cellStyle name="Bad 2" xfId="447"/>
    <cellStyle name="Bad 2 2" xfId="448"/>
    <cellStyle name="Bad 3" xfId="449"/>
    <cellStyle name="Bad 4" xfId="450"/>
    <cellStyle name="Bad 5" xfId="451"/>
    <cellStyle name="Bad 6" xfId="452"/>
    <cellStyle name="Bad 7" xfId="453"/>
    <cellStyle name="Bad 8" xfId="454"/>
    <cellStyle name="Bad 9" xfId="455"/>
    <cellStyle name="Calculation 10" xfId="456"/>
    <cellStyle name="Calculation 10 2" xfId="934"/>
    <cellStyle name="Calculation 10 3" xfId="1111"/>
    <cellStyle name="Calculation 11" xfId="457"/>
    <cellStyle name="Calculation 11 2" xfId="935"/>
    <cellStyle name="Calculation 11 3" xfId="1110"/>
    <cellStyle name="Calculation 12" xfId="458"/>
    <cellStyle name="Calculation 12 2" xfId="936"/>
    <cellStyle name="Calculation 12 3" xfId="1109"/>
    <cellStyle name="Calculation 13" xfId="459"/>
    <cellStyle name="Calculation 13 2" xfId="937"/>
    <cellStyle name="Calculation 13 3" xfId="1108"/>
    <cellStyle name="Calculation 14" xfId="460"/>
    <cellStyle name="Calculation 14 2" xfId="938"/>
    <cellStyle name="Calculation 14 3" xfId="1107"/>
    <cellStyle name="Calculation 15" xfId="461"/>
    <cellStyle name="Calculation 15 2" xfId="939"/>
    <cellStyle name="Calculation 15 3" xfId="1106"/>
    <cellStyle name="Calculation 16" xfId="462"/>
    <cellStyle name="Calculation 16 2" xfId="940"/>
    <cellStyle name="Calculation 16 3" xfId="1105"/>
    <cellStyle name="Calculation 17" xfId="463"/>
    <cellStyle name="Calculation 17 2" xfId="941"/>
    <cellStyle name="Calculation 17 3" xfId="1104"/>
    <cellStyle name="Calculation 2" xfId="464"/>
    <cellStyle name="Calculation 2 2" xfId="465"/>
    <cellStyle name="Calculation 2 2 2" xfId="943"/>
    <cellStyle name="Calculation 2 2 3" xfId="1102"/>
    <cellStyle name="Calculation 2 3" xfId="942"/>
    <cellStyle name="Calculation 2 4" xfId="1103"/>
    <cellStyle name="Calculation 3" xfId="466"/>
    <cellStyle name="Calculation 3 2" xfId="944"/>
    <cellStyle name="Calculation 3 3" xfId="1101"/>
    <cellStyle name="Calculation 4" xfId="467"/>
    <cellStyle name="Calculation 4 2" xfId="945"/>
    <cellStyle name="Calculation 4 3" xfId="1100"/>
    <cellStyle name="Calculation 5" xfId="468"/>
    <cellStyle name="Calculation 5 2" xfId="946"/>
    <cellStyle name="Calculation 5 3" xfId="1099"/>
    <cellStyle name="Calculation 6" xfId="469"/>
    <cellStyle name="Calculation 6 2" xfId="947"/>
    <cellStyle name="Calculation 6 3" xfId="1098"/>
    <cellStyle name="Calculation 7" xfId="470"/>
    <cellStyle name="Calculation 7 2" xfId="948"/>
    <cellStyle name="Calculation 7 3" xfId="1097"/>
    <cellStyle name="Calculation 8" xfId="471"/>
    <cellStyle name="Calculation 8 2" xfId="949"/>
    <cellStyle name="Calculation 8 3" xfId="1096"/>
    <cellStyle name="Calculation 9" xfId="472"/>
    <cellStyle name="Calculation 9 2" xfId="950"/>
    <cellStyle name="Calculation 9 3" xfId="1095"/>
    <cellStyle name="centre across selection" xfId="473"/>
    <cellStyle name="Check Cell 10" xfId="474"/>
    <cellStyle name="Check Cell 11" xfId="475"/>
    <cellStyle name="Check Cell 12" xfId="476"/>
    <cellStyle name="Check Cell 13" xfId="477"/>
    <cellStyle name="Check Cell 14" xfId="478"/>
    <cellStyle name="Check Cell 15" xfId="479"/>
    <cellStyle name="Check Cell 16" xfId="480"/>
    <cellStyle name="Check Cell 17" xfId="481"/>
    <cellStyle name="Check Cell 2" xfId="482"/>
    <cellStyle name="Check Cell 2 2" xfId="483"/>
    <cellStyle name="Check Cell 3" xfId="484"/>
    <cellStyle name="Check Cell 4" xfId="485"/>
    <cellStyle name="Check Cell 5" xfId="486"/>
    <cellStyle name="Check Cell 6" xfId="487"/>
    <cellStyle name="Check Cell 7" xfId="488"/>
    <cellStyle name="Check Cell 8" xfId="489"/>
    <cellStyle name="Check Cell 9" xfId="490"/>
    <cellStyle name="Comma 10" xfId="930"/>
    <cellStyle name="Comma 10 2" xfId="1126"/>
    <cellStyle name="Comma 11" xfId="932"/>
    <cellStyle name="Comma 11 2" xfId="1128"/>
    <cellStyle name="Comma 12" xfId="14"/>
    <cellStyle name="Comma 13" xfId="1023"/>
    <cellStyle name="Comma 2" xfId="491"/>
    <cellStyle name="Comma 2 2" xfId="492"/>
    <cellStyle name="Comma 3" xfId="493"/>
    <cellStyle name="Comma 3 2" xfId="494"/>
    <cellStyle name="Comma 4" xfId="495"/>
    <cellStyle name="Comma 5" xfId="496"/>
    <cellStyle name="Comma 5 2" xfId="921"/>
    <cellStyle name="Comma 5 2 2" xfId="1119"/>
    <cellStyle name="Comma 5 3" xfId="1112"/>
    <cellStyle name="Comma 6" xfId="497"/>
    <cellStyle name="Comma 6 2" xfId="922"/>
    <cellStyle name="Comma 6 2 2" xfId="1120"/>
    <cellStyle name="Comma 6 3" xfId="1113"/>
    <cellStyle name="Comma 7" xfId="916"/>
    <cellStyle name="Comma 7 2" xfId="926"/>
    <cellStyle name="Comma 7 2 2" xfId="1123"/>
    <cellStyle name="Comma 7 3" xfId="929"/>
    <cellStyle name="Comma 7 3 2" xfId="1125"/>
    <cellStyle name="Comma 7 4" xfId="931"/>
    <cellStyle name="Comma 7 4 2" xfId="1127"/>
    <cellStyle name="Comma 7 5" xfId="933"/>
    <cellStyle name="Comma 7 5 2" xfId="1129"/>
    <cellStyle name="Comma 7 6" xfId="1117"/>
    <cellStyle name="Comma 8" xfId="919"/>
    <cellStyle name="Comma 8 2" xfId="1118"/>
    <cellStyle name="Comma 9" xfId="928"/>
    <cellStyle name="Comma 9 2" xfId="1124"/>
    <cellStyle name="Comma0" xfId="498"/>
    <cellStyle name="Currency 2" xfId="499"/>
    <cellStyle name="Currency 2 2" xfId="923"/>
    <cellStyle name="Currency 2 2 2" xfId="1121"/>
    <cellStyle name="Currency 2 3" xfId="1114"/>
    <cellStyle name="dave1" xfId="7"/>
    <cellStyle name="DetailStyleText" xfId="500"/>
    <cellStyle name="Estimated" xfId="501"/>
    <cellStyle name="Euro" xfId="502"/>
    <cellStyle name="Èurrency [0]" xfId="503"/>
    <cellStyle name="Èurrency [0] 2" xfId="924"/>
    <cellStyle name="Èurrency [0] 2 2" xfId="1122"/>
    <cellStyle name="Èurrency [0] 3" xfId="1115"/>
    <cellStyle name="Explanatory Text 10" xfId="504"/>
    <cellStyle name="Explanatory Text 11" xfId="505"/>
    <cellStyle name="Explanatory Text 12" xfId="506"/>
    <cellStyle name="Explanatory Text 13" xfId="507"/>
    <cellStyle name="Explanatory Text 14" xfId="508"/>
    <cellStyle name="Explanatory Text 15" xfId="509"/>
    <cellStyle name="Explanatory Text 16" xfId="510"/>
    <cellStyle name="Explanatory Text 17" xfId="511"/>
    <cellStyle name="Explanatory Text 2" xfId="512"/>
    <cellStyle name="Explanatory Text 2 2" xfId="513"/>
    <cellStyle name="Explanatory Text 3" xfId="514"/>
    <cellStyle name="Explanatory Text 4" xfId="515"/>
    <cellStyle name="Explanatory Text 5" xfId="516"/>
    <cellStyle name="Explanatory Text 6" xfId="517"/>
    <cellStyle name="Explanatory Text 7" xfId="518"/>
    <cellStyle name="Explanatory Text 8" xfId="519"/>
    <cellStyle name="Explanatory Text 9" xfId="520"/>
    <cellStyle name="external input" xfId="521"/>
    <cellStyle name="External input + border" xfId="21"/>
    <cellStyle name="FinancialTitleStyle" xfId="522"/>
    <cellStyle name="Fixed" xfId="523"/>
    <cellStyle name="Good 10" xfId="524"/>
    <cellStyle name="Good 11" xfId="525"/>
    <cellStyle name="Good 12" xfId="526"/>
    <cellStyle name="Good 13" xfId="527"/>
    <cellStyle name="Good 14" xfId="528"/>
    <cellStyle name="Good 15" xfId="529"/>
    <cellStyle name="Good 16" xfId="530"/>
    <cellStyle name="Good 17" xfId="531"/>
    <cellStyle name="Good 2" xfId="532"/>
    <cellStyle name="Good 2 2" xfId="533"/>
    <cellStyle name="Good 3" xfId="534"/>
    <cellStyle name="Good 4" xfId="535"/>
    <cellStyle name="Good 5" xfId="536"/>
    <cellStyle name="Good 6" xfId="537"/>
    <cellStyle name="Good 7" xfId="538"/>
    <cellStyle name="Good 8" xfId="539"/>
    <cellStyle name="Good 9" xfId="540"/>
    <cellStyle name="Header" xfId="541"/>
    <cellStyle name="HeaderGrant" xfId="542"/>
    <cellStyle name="HeaderLEA" xfId="543"/>
    <cellStyle name="Heading 1 10" xfId="544"/>
    <cellStyle name="Heading 1 11" xfId="545"/>
    <cellStyle name="Heading 1 12" xfId="546"/>
    <cellStyle name="Heading 1 13" xfId="547"/>
    <cellStyle name="Heading 1 14" xfId="548"/>
    <cellStyle name="Heading 1 15" xfId="549"/>
    <cellStyle name="Heading 1 16" xfId="550"/>
    <cellStyle name="Heading 1 17" xfId="551"/>
    <cellStyle name="Heading 1 2" xfId="552"/>
    <cellStyle name="Heading 1 2 2" xfId="553"/>
    <cellStyle name="Heading 1 3" xfId="554"/>
    <cellStyle name="Heading 1 4" xfId="555"/>
    <cellStyle name="Heading 1 5" xfId="556"/>
    <cellStyle name="Heading 1 6" xfId="557"/>
    <cellStyle name="Heading 1 7" xfId="558"/>
    <cellStyle name="Heading 1 8" xfId="559"/>
    <cellStyle name="Heading 1 9" xfId="560"/>
    <cellStyle name="Heading 2 10" xfId="561"/>
    <cellStyle name="Heading 2 11" xfId="562"/>
    <cellStyle name="Heading 2 12" xfId="563"/>
    <cellStyle name="Heading 2 13" xfId="564"/>
    <cellStyle name="Heading 2 14" xfId="565"/>
    <cellStyle name="Heading 2 15" xfId="566"/>
    <cellStyle name="Heading 2 16" xfId="567"/>
    <cellStyle name="Heading 2 17" xfId="568"/>
    <cellStyle name="Heading 2 2" xfId="569"/>
    <cellStyle name="Heading 2 2 2" xfId="570"/>
    <cellStyle name="Heading 2 3" xfId="571"/>
    <cellStyle name="Heading 2 4" xfId="572"/>
    <cellStyle name="Heading 2 5" xfId="573"/>
    <cellStyle name="Heading 2 6" xfId="574"/>
    <cellStyle name="Heading 2 7" xfId="575"/>
    <cellStyle name="Heading 2 8" xfId="576"/>
    <cellStyle name="Heading 2 9" xfId="577"/>
    <cellStyle name="Heading 3 10" xfId="578"/>
    <cellStyle name="Heading 3 11" xfId="579"/>
    <cellStyle name="Heading 3 12" xfId="580"/>
    <cellStyle name="Heading 3 13" xfId="581"/>
    <cellStyle name="Heading 3 14" xfId="582"/>
    <cellStyle name="Heading 3 15" xfId="583"/>
    <cellStyle name="Heading 3 16" xfId="584"/>
    <cellStyle name="Heading 3 17" xfId="585"/>
    <cellStyle name="Heading 3 2" xfId="586"/>
    <cellStyle name="Heading 3 2 2" xfId="587"/>
    <cellStyle name="Heading 3 3" xfId="588"/>
    <cellStyle name="Heading 3 4" xfId="589"/>
    <cellStyle name="Heading 3 5" xfId="590"/>
    <cellStyle name="Heading 3 6" xfId="591"/>
    <cellStyle name="Heading 3 7" xfId="592"/>
    <cellStyle name="Heading 3 8" xfId="593"/>
    <cellStyle name="Heading 3 9" xfId="594"/>
    <cellStyle name="Heading 4 10" xfId="595"/>
    <cellStyle name="Heading 4 11" xfId="596"/>
    <cellStyle name="Heading 4 12" xfId="597"/>
    <cellStyle name="Heading 4 13" xfId="598"/>
    <cellStyle name="Heading 4 14" xfId="599"/>
    <cellStyle name="Heading 4 15" xfId="600"/>
    <cellStyle name="Heading 4 16" xfId="601"/>
    <cellStyle name="Heading 4 17" xfId="602"/>
    <cellStyle name="Heading 4 2" xfId="603"/>
    <cellStyle name="Heading 4 2 2" xfId="604"/>
    <cellStyle name="Heading 4 3" xfId="605"/>
    <cellStyle name="Heading 4 4" xfId="606"/>
    <cellStyle name="Heading 4 5" xfId="607"/>
    <cellStyle name="Heading 4 6" xfId="608"/>
    <cellStyle name="Heading 4 7" xfId="609"/>
    <cellStyle name="Heading 4 8" xfId="610"/>
    <cellStyle name="Heading 4 9" xfId="611"/>
    <cellStyle name="Heading 5" xfId="612"/>
    <cellStyle name="Heading 6" xfId="613"/>
    <cellStyle name="Heading 7" xfId="614"/>
    <cellStyle name="Heading 8" xfId="615"/>
    <cellStyle name="Hyperlink" xfId="6" builtinId="8"/>
    <cellStyle name="Hyperlink 2" xfId="23"/>
    <cellStyle name="Hyperlink 2 2" xfId="616"/>
    <cellStyle name="Hyperlink 3" xfId="617"/>
    <cellStyle name="Hyperlink 4" xfId="618"/>
    <cellStyle name="Hyperlink 5" xfId="619"/>
    <cellStyle name="Imported" xfId="620"/>
    <cellStyle name="Input 10" xfId="621"/>
    <cellStyle name="Input 10 2" xfId="951"/>
    <cellStyle name="Input 10 3" xfId="1094"/>
    <cellStyle name="Input 11" xfId="622"/>
    <cellStyle name="Input 11 2" xfId="952"/>
    <cellStyle name="Input 11 3" xfId="1093"/>
    <cellStyle name="Input 12" xfId="623"/>
    <cellStyle name="Input 12 2" xfId="953"/>
    <cellStyle name="Input 12 3" xfId="1092"/>
    <cellStyle name="Input 13" xfId="624"/>
    <cellStyle name="Input 13 2" xfId="954"/>
    <cellStyle name="Input 13 3" xfId="1091"/>
    <cellStyle name="Input 14" xfId="625"/>
    <cellStyle name="Input 14 2" xfId="955"/>
    <cellStyle name="Input 14 3" xfId="1090"/>
    <cellStyle name="Input 15" xfId="626"/>
    <cellStyle name="Input 15 2" xfId="956"/>
    <cellStyle name="Input 15 3" xfId="1089"/>
    <cellStyle name="Input 16" xfId="627"/>
    <cellStyle name="Input 16 2" xfId="957"/>
    <cellStyle name="Input 16 3" xfId="1088"/>
    <cellStyle name="Input 17" xfId="628"/>
    <cellStyle name="Input 17 2" xfId="958"/>
    <cellStyle name="Input 17 3" xfId="1087"/>
    <cellStyle name="input 2" xfId="629"/>
    <cellStyle name="Input 2 2" xfId="630"/>
    <cellStyle name="Input 2 2 2" xfId="959"/>
    <cellStyle name="Input 2 2 3" xfId="1086"/>
    <cellStyle name="input 3" xfId="631"/>
    <cellStyle name="Input 4" xfId="632"/>
    <cellStyle name="Input 4 2" xfId="960"/>
    <cellStyle name="Input 4 3" xfId="1085"/>
    <cellStyle name="Input 5" xfId="633"/>
    <cellStyle name="Input 5 2" xfId="961"/>
    <cellStyle name="Input 5 3" xfId="1084"/>
    <cellStyle name="Input 6" xfId="634"/>
    <cellStyle name="Input 6 2" xfId="962"/>
    <cellStyle name="Input 6 3" xfId="1083"/>
    <cellStyle name="Input 7" xfId="635"/>
    <cellStyle name="Input 7 2" xfId="963"/>
    <cellStyle name="Input 7 3" xfId="1082"/>
    <cellStyle name="Input 8" xfId="636"/>
    <cellStyle name="Input 8 2" xfId="964"/>
    <cellStyle name="Input 8 3" xfId="1081"/>
    <cellStyle name="Input 9" xfId="637"/>
    <cellStyle name="Input 9 2" xfId="965"/>
    <cellStyle name="Input 9 3" xfId="1080"/>
    <cellStyle name="LEAName" xfId="638"/>
    <cellStyle name="LEANumber" xfId="639"/>
    <cellStyle name="Linked Cell 10" xfId="640"/>
    <cellStyle name="Linked Cell 11" xfId="641"/>
    <cellStyle name="Linked Cell 12" xfId="642"/>
    <cellStyle name="Linked Cell 13" xfId="643"/>
    <cellStyle name="Linked Cell 14" xfId="644"/>
    <cellStyle name="Linked Cell 15" xfId="645"/>
    <cellStyle name="Linked Cell 16" xfId="646"/>
    <cellStyle name="Linked Cell 17" xfId="647"/>
    <cellStyle name="Linked Cell 2" xfId="648"/>
    <cellStyle name="Linked Cell 2 2" xfId="649"/>
    <cellStyle name="Linked Cell 3" xfId="650"/>
    <cellStyle name="Linked Cell 4" xfId="651"/>
    <cellStyle name="Linked Cell 5" xfId="652"/>
    <cellStyle name="Linked Cell 6" xfId="653"/>
    <cellStyle name="Linked Cell 7" xfId="654"/>
    <cellStyle name="Linked Cell 8" xfId="655"/>
    <cellStyle name="Linked Cell 9" xfId="656"/>
    <cellStyle name="log projection" xfId="657"/>
    <cellStyle name="log projection 2" xfId="966"/>
    <cellStyle name="log projection 3" xfId="1079"/>
    <cellStyle name="Mik" xfId="658"/>
    <cellStyle name="Neutral 10" xfId="659"/>
    <cellStyle name="Neutral 11" xfId="660"/>
    <cellStyle name="Neutral 12" xfId="661"/>
    <cellStyle name="Neutral 13" xfId="662"/>
    <cellStyle name="Neutral 14" xfId="663"/>
    <cellStyle name="Neutral 15" xfId="664"/>
    <cellStyle name="Neutral 16" xfId="665"/>
    <cellStyle name="Neutral 17" xfId="666"/>
    <cellStyle name="Neutral 2" xfId="667"/>
    <cellStyle name="Neutral 2 2" xfId="668"/>
    <cellStyle name="Neutral 3" xfId="669"/>
    <cellStyle name="Neutral 4" xfId="670"/>
    <cellStyle name="Neutral 5" xfId="671"/>
    <cellStyle name="Neutral 6" xfId="672"/>
    <cellStyle name="Neutral 7" xfId="673"/>
    <cellStyle name="Neutral 8" xfId="674"/>
    <cellStyle name="Neutral 9" xfId="675"/>
    <cellStyle name="Normal" xfId="0" builtinId="0"/>
    <cellStyle name="Normal - Style1" xfId="676"/>
    <cellStyle name="Normal - Style2" xfId="677"/>
    <cellStyle name="Normal - Style3" xfId="678"/>
    <cellStyle name="Normal - Style4" xfId="679"/>
    <cellStyle name="Normal - Style5" xfId="680"/>
    <cellStyle name="Normal 10" xfId="681"/>
    <cellStyle name="Normal 11" xfId="682"/>
    <cellStyle name="Normal 12" xfId="683"/>
    <cellStyle name="Normal 13" xfId="684"/>
    <cellStyle name="Normal 14" xfId="685"/>
    <cellStyle name="Normal 15" xfId="686"/>
    <cellStyle name="Normal 16" xfId="687"/>
    <cellStyle name="Normal 17" xfId="688"/>
    <cellStyle name="Normal 18" xfId="689"/>
    <cellStyle name="Normal 19" xfId="690"/>
    <cellStyle name="Normal 2" xfId="2"/>
    <cellStyle name="Normal 2 10" xfId="691"/>
    <cellStyle name="Normal 2 11" xfId="692"/>
    <cellStyle name="Normal 2 12" xfId="693"/>
    <cellStyle name="Normal 2 13" xfId="694"/>
    <cellStyle name="Normal 2 14" xfId="695"/>
    <cellStyle name="Normal 2 15" xfId="696"/>
    <cellStyle name="Normal 2 16" xfId="697"/>
    <cellStyle name="Normal 2 17" xfId="698"/>
    <cellStyle name="Normal 2 18" xfId="699"/>
    <cellStyle name="Normal 2 19" xfId="700"/>
    <cellStyle name="Normal 2 2" xfId="11"/>
    <cellStyle name="Normal 2 2 2" xfId="701"/>
    <cellStyle name="Normal 2 2 3" xfId="702"/>
    <cellStyle name="Normal 2 2 4" xfId="703"/>
    <cellStyle name="Normal 2 2 5" xfId="704"/>
    <cellStyle name="Normal 2 2 6" xfId="705"/>
    <cellStyle name="Normal 2 2_FE FT Assumptions" xfId="706"/>
    <cellStyle name="Normal 2 20" xfId="707"/>
    <cellStyle name="Normal 2 21" xfId="708"/>
    <cellStyle name="Normal 2 22" xfId="5"/>
    <cellStyle name="Normal 2 23" xfId="4"/>
    <cellStyle name="Normal 2 24" xfId="1022"/>
    <cellStyle name="Normal 2 25" xfId="1116"/>
    <cellStyle name="Normal 2 3" xfId="20"/>
    <cellStyle name="Normal 2 4" xfId="709"/>
    <cellStyle name="Normal 2 5" xfId="710"/>
    <cellStyle name="Normal 2 6" xfId="711"/>
    <cellStyle name="Normal 2 7" xfId="712"/>
    <cellStyle name="Normal 2 8" xfId="713"/>
    <cellStyle name="Normal 2 9" xfId="714"/>
    <cellStyle name="Normal 2_1. FT Learners" xfId="715"/>
    <cellStyle name="Normal 20" xfId="716"/>
    <cellStyle name="Normal 21" xfId="717"/>
    <cellStyle name="Normal 22" xfId="718"/>
    <cellStyle name="Normal 23" xfId="13"/>
    <cellStyle name="Normal 23 2" xfId="918"/>
    <cellStyle name="Normal 24" xfId="719"/>
    <cellStyle name="Normal 25" xfId="720"/>
    <cellStyle name="Normal 26" xfId="721"/>
    <cellStyle name="Normal 27" xfId="722"/>
    <cellStyle name="Normal 28" xfId="723"/>
    <cellStyle name="Normal 29" xfId="724"/>
    <cellStyle name="Normal 3" xfId="9"/>
    <cellStyle name="Normal 3 10" xfId="725"/>
    <cellStyle name="Normal 3 2" xfId="19"/>
    <cellStyle name="Normal 3 3" xfId="726"/>
    <cellStyle name="Normal 3 4" xfId="727"/>
    <cellStyle name="Normal 3 5" xfId="728"/>
    <cellStyle name="Normal 3 6" xfId="729"/>
    <cellStyle name="Normal 3 7" xfId="730"/>
    <cellStyle name="Normal 3 8" xfId="731"/>
    <cellStyle name="Normal 3 9" xfId="732"/>
    <cellStyle name="Normal 3_Academies" xfId="733"/>
    <cellStyle name="Normal 30" xfId="734"/>
    <cellStyle name="Normal 31" xfId="735"/>
    <cellStyle name="Normal 32" xfId="917"/>
    <cellStyle name="Normal 4" xfId="12"/>
    <cellStyle name="Normal 4 10" xfId="736"/>
    <cellStyle name="Normal 4 2" xfId="16"/>
    <cellStyle name="Normal 4 2 2" xfId="17"/>
    <cellStyle name="Normal 4 3" xfId="18"/>
    <cellStyle name="Normal 4 4" xfId="737"/>
    <cellStyle name="Normal 4 5" xfId="738"/>
    <cellStyle name="Normal 4 6" xfId="739"/>
    <cellStyle name="Normal 4 7" xfId="740"/>
    <cellStyle name="Normal 4 8" xfId="741"/>
    <cellStyle name="Normal 4 9" xfId="742"/>
    <cellStyle name="Normal 5" xfId="8"/>
    <cellStyle name="Normal 5 2" xfId="22"/>
    <cellStyle name="Normal 6" xfId="15"/>
    <cellStyle name="Normal 6 2" xfId="920"/>
    <cellStyle name="Normal 7" xfId="743"/>
    <cellStyle name="Normal 8" xfId="744"/>
    <cellStyle name="Normal 9" xfId="745"/>
    <cellStyle name="Normal_ah10-057" xfId="3"/>
    <cellStyle name="Normal_Table12" xfId="1"/>
    <cellStyle name="NormalStyleCurrency" xfId="746"/>
    <cellStyle name="NormalStyleText" xfId="747"/>
    <cellStyle name="Note 10" xfId="748"/>
    <cellStyle name="Note 10 2" xfId="967"/>
    <cellStyle name="Note 10 3" xfId="1078"/>
    <cellStyle name="Note 11" xfId="749"/>
    <cellStyle name="Note 11 2" xfId="968"/>
    <cellStyle name="Note 11 3" xfId="1077"/>
    <cellStyle name="Note 12" xfId="750"/>
    <cellStyle name="Note 12 2" xfId="969"/>
    <cellStyle name="Note 12 3" xfId="1076"/>
    <cellStyle name="Note 13" xfId="751"/>
    <cellStyle name="Note 13 2" xfId="970"/>
    <cellStyle name="Note 13 3" xfId="1075"/>
    <cellStyle name="Note 14" xfId="752"/>
    <cellStyle name="Note 14 2" xfId="971"/>
    <cellStyle name="Note 14 3" xfId="1074"/>
    <cellStyle name="Note 15" xfId="753"/>
    <cellStyle name="Note 15 2" xfId="972"/>
    <cellStyle name="Note 15 3" xfId="1073"/>
    <cellStyle name="Note 16" xfId="754"/>
    <cellStyle name="Note 16 2" xfId="973"/>
    <cellStyle name="Note 16 3" xfId="1072"/>
    <cellStyle name="Note 17" xfId="755"/>
    <cellStyle name="Note 17 2" xfId="974"/>
    <cellStyle name="Note 17 3" xfId="1071"/>
    <cellStyle name="Note 2" xfId="756"/>
    <cellStyle name="Note 2 2" xfId="757"/>
    <cellStyle name="Note 2 2 2" xfId="976"/>
    <cellStyle name="Note 2 2 3" xfId="1069"/>
    <cellStyle name="Note 2 3" xfId="758"/>
    <cellStyle name="Note 2 3 2" xfId="977"/>
    <cellStyle name="Note 2 3 3" xfId="1068"/>
    <cellStyle name="Note 2 4" xfId="975"/>
    <cellStyle name="Note 2 5" xfId="1070"/>
    <cellStyle name="Note 3" xfId="759"/>
    <cellStyle name="Note 3 2" xfId="978"/>
    <cellStyle name="Note 3 3" xfId="1067"/>
    <cellStyle name="Note 4" xfId="760"/>
    <cellStyle name="Note 4 2" xfId="979"/>
    <cellStyle name="Note 4 3" xfId="1066"/>
    <cellStyle name="Note 5" xfId="761"/>
    <cellStyle name="Note 5 2" xfId="980"/>
    <cellStyle name="Note 5 3" xfId="1065"/>
    <cellStyle name="Note 6" xfId="762"/>
    <cellStyle name="Note 6 2" xfId="981"/>
    <cellStyle name="Note 6 3" xfId="1064"/>
    <cellStyle name="Note 7" xfId="763"/>
    <cellStyle name="Note 7 2" xfId="982"/>
    <cellStyle name="Note 7 3" xfId="1063"/>
    <cellStyle name="Note 8" xfId="764"/>
    <cellStyle name="Note 8 2" xfId="983"/>
    <cellStyle name="Note 8 3" xfId="1062"/>
    <cellStyle name="Note 9" xfId="765"/>
    <cellStyle name="Note 9 2" xfId="984"/>
    <cellStyle name="Note 9 3" xfId="1061"/>
    <cellStyle name="Number" xfId="766"/>
    <cellStyle name="Output 10" xfId="767"/>
    <cellStyle name="Output 10 2" xfId="985"/>
    <cellStyle name="Output 10 3" xfId="1060"/>
    <cellStyle name="Output 11" xfId="768"/>
    <cellStyle name="Output 11 2" xfId="986"/>
    <cellStyle name="Output 11 3" xfId="1059"/>
    <cellStyle name="Output 12" xfId="769"/>
    <cellStyle name="Output 12 2" xfId="987"/>
    <cellStyle name="Output 12 3" xfId="1058"/>
    <cellStyle name="Output 13" xfId="770"/>
    <cellStyle name="Output 13 2" xfId="988"/>
    <cellStyle name="Output 13 3" xfId="1057"/>
    <cellStyle name="Output 14" xfId="771"/>
    <cellStyle name="Output 14 2" xfId="989"/>
    <cellStyle name="Output 14 3" xfId="1056"/>
    <cellStyle name="Output 15" xfId="772"/>
    <cellStyle name="Output 15 2" xfId="990"/>
    <cellStyle name="Output 15 3" xfId="1055"/>
    <cellStyle name="Output 16" xfId="773"/>
    <cellStyle name="Output 16 2" xfId="991"/>
    <cellStyle name="Output 16 3" xfId="1054"/>
    <cellStyle name="Output 17" xfId="774"/>
    <cellStyle name="Output 17 2" xfId="992"/>
    <cellStyle name="Output 17 3" xfId="1053"/>
    <cellStyle name="Output 2" xfId="775"/>
    <cellStyle name="Output 2 2" xfId="776"/>
    <cellStyle name="Output 2 2 2" xfId="994"/>
    <cellStyle name="Output 2 2 3" xfId="1051"/>
    <cellStyle name="Output 2 3" xfId="993"/>
    <cellStyle name="Output 2 4" xfId="1052"/>
    <cellStyle name="Output 3" xfId="777"/>
    <cellStyle name="Output 3 2" xfId="995"/>
    <cellStyle name="Output 3 3" xfId="1050"/>
    <cellStyle name="Output 4" xfId="778"/>
    <cellStyle name="Output 4 2" xfId="996"/>
    <cellStyle name="Output 4 3" xfId="1049"/>
    <cellStyle name="Output 5" xfId="779"/>
    <cellStyle name="Output 5 2" xfId="997"/>
    <cellStyle name="Output 5 3" xfId="1048"/>
    <cellStyle name="Output 6" xfId="780"/>
    <cellStyle name="Output 6 2" xfId="998"/>
    <cellStyle name="Output 6 3" xfId="1047"/>
    <cellStyle name="Output 7" xfId="781"/>
    <cellStyle name="Output 7 2" xfId="999"/>
    <cellStyle name="Output 7 3" xfId="1046"/>
    <cellStyle name="Output 8" xfId="782"/>
    <cellStyle name="Output 8 2" xfId="1000"/>
    <cellStyle name="Output 8 3" xfId="1045"/>
    <cellStyle name="Output 9" xfId="783"/>
    <cellStyle name="Output 9 2" xfId="1001"/>
    <cellStyle name="Output 9 3" xfId="1044"/>
    <cellStyle name="Percent 2" xfId="784"/>
    <cellStyle name="Percent 2 10" xfId="785"/>
    <cellStyle name="Percent 2 11" xfId="786"/>
    <cellStyle name="Percent 2 12" xfId="787"/>
    <cellStyle name="Percent 2 13" xfId="788"/>
    <cellStyle name="Percent 2 14" xfId="789"/>
    <cellStyle name="Percent 2 15" xfId="790"/>
    <cellStyle name="Percent 2 16" xfId="791"/>
    <cellStyle name="Percent 2 17" xfId="792"/>
    <cellStyle name="Percent 2 18" xfId="793"/>
    <cellStyle name="Percent 2 19" xfId="794"/>
    <cellStyle name="Percent 2 2" xfId="795"/>
    <cellStyle name="Percent 2 20" xfId="796"/>
    <cellStyle name="Percent 2 21" xfId="797"/>
    <cellStyle name="Percent 2 3" xfId="798"/>
    <cellStyle name="Percent 2 4" xfId="799"/>
    <cellStyle name="Percent 2 5" xfId="800"/>
    <cellStyle name="Percent 2 6" xfId="801"/>
    <cellStyle name="Percent 2 7" xfId="802"/>
    <cellStyle name="Percent 2 8" xfId="803"/>
    <cellStyle name="Percent 2 9" xfId="804"/>
    <cellStyle name="Percent 3" xfId="805"/>
    <cellStyle name="Percent 3 10" xfId="806"/>
    <cellStyle name="Percent 3 11" xfId="807"/>
    <cellStyle name="Percent 3 12" xfId="808"/>
    <cellStyle name="Percent 3 13" xfId="809"/>
    <cellStyle name="Percent 3 14" xfId="810"/>
    <cellStyle name="Percent 3 15" xfId="811"/>
    <cellStyle name="Percent 3 16" xfId="812"/>
    <cellStyle name="Percent 3 17" xfId="813"/>
    <cellStyle name="Percent 3 18" xfId="814"/>
    <cellStyle name="Percent 3 19" xfId="815"/>
    <cellStyle name="Percent 3 2" xfId="816"/>
    <cellStyle name="Percent 3 20" xfId="817"/>
    <cellStyle name="Percent 3 21" xfId="818"/>
    <cellStyle name="Percent 3 22" xfId="819"/>
    <cellStyle name="Percent 3 23" xfId="820"/>
    <cellStyle name="Percent 3 24" xfId="821"/>
    <cellStyle name="Percent 3 3" xfId="822"/>
    <cellStyle name="Percent 3 4" xfId="823"/>
    <cellStyle name="Percent 3 5" xfId="824"/>
    <cellStyle name="Percent 3 6" xfId="825"/>
    <cellStyle name="Percent 3 7" xfId="826"/>
    <cellStyle name="Percent 3 8" xfId="827"/>
    <cellStyle name="Percent 3 9" xfId="828"/>
    <cellStyle name="Percent 4" xfId="829"/>
    <cellStyle name="Percent 5" xfId="830"/>
    <cellStyle name="Percent 6" xfId="927"/>
    <cellStyle name="provisional PN158/97" xfId="831"/>
    <cellStyle name="P嗴_x000c_〘 ńバ঒〘 " xfId="832"/>
    <cellStyle name="ro1" xfId="833"/>
    <cellStyle name="Style 1" xfId="834"/>
    <cellStyle name="Style1" xfId="835"/>
    <cellStyle name="Style2" xfId="836"/>
    <cellStyle name="Style3" xfId="837"/>
    <cellStyle name="Style4" xfId="838"/>
    <cellStyle name="Style5" xfId="839"/>
    <cellStyle name="Style6" xfId="840"/>
    <cellStyle name="sub" xfId="841"/>
    <cellStyle name="sub 2" xfId="925"/>
    <cellStyle name="Table Footnote" xfId="842"/>
    <cellStyle name="Table Header" xfId="843"/>
    <cellStyle name="Table Heading 1" xfId="844"/>
    <cellStyle name="Table Heading 2" xfId="845"/>
    <cellStyle name="table imported" xfId="846"/>
    <cellStyle name="Table Of Which" xfId="847"/>
    <cellStyle name="Table Row Billions" xfId="848"/>
    <cellStyle name="Table Row Billions Check" xfId="849"/>
    <cellStyle name="Table Row Millions" xfId="850"/>
    <cellStyle name="Table Row Millions Check" xfId="851"/>
    <cellStyle name="Table Row Percentage" xfId="852"/>
    <cellStyle name="Table Row Percentage Check" xfId="853"/>
    <cellStyle name="Table Row Percentage_4.2 tables (20_10_06)" xfId="854"/>
    <cellStyle name="table sum" xfId="855"/>
    <cellStyle name="Table Total Billions" xfId="856"/>
    <cellStyle name="Table Total Billions 2" xfId="1002"/>
    <cellStyle name="Table Total Billions 3" xfId="1043"/>
    <cellStyle name="Table Total Millions" xfId="857"/>
    <cellStyle name="Table Total Millions 2" xfId="1003"/>
    <cellStyle name="Table Total Millions 3" xfId="1042"/>
    <cellStyle name="Table Total Percentage" xfId="858"/>
    <cellStyle name="Table Total Percentage 2" xfId="1004"/>
    <cellStyle name="Table Total Percentage 3" xfId="1041"/>
    <cellStyle name="Table Units" xfId="859"/>
    <cellStyle name="table values" xfId="860"/>
    <cellStyle name="Title 10" xfId="861"/>
    <cellStyle name="Title 11" xfId="862"/>
    <cellStyle name="Title 12" xfId="863"/>
    <cellStyle name="Title 13" xfId="864"/>
    <cellStyle name="Title 14" xfId="865"/>
    <cellStyle name="Title 15" xfId="866"/>
    <cellStyle name="Title 16" xfId="867"/>
    <cellStyle name="Title 17" xfId="868"/>
    <cellStyle name="Title 2" xfId="869"/>
    <cellStyle name="Title 2 2" xfId="870"/>
    <cellStyle name="Title 3" xfId="871"/>
    <cellStyle name="Title 4" xfId="872"/>
    <cellStyle name="Title 5" xfId="873"/>
    <cellStyle name="Title 6" xfId="874"/>
    <cellStyle name="Title 7" xfId="875"/>
    <cellStyle name="Title 8" xfId="876"/>
    <cellStyle name="Title 9" xfId="877"/>
    <cellStyle name="Total 10" xfId="878"/>
    <cellStyle name="Total 10 2" xfId="1005"/>
    <cellStyle name="Total 10 3" xfId="1040"/>
    <cellStyle name="Total 11" xfId="879"/>
    <cellStyle name="Total 11 2" xfId="1006"/>
    <cellStyle name="Total 11 3" xfId="1039"/>
    <cellStyle name="Total 12" xfId="880"/>
    <cellStyle name="Total 12 2" xfId="1007"/>
    <cellStyle name="Total 12 3" xfId="1038"/>
    <cellStyle name="Total 13" xfId="881"/>
    <cellStyle name="Total 13 2" xfId="1008"/>
    <cellStyle name="Total 13 3" xfId="1037"/>
    <cellStyle name="Total 14" xfId="882"/>
    <cellStyle name="Total 14 2" xfId="1009"/>
    <cellStyle name="Total 14 3" xfId="1036"/>
    <cellStyle name="Total 15" xfId="883"/>
    <cellStyle name="Total 15 2" xfId="1010"/>
    <cellStyle name="Total 15 3" xfId="1035"/>
    <cellStyle name="Total 16" xfId="884"/>
    <cellStyle name="Total 16 2" xfId="1011"/>
    <cellStyle name="Total 16 3" xfId="1034"/>
    <cellStyle name="Total 17" xfId="885"/>
    <cellStyle name="Total 17 2" xfId="1012"/>
    <cellStyle name="Total 17 3" xfId="1033"/>
    <cellStyle name="Total 2" xfId="886"/>
    <cellStyle name="Total 2 2" xfId="887"/>
    <cellStyle name="Total 2 2 2" xfId="1014"/>
    <cellStyle name="Total 2 2 3" xfId="1031"/>
    <cellStyle name="Total 2 3" xfId="1013"/>
    <cellStyle name="Total 2 4" xfId="1032"/>
    <cellStyle name="Total 3" xfId="888"/>
    <cellStyle name="Total 3 2" xfId="1015"/>
    <cellStyle name="Total 3 3" xfId="1030"/>
    <cellStyle name="Total 4" xfId="889"/>
    <cellStyle name="Total 4 2" xfId="1016"/>
    <cellStyle name="Total 4 3" xfId="1029"/>
    <cellStyle name="Total 5" xfId="890"/>
    <cellStyle name="Total 5 2" xfId="1017"/>
    <cellStyle name="Total 5 3" xfId="1028"/>
    <cellStyle name="Total 6" xfId="891"/>
    <cellStyle name="Total 6 2" xfId="1018"/>
    <cellStyle name="Total 6 3" xfId="1027"/>
    <cellStyle name="Total 7" xfId="892"/>
    <cellStyle name="Total 7 2" xfId="1019"/>
    <cellStyle name="Total 7 3" xfId="1026"/>
    <cellStyle name="Total 8" xfId="893"/>
    <cellStyle name="Total 8 2" xfId="1020"/>
    <cellStyle name="Total 8 3" xfId="1025"/>
    <cellStyle name="Total 9" xfId="894"/>
    <cellStyle name="Total 9 2" xfId="1021"/>
    <cellStyle name="Total 9 3" xfId="1024"/>
    <cellStyle name="TotalStyleCurrency" xfId="895"/>
    <cellStyle name="TotalStyleText" xfId="896"/>
    <cellStyle name="ts97" xfId="10"/>
    <cellStyle name="u5shares" xfId="897"/>
    <cellStyle name="Variable assumptions" xfId="898"/>
    <cellStyle name="Warning Text 10" xfId="899"/>
    <cellStyle name="Warning Text 11" xfId="900"/>
    <cellStyle name="Warning Text 12" xfId="901"/>
    <cellStyle name="Warning Text 13" xfId="902"/>
    <cellStyle name="Warning Text 14" xfId="903"/>
    <cellStyle name="Warning Text 15" xfId="904"/>
    <cellStyle name="Warning Text 16" xfId="905"/>
    <cellStyle name="Warning Text 17" xfId="906"/>
    <cellStyle name="Warning Text 2" xfId="907"/>
    <cellStyle name="Warning Text 2 2" xfId="908"/>
    <cellStyle name="Warning Text 3" xfId="909"/>
    <cellStyle name="Warning Text 4" xfId="910"/>
    <cellStyle name="Warning Text 5" xfId="911"/>
    <cellStyle name="Warning Text 6" xfId="912"/>
    <cellStyle name="Warning Text 7" xfId="913"/>
    <cellStyle name="Warning Text 8" xfId="914"/>
    <cellStyle name="Warning Text 9" xfId="9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bar"/>
        <c:grouping val="stacked"/>
        <c:varyColors val="0"/>
        <c:ser>
          <c:idx val="0"/>
          <c:order val="0"/>
          <c:tx>
            <c:strRef>
              <c:f>'Graphs for Publication'!$A$38</c:f>
              <c:strCache>
                <c:ptCount val="1"/>
                <c:pt idx="0">
                  <c:v>LA Headcount Data</c:v>
                </c:pt>
              </c:strCache>
            </c:strRef>
          </c:tx>
          <c:spPr>
            <a:solidFill>
              <a:schemeClr val="accent5">
                <a:shade val="65000"/>
              </a:schemeClr>
            </a:solidFill>
            <a:ln>
              <a:noFill/>
            </a:ln>
            <a:effectLst/>
          </c:spPr>
          <c:invertIfNegative val="0"/>
          <c:dLbls>
            <c:dLbl>
              <c:idx val="0"/>
              <c:tx>
                <c:rich>
                  <a:bodyPr/>
                  <a:lstStyle/>
                  <a:p>
                    <a:fld id="{72868D74-B05A-4F99-8C23-DB5A5C7923CD}" type="CELLRANGE">
                      <a:rPr lang="en-US"/>
                      <a:pPr/>
                      <a:t>[CELLRANGE]</a:t>
                    </a:fld>
                    <a:r>
                      <a:rPr lang="en-US" baseline="0"/>
                      <a:t>, </a:t>
                    </a:r>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838B-4BD0-84E5-8E801C8F8D9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'Graphs for Publication'!$A$39</c:f>
              <c:numCache>
                <c:formatCode>#,##0</c:formatCode>
                <c:ptCount val="1"/>
                <c:pt idx="0">
                  <c:v>0</c:v>
                </c:pt>
              </c:numCache>
            </c:numRef>
          </c:val>
          <c:extLst>
            <c:ext xmlns:c15="http://schemas.microsoft.com/office/drawing/2012/chart" uri="{02D57815-91ED-43cb-92C2-25804820EDAC}">
              <c15:datalabelsRange>
                <c15:f>'Graphs for Publication'!$A$40</c15:f>
                <c15:dlblRangeCache>
                  <c:ptCount val="1"/>
                  <c:pt idx="0">
                    <c:v>#REF!</c:v>
                  </c:pt>
                </c15:dlblRangeCache>
              </c15:datalabelsRange>
            </c:ext>
            <c:ext xmlns:c16="http://schemas.microsoft.com/office/drawing/2014/chart" uri="{C3380CC4-5D6E-409C-BE32-E72D297353CC}">
              <c16:uniqueId val="{00000000-838B-4BD0-84E5-8E801C8F8D94}"/>
            </c:ext>
          </c:extLst>
        </c:ser>
        <c:ser>
          <c:idx val="1"/>
          <c:order val="1"/>
          <c:tx>
            <c:strRef>
              <c:f>'Graphs for Publication'!$B$38</c:f>
              <c:strCache>
                <c:ptCount val="1"/>
                <c:pt idx="0">
                  <c:v>ECS Codes Checked</c:v>
                </c:pt>
              </c:strCache>
            </c:strRef>
          </c:tx>
          <c:spPr>
            <a:solidFill>
              <a:schemeClr val="accent5"/>
            </a:solidFill>
            <a:ln>
              <a:noFill/>
            </a:ln>
            <a:effectLst/>
          </c:spPr>
          <c:invertIfNegative val="0"/>
          <c:dLbls>
            <c:dLbl>
              <c:idx val="0"/>
              <c:tx>
                <c:rich>
                  <a:bodyPr/>
                  <a:lstStyle/>
                  <a:p>
                    <a:fld id="{C5D89450-02E6-4A82-9A39-9CF403C286DC}" type="CELLRANGE">
                      <a:rPr lang="en-US" b="1">
                        <a:solidFill>
                          <a:schemeClr val="bg1"/>
                        </a:solidFill>
                      </a:rPr>
                      <a:pPr/>
                      <a:t>[CELLRANGE]</a:t>
                    </a:fld>
                    <a:r>
                      <a:rPr lang="en-US" baseline="0"/>
                      <a:t>, </a:t>
                    </a:r>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838B-4BD0-84E5-8E801C8F8D9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'Graphs for Publication'!$B$39</c:f>
              <c:numCache>
                <c:formatCode>#,##0</c:formatCode>
                <c:ptCount val="1"/>
                <c:pt idx="0">
                  <c:v>0</c:v>
                </c:pt>
              </c:numCache>
            </c:numRef>
          </c:val>
          <c:extLst>
            <c:ext xmlns:c15="http://schemas.microsoft.com/office/drawing/2012/chart" uri="{02D57815-91ED-43cb-92C2-25804820EDAC}">
              <c15:datalabelsRange>
                <c15:f>'Graphs for Publication'!$B$40</c15:f>
                <c15:dlblRangeCache>
                  <c:ptCount val="1"/>
                  <c:pt idx="0">
                    <c:v>#REF!</c:v>
                  </c:pt>
                </c15:dlblRangeCache>
              </c15:datalabelsRange>
            </c:ext>
            <c:ext xmlns:c16="http://schemas.microsoft.com/office/drawing/2014/chart" uri="{C3380CC4-5D6E-409C-BE32-E72D297353CC}">
              <c16:uniqueId val="{00000001-838B-4BD0-84E5-8E801C8F8D94}"/>
            </c:ext>
          </c:extLst>
        </c:ser>
        <c:ser>
          <c:idx val="2"/>
          <c:order val="2"/>
          <c:tx>
            <c:strRef>
              <c:f>'Graphs for Publication'!$C$38</c:f>
              <c:strCache>
                <c:ptCount val="1"/>
                <c:pt idx="0">
                  <c:v>ECS Codes Issued</c:v>
                </c:pt>
              </c:strCache>
            </c:strRef>
          </c:tx>
          <c:spPr>
            <a:solidFill>
              <a:schemeClr val="accent5">
                <a:tint val="65000"/>
              </a:schemeClr>
            </a:solidFill>
            <a:ln>
              <a:noFill/>
            </a:ln>
            <a:effectLst/>
          </c:spPr>
          <c:invertIfNegative val="0"/>
          <c:val>
            <c:numRef>
              <c:f>'Graphs for Publication'!$C$39</c:f>
              <c:numCache>
                <c:formatCode>#,##0</c:formatCode>
                <c:ptCount val="1"/>
                <c:pt idx="0">
                  <c:v>0</c:v>
                </c:pt>
              </c:numCache>
            </c:numRef>
          </c:val>
          <c:extLst>
            <c:ext xmlns:c16="http://schemas.microsoft.com/office/drawing/2014/chart" uri="{C3380CC4-5D6E-409C-BE32-E72D297353CC}">
              <c16:uniqueId val="{00000002-838B-4BD0-84E5-8E801C8F8D94}"/>
            </c:ext>
          </c:extLst>
        </c:ser>
        <c:dLbls>
          <c:showLegendKey val="0"/>
          <c:showVal val="0"/>
          <c:showCatName val="0"/>
          <c:showSerName val="0"/>
          <c:showPercent val="0"/>
          <c:showBubbleSize val="0"/>
        </c:dLbls>
        <c:gapWidth val="55"/>
        <c:overlap val="100"/>
        <c:axId val="607880728"/>
        <c:axId val="607885648"/>
      </c:barChart>
      <c:catAx>
        <c:axId val="607880728"/>
        <c:scaling>
          <c:orientation val="minMax"/>
        </c:scaling>
        <c:delete val="1"/>
        <c:axPos val="l"/>
        <c:numFmt formatCode="General" sourceLinked="1"/>
        <c:majorTickMark val="none"/>
        <c:minorTickMark val="none"/>
        <c:tickLblPos val="nextTo"/>
        <c:crossAx val="607885648"/>
        <c:crosses val="autoZero"/>
        <c:auto val="1"/>
        <c:lblAlgn val="ctr"/>
        <c:lblOffset val="100"/>
        <c:noMultiLvlLbl val="0"/>
      </c:catAx>
      <c:valAx>
        <c:axId val="607885648"/>
        <c:scaling>
          <c:orientation val="minMax"/>
          <c:max val="2400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880728"/>
        <c:crosses val="autoZero"/>
        <c:crossBetween val="between"/>
      </c:valAx>
      <c:spPr>
        <a:noFill/>
        <a:ln w="15875">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333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bar"/>
        <c:grouping val="stacked"/>
        <c:varyColors val="0"/>
        <c:ser>
          <c:idx val="0"/>
          <c:order val="0"/>
          <c:tx>
            <c:strRef>
              <c:f>'Graphs for Publication'!$A$38</c:f>
              <c:strCache>
                <c:ptCount val="1"/>
                <c:pt idx="0">
                  <c:v>LA Headcount Data</c:v>
                </c:pt>
              </c:strCache>
            </c:strRef>
          </c:tx>
          <c:spPr>
            <a:solidFill>
              <a:schemeClr val="accent5">
                <a:shade val="76000"/>
              </a:schemeClr>
            </a:solidFill>
            <a:ln>
              <a:noFill/>
            </a:ln>
            <a:effectLst/>
          </c:spPr>
          <c:invertIfNegative val="0"/>
          <c:dLbls>
            <c:dLbl>
              <c:idx val="0"/>
              <c:tx>
                <c:rich>
                  <a:bodyPr/>
                  <a:lstStyle/>
                  <a:p>
                    <a:fld id="{72868D74-B05A-4F99-8C23-DB5A5C7923CD}" type="CELLRANGE">
                      <a:rPr lang="en-US"/>
                      <a:pPr/>
                      <a:t>[CELLRANGE]</a:t>
                    </a:fld>
                    <a:r>
                      <a:rPr lang="en-US" baseline="0"/>
                      <a:t>, </a:t>
                    </a:r>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99AC-4ABA-B199-77BDB17389A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'Graphs for Publication'!$A$39</c:f>
              <c:numCache>
                <c:formatCode>#,##0</c:formatCode>
                <c:ptCount val="1"/>
                <c:pt idx="0">
                  <c:v>0</c:v>
                </c:pt>
              </c:numCache>
            </c:numRef>
          </c:val>
          <c:extLst>
            <c:ext xmlns:c15="http://schemas.microsoft.com/office/drawing/2012/chart" uri="{02D57815-91ED-43cb-92C2-25804820EDAC}">
              <c15:datalabelsRange>
                <c15:f>'Graphs for Publication'!$A$41</c15:f>
                <c15:dlblRangeCache>
                  <c:ptCount val="1"/>
                  <c:pt idx="0">
                    <c:v>#REF!</c:v>
                  </c:pt>
                </c15:dlblRangeCache>
              </c15:datalabelsRange>
            </c:ext>
            <c:ext xmlns:c16="http://schemas.microsoft.com/office/drawing/2014/chart" uri="{C3380CC4-5D6E-409C-BE32-E72D297353CC}">
              <c16:uniqueId val="{00000001-99AC-4ABA-B199-77BDB17389AD}"/>
            </c:ext>
          </c:extLst>
        </c:ser>
        <c:ser>
          <c:idx val="1"/>
          <c:order val="1"/>
          <c:tx>
            <c:strRef>
              <c:f>'Graphs for Publication'!$B$38</c:f>
              <c:strCache>
                <c:ptCount val="1"/>
                <c:pt idx="0">
                  <c:v>ECS Codes Checked</c:v>
                </c:pt>
              </c:strCache>
            </c:strRef>
          </c:tx>
          <c:spPr>
            <a:solidFill>
              <a:schemeClr val="accent5">
                <a:tint val="77000"/>
              </a:schemeClr>
            </a:solidFill>
            <a:ln>
              <a:noFill/>
            </a:ln>
            <a:effectLst/>
          </c:spPr>
          <c:invertIfNegative val="0"/>
          <c:dLbls>
            <c:dLbl>
              <c:idx val="0"/>
              <c:tx>
                <c:rich>
                  <a:bodyPr/>
                  <a:lstStyle/>
                  <a:p>
                    <a:r>
                      <a:rPr lang="en-US" baseline="0"/>
                      <a:t>,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AC-4ABA-B199-77BDB17389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'Graphs for Publication'!$B$39</c:f>
              <c:numCache>
                <c:formatCode>#,##0</c:formatCode>
                <c:ptCount val="1"/>
                <c:pt idx="0">
                  <c:v>0</c:v>
                </c:pt>
              </c:numCache>
            </c:numRef>
          </c:val>
          <c:extLst>
            <c:ext xmlns:c16="http://schemas.microsoft.com/office/drawing/2014/chart" uri="{C3380CC4-5D6E-409C-BE32-E72D297353CC}">
              <c16:uniqueId val="{00000003-99AC-4ABA-B199-77BDB17389AD}"/>
            </c:ext>
          </c:extLst>
        </c:ser>
        <c:dLbls>
          <c:showLegendKey val="0"/>
          <c:showVal val="0"/>
          <c:showCatName val="0"/>
          <c:showSerName val="0"/>
          <c:showPercent val="0"/>
          <c:showBubbleSize val="0"/>
        </c:dLbls>
        <c:gapWidth val="55"/>
        <c:overlap val="100"/>
        <c:axId val="607880728"/>
        <c:axId val="607885648"/>
      </c:barChart>
      <c:catAx>
        <c:axId val="607880728"/>
        <c:scaling>
          <c:orientation val="minMax"/>
        </c:scaling>
        <c:delete val="1"/>
        <c:axPos val="l"/>
        <c:numFmt formatCode="General" sourceLinked="1"/>
        <c:majorTickMark val="none"/>
        <c:minorTickMark val="none"/>
        <c:tickLblPos val="nextTo"/>
        <c:crossAx val="607885648"/>
        <c:crosses val="autoZero"/>
        <c:auto val="1"/>
        <c:lblAlgn val="ctr"/>
        <c:lblOffset val="100"/>
        <c:noMultiLvlLbl val="0"/>
      </c:catAx>
      <c:valAx>
        <c:axId val="607885648"/>
        <c:scaling>
          <c:orientation val="minMax"/>
          <c:max val="2400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880728"/>
        <c:crosses val="autoZero"/>
        <c:crossBetween val="between"/>
      </c:valAx>
      <c:spPr>
        <a:noFill/>
        <a:ln w="15875">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333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dLbl>
              <c:idx val="0"/>
              <c:tx>
                <c:rich>
                  <a:bodyPr/>
                  <a:lstStyle/>
                  <a:p>
                    <a:fld id="{3C342B9D-923F-4173-92E9-FF0EC4D991E6}" type="CELLRANGE">
                      <a:rPr lang="en-US"/>
                      <a:pPr/>
                      <a:t>[CELLRANGE]</a:t>
                    </a:fld>
                    <a:endParaRPr lang="en-GB"/>
                  </a:p>
                </c:rich>
              </c:tx>
              <c:dLblPos val="ct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AA8C-4428-8793-6623FE7F0AB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'Graphs for Publication'!$D$2:$D$2</c:f>
              <c:strCache>
                <c:ptCount val="1"/>
                <c:pt idx="0">
                  <c:v>Codes Issued</c:v>
                </c:pt>
              </c:strCache>
            </c:strRef>
          </c:cat>
          <c:val>
            <c:numRef>
              <c:f>'Graphs for Publication'!$D$3:$D$3</c:f>
              <c:numCache>
                <c:formatCode>#,##0</c:formatCode>
                <c:ptCount val="1"/>
                <c:pt idx="0">
                  <c:v>0</c:v>
                </c:pt>
              </c:numCache>
            </c:numRef>
          </c:val>
          <c:extLst>
            <c:ext xmlns:c15="http://schemas.microsoft.com/office/drawing/2012/chart" uri="{02D57815-91ED-43cb-92C2-25804820EDAC}">
              <c15:datalabelsRange>
                <c15:f>'Graphs for Publication'!$D$5:$D$5</c15:f>
                <c15:dlblRangeCache>
                  <c:ptCount val="1"/>
                  <c:pt idx="0">
                    <c:v>#REF!</c:v>
                  </c:pt>
                </c15:dlblRangeCache>
              </c15:datalabelsRange>
            </c:ext>
            <c:ext xmlns:c16="http://schemas.microsoft.com/office/drawing/2014/chart" uri="{C3380CC4-5D6E-409C-BE32-E72D297353CC}">
              <c16:uniqueId val="{00000003-AA8C-4428-8793-6623FE7F0AB4}"/>
            </c:ext>
          </c:extLst>
        </c:ser>
        <c:dLbls>
          <c:showLegendKey val="0"/>
          <c:showVal val="0"/>
          <c:showCatName val="0"/>
          <c:showSerName val="0"/>
          <c:showPercent val="0"/>
          <c:showBubbleSize val="0"/>
        </c:dLbls>
        <c:gapWidth val="30"/>
        <c:axId val="607880728"/>
        <c:axId val="607885648"/>
      </c:barChart>
      <c:catAx>
        <c:axId val="6078807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885648"/>
        <c:crosses val="autoZero"/>
        <c:auto val="1"/>
        <c:lblAlgn val="ctr"/>
        <c:lblOffset val="100"/>
        <c:noMultiLvlLbl val="0"/>
      </c:catAx>
      <c:valAx>
        <c:axId val="607885648"/>
        <c:scaling>
          <c:orientation val="minMax"/>
          <c:max val="2400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880728"/>
        <c:crosses val="autoZero"/>
        <c:crossBetween val="between"/>
      </c:valAx>
      <c:spPr>
        <a:noFill/>
        <a:ln w="15875">
          <a:noFill/>
        </a:ln>
        <a:effectLst/>
      </c:spPr>
    </c:plotArea>
    <c:plotVisOnly val="1"/>
    <c:dispBlanksAs val="gap"/>
    <c:showDLblsOverMax val="0"/>
  </c:chart>
  <c:spPr>
    <a:solidFill>
      <a:schemeClr val="bg1"/>
    </a:solidFill>
    <a:ln w="1333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5.1918098575518545E-2"/>
          <c:y val="3.8640068727876002E-2"/>
          <c:w val="0.81884756164966066"/>
          <c:h val="0.92271986254424798"/>
        </c:manualLayout>
      </c:layout>
      <c:barChart>
        <c:barDir val="col"/>
        <c:grouping val="stacked"/>
        <c:varyColors val="0"/>
        <c:ser>
          <c:idx val="0"/>
          <c:order val="0"/>
          <c:tx>
            <c:strRef>
              <c:f>'Graphs for Publication'!$A$38</c:f>
              <c:strCache>
                <c:ptCount val="1"/>
                <c:pt idx="0">
                  <c:v>LA Headcount Data</c:v>
                </c:pt>
              </c:strCache>
            </c:strRef>
          </c:tx>
          <c:spPr>
            <a:solidFill>
              <a:schemeClr val="accent5">
                <a:shade val="65000"/>
              </a:schemeClr>
            </a:solidFill>
            <a:ln>
              <a:noFill/>
            </a:ln>
            <a:effectLst/>
          </c:spPr>
          <c:invertIfNegative val="0"/>
          <c:dLbls>
            <c:dLbl>
              <c:idx val="0"/>
              <c:layout>
                <c:manualLayout>
                  <c:x val="2.3506366307541625E-2"/>
                  <c:y val="-0.15714291606408548"/>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fld id="{8CD58872-E7CA-4632-A4BC-C81903CF47C7}" type="CELLRANGE">
                      <a:rPr lang="en-US"/>
                      <a:pPr>
                        <a:defRPr sz="1200" b="1">
                          <a:solidFill>
                            <a:schemeClr val="bg1"/>
                          </a:solidFill>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0AE-4EA1-82BE-ADF22631E5D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'Graphs for Publication'!$A$39</c:f>
              <c:numCache>
                <c:formatCode>#,##0</c:formatCode>
                <c:ptCount val="1"/>
                <c:pt idx="0">
                  <c:v>0</c:v>
                </c:pt>
              </c:numCache>
            </c:numRef>
          </c:val>
          <c:extLst>
            <c:ext xmlns:c15="http://schemas.microsoft.com/office/drawing/2012/chart" uri="{02D57815-91ED-43cb-92C2-25804820EDAC}">
              <c15:datalabelsRange>
                <c15:f>'Graphs for Publication'!$B$5</c15:f>
                <c15:dlblRangeCache>
                  <c:ptCount val="1"/>
                  <c:pt idx="0">
                    <c:v>#REF!</c:v>
                  </c:pt>
                </c15:dlblRangeCache>
              </c15:datalabelsRange>
            </c:ext>
            <c:ext xmlns:c16="http://schemas.microsoft.com/office/drawing/2014/chart" uri="{C3380CC4-5D6E-409C-BE32-E72D297353CC}">
              <c16:uniqueId val="{00000001-E0AE-4EA1-82BE-ADF22631E5D7}"/>
            </c:ext>
          </c:extLst>
        </c:ser>
        <c:ser>
          <c:idx val="1"/>
          <c:order val="1"/>
          <c:tx>
            <c:strRef>
              <c:f>'Graphs for Publication'!$B$38</c:f>
              <c:strCache>
                <c:ptCount val="1"/>
                <c:pt idx="0">
                  <c:v>ECS Codes Checked</c:v>
                </c:pt>
              </c:strCache>
            </c:strRef>
          </c:tx>
          <c:spPr>
            <a:solidFill>
              <a:schemeClr val="accent5"/>
            </a:solidFill>
            <a:ln>
              <a:noFill/>
            </a:ln>
            <a:effectLst/>
          </c:spPr>
          <c:invertIfNegative val="0"/>
          <c:dLbls>
            <c:dLbl>
              <c:idx val="0"/>
              <c:layout>
                <c:manualLayout>
                  <c:x val="0.31603003591250406"/>
                  <c:y val="2.89355189109557E-2"/>
                </c:manualLayout>
              </c:layout>
              <c:tx>
                <c:rich>
                  <a:bodyPr/>
                  <a:lstStyle/>
                  <a:p>
                    <a:fld id="{442DA29B-1D02-43B8-B18C-79CB08458F7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0AE-4EA1-82BE-ADF22631E5D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'Graphs for Publication'!$B$39</c:f>
              <c:numCache>
                <c:formatCode>#,##0</c:formatCode>
                <c:ptCount val="1"/>
                <c:pt idx="0">
                  <c:v>0</c:v>
                </c:pt>
              </c:numCache>
            </c:numRef>
          </c:val>
          <c:extLst>
            <c:ext xmlns:c15="http://schemas.microsoft.com/office/drawing/2012/chart" uri="{02D57815-91ED-43cb-92C2-25804820EDAC}">
              <c15:datalabelsRange>
                <c15:f>'Graphs for Publication'!$C$5</c15:f>
                <c15:dlblRangeCache>
                  <c:ptCount val="1"/>
                  <c:pt idx="0">
                    <c:v>#REF!</c:v>
                  </c:pt>
                </c15:dlblRangeCache>
              </c15:datalabelsRange>
            </c:ext>
            <c:ext xmlns:c16="http://schemas.microsoft.com/office/drawing/2014/chart" uri="{C3380CC4-5D6E-409C-BE32-E72D297353CC}">
              <c16:uniqueId val="{00000003-E0AE-4EA1-82BE-ADF22631E5D7}"/>
            </c:ext>
          </c:extLst>
        </c:ser>
        <c:ser>
          <c:idx val="2"/>
          <c:order val="2"/>
          <c:tx>
            <c:strRef>
              <c:f>'Graphs for Publication'!$C$38</c:f>
              <c:strCache>
                <c:ptCount val="1"/>
                <c:pt idx="0">
                  <c:v>ECS Codes Issued</c:v>
                </c:pt>
              </c:strCache>
            </c:strRef>
          </c:tx>
          <c:spPr>
            <a:solidFill>
              <a:schemeClr val="accent5">
                <a:tint val="65000"/>
              </a:schemeClr>
            </a:solidFill>
            <a:ln>
              <a:noFill/>
            </a:ln>
            <a:effectLst/>
          </c:spPr>
          <c:invertIfNegative val="0"/>
          <c:dLbls>
            <c:dLbl>
              <c:idx val="0"/>
              <c:layout>
                <c:manualLayout>
                  <c:x val="2.2200457068233852E-2"/>
                  <c:y val="5.1207368281727889E-3"/>
                </c:manualLayout>
              </c:layout>
              <c:tx>
                <c:rich>
                  <a:bodyPr/>
                  <a:lstStyle/>
                  <a:p>
                    <a:fld id="{8FC07B8A-E015-4577-850E-0A85D23FBDEE}" type="CELLRANGE">
                      <a:rPr lang="en-US" sz="1100">
                        <a:solidFill>
                          <a:schemeClr val="bg1"/>
                        </a:solidFill>
                      </a:rPr>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E0AE-4EA1-82BE-ADF22631E5D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'Graphs for Publication'!$C$39</c:f>
              <c:numCache>
                <c:formatCode>#,##0</c:formatCode>
                <c:ptCount val="1"/>
                <c:pt idx="0">
                  <c:v>0</c:v>
                </c:pt>
              </c:numCache>
            </c:numRef>
          </c:val>
          <c:extLst>
            <c:ext xmlns:c15="http://schemas.microsoft.com/office/drawing/2012/chart" uri="{02D57815-91ED-43cb-92C2-25804820EDAC}">
              <c15:datalabelsRange>
                <c15:f>'Graphs for Publication'!$D$5</c15:f>
                <c15:dlblRangeCache>
                  <c:ptCount val="1"/>
                  <c:pt idx="0">
                    <c:v>#REF!</c:v>
                  </c:pt>
                </c15:dlblRangeCache>
              </c15:datalabelsRange>
            </c:ext>
            <c:ext xmlns:c16="http://schemas.microsoft.com/office/drawing/2014/chart" uri="{C3380CC4-5D6E-409C-BE32-E72D297353CC}">
              <c16:uniqueId val="{00000005-E0AE-4EA1-82BE-ADF22631E5D7}"/>
            </c:ext>
          </c:extLst>
        </c:ser>
        <c:dLbls>
          <c:showLegendKey val="0"/>
          <c:showVal val="1"/>
          <c:showCatName val="0"/>
          <c:showSerName val="0"/>
          <c:showPercent val="0"/>
          <c:showBubbleSize val="0"/>
        </c:dLbls>
        <c:gapWidth val="55"/>
        <c:overlap val="100"/>
        <c:axId val="607880728"/>
        <c:axId val="607885648"/>
      </c:barChart>
      <c:catAx>
        <c:axId val="607880728"/>
        <c:scaling>
          <c:orientation val="minMax"/>
        </c:scaling>
        <c:delete val="1"/>
        <c:axPos val="b"/>
        <c:numFmt formatCode="General" sourceLinked="1"/>
        <c:majorTickMark val="none"/>
        <c:minorTickMark val="none"/>
        <c:tickLblPos val="nextTo"/>
        <c:crossAx val="607885648"/>
        <c:crosses val="autoZero"/>
        <c:auto val="1"/>
        <c:lblAlgn val="ctr"/>
        <c:lblOffset val="100"/>
        <c:noMultiLvlLbl val="0"/>
      </c:catAx>
      <c:valAx>
        <c:axId val="607885648"/>
        <c:scaling>
          <c:orientation val="minMax"/>
          <c:max val="2400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880728"/>
        <c:crosses val="autoZero"/>
        <c:crossBetween val="between"/>
      </c:valAx>
      <c:spPr>
        <a:noFill/>
        <a:ln w="15875">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333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919966929136529"/>
          <c:y val="0.10178973606803081"/>
          <c:w val="0.59506244930329621"/>
          <c:h val="0.71656829869337979"/>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0-23DC-4D00-86B8-A9A291A363F3}"/>
              </c:ext>
            </c:extLst>
          </c:dPt>
          <c:dPt>
            <c:idx val="2"/>
            <c:invertIfNegative val="0"/>
            <c:bubble3D val="0"/>
            <c:spPr>
              <a:solidFill>
                <a:schemeClr val="accent1">
                  <a:lumMod val="50000"/>
                </a:schemeClr>
              </a:solidFill>
              <a:ln>
                <a:noFill/>
              </a:ln>
              <a:effectLst/>
            </c:spPr>
            <c:extLst>
              <c:ext xmlns:c16="http://schemas.microsoft.com/office/drawing/2014/chart" uri="{C3380CC4-5D6E-409C-BE32-E72D297353CC}">
                <c16:uniqueId val="{00000002-23DC-4D00-86B8-A9A291A363F3}"/>
              </c:ext>
            </c:extLst>
          </c:dPt>
          <c:dLbls>
            <c:dLbl>
              <c:idx val="0"/>
              <c:layout>
                <c:manualLayout>
                  <c:x val="-2.3907101896397916E-3"/>
                  <c:y val="0"/>
                </c:manualLayout>
              </c:layout>
              <c:tx>
                <c:rich>
                  <a:bodyPr/>
                  <a:lstStyle/>
                  <a:p>
                    <a:fld id="{D24DA814-DBC7-4D8E-965C-7E3595896ADC}"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23DC-4D00-86B8-A9A291A363F3}"/>
                </c:ext>
              </c:extLst>
            </c:dLbl>
            <c:dLbl>
              <c:idx val="1"/>
              <c:tx>
                <c:rich>
                  <a:bodyPr/>
                  <a:lstStyle/>
                  <a:p>
                    <a:fld id="{10B2B7ED-5A2A-4DCD-8144-FCEC9B89CCA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23DC-4D00-86B8-A9A291A363F3}"/>
                </c:ext>
              </c:extLst>
            </c:dLbl>
            <c:dLbl>
              <c:idx val="2"/>
              <c:tx>
                <c:rich>
                  <a:bodyPr/>
                  <a:lstStyle/>
                  <a:p>
                    <a:fld id="{F60A86CB-8AF9-4AF6-A510-C49E225529F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23DC-4D00-86B8-A9A291A363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'Graphs for Publication'!$B$2:$D$2</c:f>
              <c:strCache>
                <c:ptCount val="3"/>
                <c:pt idx="0">
                  <c:v>Children in 30 hours places</c:v>
                </c:pt>
                <c:pt idx="1">
                  <c:v>Codes Validated</c:v>
                </c:pt>
                <c:pt idx="2">
                  <c:v>Codes Issued</c:v>
                </c:pt>
              </c:strCache>
            </c:strRef>
          </c:cat>
          <c:val>
            <c:numRef>
              <c:f>'Graphs for Publication'!$B$3:$D$3</c:f>
              <c:numCache>
                <c:formatCode>#,##0</c:formatCode>
                <c:ptCount val="3"/>
                <c:pt idx="0">
                  <c:v>0</c:v>
                </c:pt>
                <c:pt idx="1">
                  <c:v>0</c:v>
                </c:pt>
                <c:pt idx="2">
                  <c:v>0</c:v>
                </c:pt>
              </c:numCache>
            </c:numRef>
          </c:val>
          <c:extLst>
            <c:ext xmlns:c15="http://schemas.microsoft.com/office/drawing/2012/chart" uri="{02D57815-91ED-43cb-92C2-25804820EDAC}">
              <c15:datalabelsRange>
                <c15:f>'Graphs for Publication'!$B$5:$D$5</c15:f>
                <c15:dlblRangeCache>
                  <c:ptCount val="3"/>
                  <c:pt idx="0">
                    <c:v>#REF!</c:v>
                  </c:pt>
                  <c:pt idx="1">
                    <c:v>#REF!</c:v>
                  </c:pt>
                  <c:pt idx="2">
                    <c:v>#REF!</c:v>
                  </c:pt>
                </c15:dlblRangeCache>
              </c15:datalabelsRange>
            </c:ext>
            <c:ext xmlns:c16="http://schemas.microsoft.com/office/drawing/2014/chart" uri="{C3380CC4-5D6E-409C-BE32-E72D297353CC}">
              <c16:uniqueId val="{00000003-23DC-4D00-86B8-A9A291A363F3}"/>
            </c:ext>
          </c:extLst>
        </c:ser>
        <c:dLbls>
          <c:showLegendKey val="0"/>
          <c:showVal val="0"/>
          <c:showCatName val="0"/>
          <c:showSerName val="0"/>
          <c:showPercent val="0"/>
          <c:showBubbleSize val="0"/>
        </c:dLbls>
        <c:gapWidth val="30"/>
        <c:axId val="607880728"/>
        <c:axId val="607885648"/>
      </c:barChart>
      <c:catAx>
        <c:axId val="6078807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885648"/>
        <c:crosses val="autoZero"/>
        <c:auto val="1"/>
        <c:lblAlgn val="ctr"/>
        <c:lblOffset val="100"/>
        <c:noMultiLvlLbl val="0"/>
      </c:catAx>
      <c:valAx>
        <c:axId val="607885648"/>
        <c:scaling>
          <c:orientation val="minMax"/>
          <c:max val="2400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880728"/>
        <c:crosses val="autoZero"/>
        <c:crossBetween val="between"/>
      </c:valAx>
      <c:spPr>
        <a:noFill/>
        <a:ln w="15875">
          <a:noFill/>
        </a:ln>
        <a:effectLst/>
      </c:spPr>
    </c:plotArea>
    <c:plotVisOnly val="1"/>
    <c:dispBlanksAs val="gap"/>
    <c:showDLblsOverMax val="0"/>
  </c:chart>
  <c:spPr>
    <a:solidFill>
      <a:schemeClr val="bg1"/>
    </a:solidFill>
    <a:ln w="133350"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withinLinear" id="18">
  <a:schemeClr val="accent5"/>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8">
  <a:schemeClr val="accent5"/>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727674</xdr:colOff>
      <xdr:row>1</xdr:row>
      <xdr:rowOff>677097</xdr:rowOff>
    </xdr:to>
    <xdr:pic>
      <xdr:nvPicPr>
        <xdr:cNvPr id="2" name="Picture 1" title="Department for Education logo"/>
        <xdr:cNvPicPr>
          <a:picLocks noChangeAspect="1"/>
        </xdr:cNvPicPr>
      </xdr:nvPicPr>
      <xdr:blipFill>
        <a:blip xmlns:r="http://schemas.openxmlformats.org/officeDocument/2006/relationships" r:embed="rId1"/>
        <a:stretch>
          <a:fillRect/>
        </a:stretch>
      </xdr:blipFill>
      <xdr:spPr>
        <a:xfrm>
          <a:off x="609601" y="0"/>
          <a:ext cx="1337273" cy="8675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58</xdr:row>
      <xdr:rowOff>161925</xdr:rowOff>
    </xdr:from>
    <xdr:to>
      <xdr:col>12</xdr:col>
      <xdr:colOff>66675</xdr:colOff>
      <xdr:row>72</xdr:row>
      <xdr:rowOff>161924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72</xdr:row>
      <xdr:rowOff>9525</xdr:rowOff>
    </xdr:from>
    <xdr:to>
      <xdr:col>12</xdr:col>
      <xdr:colOff>66675</xdr:colOff>
      <xdr:row>86</xdr:row>
      <xdr:rowOff>1904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15</xdr:row>
      <xdr:rowOff>104775</xdr:rowOff>
    </xdr:from>
    <xdr:to>
      <xdr:col>11</xdr:col>
      <xdr:colOff>304801</xdr:colOff>
      <xdr:row>24</xdr:row>
      <xdr:rowOff>47623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219075</xdr:colOff>
      <xdr:row>33</xdr:row>
      <xdr:rowOff>152400</xdr:rowOff>
    </xdr:from>
    <xdr:to>
      <xdr:col>17</xdr:col>
      <xdr:colOff>295275</xdr:colOff>
      <xdr:row>52</xdr:row>
      <xdr:rowOff>66675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152399</xdr:colOff>
      <xdr:row>26</xdr:row>
      <xdr:rowOff>125186</xdr:rowOff>
    </xdr:from>
    <xdr:to>
      <xdr:col>4</xdr:col>
      <xdr:colOff>163285</xdr:colOff>
      <xdr:row>35</xdr:row>
      <xdr:rowOff>81643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E10"/>
  <sheetViews>
    <sheetView showGridLines="0" tabSelected="1" zoomScaleNormal="100" workbookViewId="0"/>
  </sheetViews>
  <sheetFormatPr defaultRowHeight="14.25"/>
  <cols>
    <col min="1" max="1" width="5.3984375" customWidth="1"/>
    <col min="3" max="3" width="78" customWidth="1"/>
    <col min="4" max="4" width="16.3984375" customWidth="1"/>
    <col min="5" max="5" width="15.73046875" customWidth="1"/>
  </cols>
  <sheetData>
    <row r="2" spans="1:5" ht="59.25" customHeight="1">
      <c r="A2" s="25"/>
      <c r="B2" s="25"/>
      <c r="C2" s="25"/>
      <c r="D2" s="25"/>
      <c r="E2" s="25"/>
    </row>
    <row r="3" spans="1:5" ht="22.5">
      <c r="A3" s="35" t="s">
        <v>207</v>
      </c>
    </row>
    <row r="5" spans="1:5" ht="15.4">
      <c r="A5" s="40" t="s">
        <v>107</v>
      </c>
      <c r="B5" s="26"/>
      <c r="C5" s="26"/>
      <c r="D5" s="26"/>
      <c r="E5" s="26"/>
    </row>
    <row r="7" spans="1:5">
      <c r="B7" s="51" t="s">
        <v>101</v>
      </c>
      <c r="C7" s="52"/>
      <c r="D7" s="53" t="s">
        <v>102</v>
      </c>
      <c r="E7" s="54"/>
    </row>
    <row r="8" spans="1:5">
      <c r="B8" s="51"/>
      <c r="C8" s="52"/>
      <c r="D8" s="27" t="s">
        <v>103</v>
      </c>
      <c r="E8" s="28" t="s">
        <v>104</v>
      </c>
    </row>
    <row r="9" spans="1:5">
      <c r="B9" s="29" t="s">
        <v>105</v>
      </c>
      <c r="C9" s="30"/>
      <c r="D9" s="31"/>
      <c r="E9" s="32"/>
    </row>
    <row r="10" spans="1:5">
      <c r="B10" s="46" t="s">
        <v>110</v>
      </c>
      <c r="C10" s="33" t="s">
        <v>111</v>
      </c>
      <c r="D10" s="34" t="s">
        <v>206</v>
      </c>
      <c r="E10" s="33" t="s">
        <v>106</v>
      </c>
    </row>
  </sheetData>
  <mergeCells count="3">
    <mergeCell ref="B7:B8"/>
    <mergeCell ref="C7:C8"/>
    <mergeCell ref="D7:E7"/>
  </mergeCells>
  <hyperlinks>
    <hyperlink ref="B10" location="'1'!A1" display="Table 1"/>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J41"/>
  <sheetViews>
    <sheetView topLeftCell="A11" workbookViewId="0">
      <selection activeCell="G30" sqref="G30"/>
    </sheetView>
  </sheetViews>
  <sheetFormatPr defaultRowHeight="14.25"/>
  <cols>
    <col min="1" max="1" width="17.86328125" bestFit="1" customWidth="1"/>
    <col min="2" max="2" width="34" customWidth="1"/>
    <col min="3" max="3" width="12.73046875" customWidth="1"/>
    <col min="4" max="4" width="10.3984375" customWidth="1"/>
    <col min="9" max="9" width="24.59765625" customWidth="1"/>
  </cols>
  <sheetData>
    <row r="2" spans="1:10">
      <c r="B2" s="3" t="s">
        <v>117</v>
      </c>
      <c r="C2" t="s">
        <v>116</v>
      </c>
      <c r="D2" s="3" t="s">
        <v>115</v>
      </c>
      <c r="F2" t="s">
        <v>93</v>
      </c>
      <c r="J2" s="6"/>
    </row>
    <row r="3" spans="1:10">
      <c r="B3" s="4" t="e">
        <f>#REF!</f>
        <v>#REF!</v>
      </c>
      <c r="C3" s="4" t="e">
        <f>#REF!</f>
        <v>#REF!</v>
      </c>
      <c r="D3" s="4" t="e">
        <f>#REF!</f>
        <v>#REF!</v>
      </c>
      <c r="F3">
        <v>201671</v>
      </c>
      <c r="J3" s="6"/>
    </row>
    <row r="4" spans="1:10">
      <c r="A4" s="39"/>
      <c r="B4" s="1" t="e">
        <f>D3/$D$3</f>
        <v>#REF!</v>
      </c>
      <c r="C4" s="1" t="e">
        <f>C3/$D$3</f>
        <v>#REF!</v>
      </c>
      <c r="D4" s="1" t="e">
        <f>B3/$D$3</f>
        <v>#REF!</v>
      </c>
      <c r="J4" s="6"/>
    </row>
    <row r="5" spans="1:10" s="39" customFormat="1">
      <c r="A5" s="37" t="s">
        <v>108</v>
      </c>
      <c r="B5" s="36" t="e">
        <f>TEXT(B3,"###,###")&amp;" ("&amp;ROUND(D4,2)*100&amp;"% of codes issued)"</f>
        <v>#REF!</v>
      </c>
      <c r="C5" s="36" t="e">
        <f>TEXT(C3,"###,###")&amp;" ("&amp;ROUND(C4,2)*100&amp;"% of codes issued)"</f>
        <v>#REF!</v>
      </c>
      <c r="D5" s="36" t="e">
        <f>TEXT(D3,"###,###")&amp;" ("&amp;B4*100&amp;"% of codes issued)"</f>
        <v>#REF!</v>
      </c>
    </row>
    <row r="6" spans="1:10">
      <c r="I6" s="2"/>
    </row>
    <row r="7" spans="1:10" ht="28.5">
      <c r="B7" s="23" t="s">
        <v>99</v>
      </c>
      <c r="C7" s="21" t="e">
        <f>D3</f>
        <v>#REF!</v>
      </c>
    </row>
    <row r="8" spans="1:10" ht="28.5">
      <c r="B8" s="23" t="s">
        <v>100</v>
      </c>
      <c r="C8" s="21" t="e">
        <f>C3</f>
        <v>#REF!</v>
      </c>
    </row>
    <row r="9" spans="1:10" s="6" customFormat="1" ht="28.5">
      <c r="B9" s="23" t="s">
        <v>98</v>
      </c>
      <c r="C9" s="22" t="e">
        <f>C8/C7</f>
        <v>#REF!</v>
      </c>
    </row>
    <row r="10" spans="1:10" s="6" customFormat="1"/>
    <row r="11" spans="1:10" s="6" customFormat="1"/>
    <row r="12" spans="1:10" s="6" customFormat="1"/>
    <row r="13" spans="1:10" s="6" customFormat="1"/>
    <row r="15" spans="1:10" ht="18">
      <c r="A15" s="5" t="s">
        <v>95</v>
      </c>
    </row>
    <row r="27" s="39" customFormat="1"/>
    <row r="28" s="39" customFormat="1"/>
    <row r="29" s="39" customFormat="1"/>
    <row r="30" s="39" customFormat="1"/>
    <row r="31" s="39" customFormat="1"/>
    <row r="38" spans="1:3" ht="28.5">
      <c r="A38" s="20" t="s">
        <v>93</v>
      </c>
      <c r="B38" s="20" t="s">
        <v>94</v>
      </c>
      <c r="C38" s="2" t="s">
        <v>97</v>
      </c>
    </row>
    <row r="39" spans="1:3">
      <c r="A39" s="4" t="e">
        <f>B3</f>
        <v>#REF!</v>
      </c>
      <c r="B39" s="4" t="e">
        <f>C3-B3</f>
        <v>#REF!</v>
      </c>
      <c r="C39" s="4" t="e">
        <f>D3-C3</f>
        <v>#REF!</v>
      </c>
    </row>
    <row r="40" spans="1:3">
      <c r="A40" s="1" t="e">
        <f>A39/(SUM($A$39:$C$39))</f>
        <v>#REF!</v>
      </c>
      <c r="B40" s="1" t="e">
        <f>(B39+A39)/(SUM($A$39:$C$39))</f>
        <v>#REF!</v>
      </c>
      <c r="C40" s="1" t="e">
        <f>C39/(SUM($A$39:$C$39))</f>
        <v>#REF!</v>
      </c>
    </row>
    <row r="41" spans="1:3">
      <c r="A41" s="1" t="e">
        <f>A39/(B39+A39)</f>
        <v>#REF!</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N198"/>
  <sheetViews>
    <sheetView showGridLines="0" zoomScaleNormal="100" workbookViewId="0"/>
  </sheetViews>
  <sheetFormatPr defaultColWidth="9.1328125" defaultRowHeight="14.25"/>
  <cols>
    <col min="1" max="1" width="2.3984375" style="4" customWidth="1"/>
    <col min="2" max="2" width="9.1328125" style="4"/>
    <col min="3" max="3" width="22.86328125" style="4" customWidth="1"/>
    <col min="4" max="4" width="16.3984375" style="4" customWidth="1"/>
    <col min="5" max="5" width="16.59765625" style="4" customWidth="1"/>
    <col min="6" max="6" width="13.3984375" style="4" customWidth="1"/>
    <col min="7" max="7" width="12.59765625" style="4" customWidth="1"/>
    <col min="8" max="8" width="16.86328125" style="4" customWidth="1"/>
    <col min="9" max="16384" width="9.1328125" style="39"/>
  </cols>
  <sheetData>
    <row r="2" spans="1:14" ht="15.75">
      <c r="B2" s="14" t="s">
        <v>113</v>
      </c>
    </row>
    <row r="3" spans="1:14">
      <c r="B3" s="15" t="s">
        <v>151</v>
      </c>
    </row>
    <row r="4" spans="1:14">
      <c r="B4" s="15" t="s">
        <v>96</v>
      </c>
      <c r="D4" s="39"/>
      <c r="E4" s="39"/>
      <c r="F4" s="39"/>
      <c r="G4" s="39"/>
      <c r="H4" s="39"/>
    </row>
    <row r="5" spans="1:14">
      <c r="B5" s="15"/>
    </row>
    <row r="6" spans="1:14" ht="49.5" customHeight="1">
      <c r="B6" s="41" t="s">
        <v>152</v>
      </c>
      <c r="C6" s="42"/>
      <c r="D6" s="43" t="s">
        <v>208</v>
      </c>
      <c r="E6" s="43" t="s">
        <v>109</v>
      </c>
      <c r="F6" s="43" t="s">
        <v>153</v>
      </c>
      <c r="G6" s="43" t="s">
        <v>155</v>
      </c>
      <c r="H6" s="43" t="s">
        <v>114</v>
      </c>
    </row>
    <row r="7" spans="1:14">
      <c r="B7" s="13"/>
      <c r="C7" s="16"/>
      <c r="G7" s="16"/>
    </row>
    <row r="8" spans="1:14">
      <c r="B8" s="13"/>
      <c r="C8" s="7" t="s">
        <v>158</v>
      </c>
      <c r="D8" s="14">
        <v>329195</v>
      </c>
      <c r="E8" s="14">
        <v>307165</v>
      </c>
      <c r="F8" s="14">
        <v>93</v>
      </c>
      <c r="G8" s="14">
        <v>294000</v>
      </c>
      <c r="H8" s="14">
        <v>89</v>
      </c>
    </row>
    <row r="9" spans="1:14">
      <c r="B9" s="13"/>
      <c r="C9" s="8"/>
    </row>
    <row r="10" spans="1:14">
      <c r="A10" s="7"/>
      <c r="C10" s="7" t="s">
        <v>85</v>
      </c>
      <c r="D10" s="14">
        <v>14954</v>
      </c>
      <c r="E10" s="14">
        <v>14216</v>
      </c>
      <c r="F10" s="14">
        <v>95</v>
      </c>
      <c r="G10" s="14">
        <v>13886</v>
      </c>
      <c r="H10" s="14">
        <v>93</v>
      </c>
      <c r="J10" s="4"/>
      <c r="K10" s="4"/>
      <c r="M10" s="4"/>
      <c r="N10" s="4"/>
    </row>
    <row r="11" spans="1:14">
      <c r="A11" s="10"/>
      <c r="B11" s="17">
        <v>841</v>
      </c>
      <c r="C11" s="10" t="s">
        <v>118</v>
      </c>
      <c r="D11" s="4">
        <v>741</v>
      </c>
      <c r="E11" s="4">
        <v>667</v>
      </c>
      <c r="F11" s="4">
        <v>90</v>
      </c>
      <c r="G11" s="4">
        <v>600</v>
      </c>
      <c r="H11" s="47">
        <v>81</v>
      </c>
      <c r="J11" s="4"/>
    </row>
    <row r="12" spans="1:14">
      <c r="A12" s="10"/>
      <c r="B12" s="17">
        <v>840</v>
      </c>
      <c r="C12" s="10" t="s">
        <v>21</v>
      </c>
      <c r="D12" s="4">
        <v>3189</v>
      </c>
      <c r="E12" s="4">
        <v>2915</v>
      </c>
      <c r="F12" s="4">
        <v>91</v>
      </c>
      <c r="G12" s="4">
        <v>2884</v>
      </c>
      <c r="H12" s="47">
        <v>90</v>
      </c>
    </row>
    <row r="13" spans="1:14">
      <c r="A13" s="10"/>
      <c r="B13" s="17">
        <v>390</v>
      </c>
      <c r="C13" s="10" t="s">
        <v>26</v>
      </c>
      <c r="D13" s="4">
        <v>1346</v>
      </c>
      <c r="E13" s="4">
        <v>1359</v>
      </c>
      <c r="F13" s="4">
        <v>101</v>
      </c>
      <c r="G13" s="4">
        <v>1382</v>
      </c>
      <c r="H13" s="47">
        <v>103</v>
      </c>
    </row>
    <row r="14" spans="1:14">
      <c r="A14" s="10"/>
      <c r="B14" s="17">
        <v>805</v>
      </c>
      <c r="C14" s="10" t="s">
        <v>119</v>
      </c>
      <c r="D14" s="4">
        <v>432</v>
      </c>
      <c r="E14" s="4">
        <v>379</v>
      </c>
      <c r="F14" s="4">
        <v>88</v>
      </c>
      <c r="G14" s="4">
        <v>395</v>
      </c>
      <c r="H14" s="47">
        <v>91</v>
      </c>
    </row>
    <row r="15" spans="1:14">
      <c r="A15" s="10"/>
      <c r="B15" s="17">
        <v>806</v>
      </c>
      <c r="C15" s="10" t="s">
        <v>161</v>
      </c>
      <c r="D15" s="4">
        <v>585</v>
      </c>
      <c r="E15" s="4">
        <v>540</v>
      </c>
      <c r="F15" s="4">
        <v>92</v>
      </c>
      <c r="G15" s="4">
        <v>509</v>
      </c>
      <c r="H15" s="47">
        <v>87</v>
      </c>
    </row>
    <row r="16" spans="1:14">
      <c r="A16" s="10"/>
      <c r="B16" s="17">
        <v>391</v>
      </c>
      <c r="C16" s="10" t="s">
        <v>162</v>
      </c>
      <c r="D16" s="4">
        <v>1546</v>
      </c>
      <c r="E16" s="4">
        <v>1498</v>
      </c>
      <c r="F16" s="4">
        <v>97</v>
      </c>
      <c r="G16" s="4">
        <v>1534</v>
      </c>
      <c r="H16" s="47">
        <v>99</v>
      </c>
    </row>
    <row r="17" spans="1:8">
      <c r="A17" s="10"/>
      <c r="B17" s="17">
        <v>392</v>
      </c>
      <c r="C17" s="10" t="s">
        <v>48</v>
      </c>
      <c r="D17" s="4">
        <v>1445</v>
      </c>
      <c r="E17" s="4">
        <v>1397</v>
      </c>
      <c r="F17" s="4">
        <v>97</v>
      </c>
      <c r="G17" s="4">
        <v>1339</v>
      </c>
      <c r="H17" s="47">
        <v>93</v>
      </c>
    </row>
    <row r="18" spans="1:8">
      <c r="A18" s="10"/>
      <c r="B18" s="17">
        <v>929</v>
      </c>
      <c r="C18" s="10" t="s">
        <v>51</v>
      </c>
      <c r="D18" s="4">
        <v>1765</v>
      </c>
      <c r="E18" s="4">
        <v>1729</v>
      </c>
      <c r="F18" s="4">
        <v>98</v>
      </c>
      <c r="G18" s="4">
        <v>1714</v>
      </c>
      <c r="H18" s="47">
        <v>97</v>
      </c>
    </row>
    <row r="19" spans="1:8">
      <c r="A19" s="10"/>
      <c r="B19" s="17">
        <v>807</v>
      </c>
      <c r="C19" s="10" t="s">
        <v>59</v>
      </c>
      <c r="D19" s="4">
        <v>567</v>
      </c>
      <c r="E19" s="4">
        <v>505</v>
      </c>
      <c r="F19" s="4">
        <v>89</v>
      </c>
      <c r="G19" s="4">
        <v>487</v>
      </c>
      <c r="H19" s="47">
        <v>86</v>
      </c>
    </row>
    <row r="20" spans="1:8">
      <c r="A20" s="10"/>
      <c r="B20" s="17">
        <v>393</v>
      </c>
      <c r="C20" s="10" t="s">
        <v>64</v>
      </c>
      <c r="D20" s="4">
        <v>763</v>
      </c>
      <c r="E20" s="4">
        <v>719</v>
      </c>
      <c r="F20" s="4">
        <v>94</v>
      </c>
      <c r="G20" s="4">
        <v>673</v>
      </c>
      <c r="H20" s="47">
        <v>88</v>
      </c>
    </row>
    <row r="21" spans="1:8">
      <c r="A21" s="10"/>
      <c r="B21" s="17">
        <v>808</v>
      </c>
      <c r="C21" s="10" t="s">
        <v>69</v>
      </c>
      <c r="D21" s="4">
        <v>1092</v>
      </c>
      <c r="E21" s="4">
        <v>1060</v>
      </c>
      <c r="F21" s="4">
        <v>97</v>
      </c>
      <c r="G21" s="4">
        <v>952</v>
      </c>
      <c r="H21" s="47">
        <v>87</v>
      </c>
    </row>
    <row r="22" spans="1:8">
      <c r="A22" s="10"/>
      <c r="B22" s="17">
        <v>394</v>
      </c>
      <c r="C22" s="10" t="s">
        <v>71</v>
      </c>
      <c r="D22" s="4">
        <v>1483</v>
      </c>
      <c r="E22" s="4">
        <v>1448</v>
      </c>
      <c r="F22" s="4">
        <v>98</v>
      </c>
      <c r="G22" s="4">
        <v>1417</v>
      </c>
      <c r="H22" s="47">
        <v>96</v>
      </c>
    </row>
    <row r="23" spans="1:8">
      <c r="A23" s="10"/>
      <c r="B23" s="17"/>
      <c r="C23" s="10"/>
      <c r="D23" s="10"/>
      <c r="E23" s="10"/>
      <c r="F23" s="10"/>
      <c r="G23" s="10"/>
      <c r="H23" s="10"/>
    </row>
    <row r="24" spans="1:8">
      <c r="A24" s="7"/>
      <c r="B24" s="18"/>
      <c r="C24" s="7" t="s">
        <v>159</v>
      </c>
      <c r="D24" s="14">
        <v>51071</v>
      </c>
      <c r="E24" s="14">
        <v>48647</v>
      </c>
      <c r="F24" s="14">
        <v>95</v>
      </c>
      <c r="G24" s="48">
        <v>46800</v>
      </c>
      <c r="H24" s="14">
        <v>92</v>
      </c>
    </row>
    <row r="25" spans="1:8">
      <c r="A25" s="10"/>
      <c r="B25" s="17">
        <v>889</v>
      </c>
      <c r="C25" s="10" t="s">
        <v>3</v>
      </c>
      <c r="D25" s="4">
        <v>903</v>
      </c>
      <c r="E25" s="4">
        <v>823</v>
      </c>
      <c r="F25" s="4">
        <v>91</v>
      </c>
      <c r="G25" s="45">
        <v>797</v>
      </c>
      <c r="H25" s="47">
        <v>88</v>
      </c>
    </row>
    <row r="26" spans="1:8">
      <c r="A26" s="10"/>
      <c r="B26" s="17">
        <v>890</v>
      </c>
      <c r="C26" s="10" t="s">
        <v>163</v>
      </c>
      <c r="D26" s="4">
        <v>964</v>
      </c>
      <c r="E26" s="4">
        <v>818</v>
      </c>
      <c r="F26" s="4">
        <v>85</v>
      </c>
      <c r="G26" s="45">
        <v>770</v>
      </c>
      <c r="H26" s="47">
        <v>80</v>
      </c>
    </row>
    <row r="27" spans="1:8">
      <c r="A27" s="10"/>
      <c r="B27" s="17">
        <v>350</v>
      </c>
      <c r="C27" s="10" t="s">
        <v>4</v>
      </c>
      <c r="D27" s="4">
        <v>2065</v>
      </c>
      <c r="E27" s="4">
        <v>2051</v>
      </c>
      <c r="F27" s="4">
        <v>99</v>
      </c>
      <c r="G27" s="45">
        <v>1981</v>
      </c>
      <c r="H27" s="47">
        <v>96</v>
      </c>
    </row>
    <row r="28" spans="1:8">
      <c r="A28" s="10"/>
      <c r="B28" s="17">
        <v>351</v>
      </c>
      <c r="C28" s="10" t="s">
        <v>10</v>
      </c>
      <c r="D28" s="4">
        <v>1553</v>
      </c>
      <c r="E28" s="4">
        <v>1445</v>
      </c>
      <c r="F28" s="4">
        <v>93</v>
      </c>
      <c r="G28" s="45">
        <v>1455</v>
      </c>
      <c r="H28" s="47">
        <v>94</v>
      </c>
    </row>
    <row r="29" spans="1:8">
      <c r="A29" s="10"/>
      <c r="B29" s="17">
        <v>895</v>
      </c>
      <c r="C29" s="10" t="s">
        <v>14</v>
      </c>
      <c r="D29" s="4">
        <v>2747</v>
      </c>
      <c r="E29" s="4">
        <v>2760</v>
      </c>
      <c r="F29" s="4">
        <v>100</v>
      </c>
      <c r="G29" s="45">
        <v>2836</v>
      </c>
      <c r="H29" s="47">
        <v>103</v>
      </c>
    </row>
    <row r="30" spans="1:8">
      <c r="A30" s="10"/>
      <c r="B30" s="17">
        <v>896</v>
      </c>
      <c r="C30" s="10" t="s">
        <v>160</v>
      </c>
      <c r="D30" s="4">
        <v>2660</v>
      </c>
      <c r="E30" s="4">
        <v>2569</v>
      </c>
      <c r="F30" s="4">
        <v>97</v>
      </c>
      <c r="G30" s="49" t="s">
        <v>181</v>
      </c>
      <c r="H30" s="50" t="s">
        <v>181</v>
      </c>
    </row>
    <row r="31" spans="1:8">
      <c r="A31" s="10"/>
      <c r="B31" s="17">
        <v>909</v>
      </c>
      <c r="C31" s="10" t="s">
        <v>19</v>
      </c>
      <c r="D31" s="4">
        <v>3472</v>
      </c>
      <c r="E31" s="4">
        <v>3388</v>
      </c>
      <c r="F31" s="4">
        <v>98</v>
      </c>
      <c r="G31" s="45">
        <v>3239</v>
      </c>
      <c r="H31" s="47">
        <v>93</v>
      </c>
    </row>
    <row r="32" spans="1:8">
      <c r="A32" s="10"/>
      <c r="B32" s="17">
        <v>876</v>
      </c>
      <c r="C32" s="10" t="s">
        <v>27</v>
      </c>
      <c r="D32" s="4">
        <v>986</v>
      </c>
      <c r="E32" s="4">
        <v>850</v>
      </c>
      <c r="F32" s="4">
        <v>86</v>
      </c>
      <c r="G32" s="45">
        <v>833</v>
      </c>
      <c r="H32" s="47">
        <v>84</v>
      </c>
    </row>
    <row r="33" spans="1:8">
      <c r="A33" s="10"/>
      <c r="B33" s="17">
        <v>340</v>
      </c>
      <c r="C33" s="10" t="s">
        <v>164</v>
      </c>
      <c r="D33" s="4">
        <v>1068</v>
      </c>
      <c r="E33" s="4">
        <v>993</v>
      </c>
      <c r="F33" s="4">
        <v>93</v>
      </c>
      <c r="G33" s="45">
        <v>964</v>
      </c>
      <c r="H33" s="47">
        <v>90</v>
      </c>
    </row>
    <row r="34" spans="1:8">
      <c r="A34" s="10"/>
      <c r="B34" s="17">
        <v>888</v>
      </c>
      <c r="C34" s="10" t="s">
        <v>40</v>
      </c>
      <c r="D34" s="4">
        <v>9036</v>
      </c>
      <c r="E34" s="4">
        <v>8784</v>
      </c>
      <c r="F34" s="4">
        <v>97</v>
      </c>
      <c r="G34" s="45">
        <v>8431</v>
      </c>
      <c r="H34" s="47">
        <v>93</v>
      </c>
    </row>
    <row r="35" spans="1:8">
      <c r="A35" s="10"/>
      <c r="B35" s="17">
        <v>341</v>
      </c>
      <c r="C35" s="10" t="s">
        <v>120</v>
      </c>
      <c r="D35" s="4">
        <v>2789</v>
      </c>
      <c r="E35" s="4">
        <v>2620</v>
      </c>
      <c r="F35" s="4">
        <v>94</v>
      </c>
      <c r="G35" s="45">
        <v>2737</v>
      </c>
      <c r="H35" s="47">
        <v>98</v>
      </c>
    </row>
    <row r="36" spans="1:8">
      <c r="A36" s="10"/>
      <c r="B36" s="17">
        <v>352</v>
      </c>
      <c r="C36" s="10" t="s">
        <v>42</v>
      </c>
      <c r="D36" s="4">
        <v>2257</v>
      </c>
      <c r="E36" s="4">
        <v>1821</v>
      </c>
      <c r="F36" s="4">
        <v>81</v>
      </c>
      <c r="G36" s="45">
        <v>1613</v>
      </c>
      <c r="H36" s="47">
        <v>71</v>
      </c>
    </row>
    <row r="37" spans="1:8">
      <c r="A37" s="10"/>
      <c r="B37" s="17">
        <v>353</v>
      </c>
      <c r="C37" s="10" t="s">
        <v>53</v>
      </c>
      <c r="D37" s="4">
        <v>1434</v>
      </c>
      <c r="E37" s="4">
        <v>1382</v>
      </c>
      <c r="F37" s="4">
        <v>96</v>
      </c>
      <c r="G37" s="45">
        <v>1409</v>
      </c>
      <c r="H37" s="47">
        <v>98</v>
      </c>
    </row>
    <row r="38" spans="1:8">
      <c r="A38" s="10"/>
      <c r="B38" s="17">
        <v>354</v>
      </c>
      <c r="C38" s="10" t="s">
        <v>60</v>
      </c>
      <c r="D38" s="4">
        <v>1554</v>
      </c>
      <c r="E38" s="4">
        <v>1480</v>
      </c>
      <c r="F38" s="4">
        <v>95</v>
      </c>
      <c r="G38" s="45">
        <v>1382</v>
      </c>
      <c r="H38" s="47">
        <v>89</v>
      </c>
    </row>
    <row r="39" spans="1:8">
      <c r="A39" s="10"/>
      <c r="B39" s="17">
        <v>355</v>
      </c>
      <c r="C39" s="10" t="s">
        <v>165</v>
      </c>
      <c r="D39" s="4">
        <v>1408</v>
      </c>
      <c r="E39" s="4">
        <v>1335</v>
      </c>
      <c r="F39" s="4">
        <v>95</v>
      </c>
      <c r="G39" s="45">
        <v>1061</v>
      </c>
      <c r="H39" s="47">
        <v>75</v>
      </c>
    </row>
    <row r="40" spans="1:8">
      <c r="A40" s="10"/>
      <c r="B40" s="17">
        <v>343</v>
      </c>
      <c r="C40" s="10" t="s">
        <v>121</v>
      </c>
      <c r="D40" s="4">
        <v>1926</v>
      </c>
      <c r="E40" s="4">
        <v>1850</v>
      </c>
      <c r="F40" s="4">
        <v>96</v>
      </c>
      <c r="G40" s="45">
        <v>1506</v>
      </c>
      <c r="H40" s="47">
        <v>78</v>
      </c>
    </row>
    <row r="41" spans="1:8">
      <c r="A41" s="10"/>
      <c r="B41" s="17">
        <v>342</v>
      </c>
      <c r="C41" s="10" t="s">
        <v>67</v>
      </c>
      <c r="D41" s="4">
        <v>1262</v>
      </c>
      <c r="E41" s="4">
        <v>1221</v>
      </c>
      <c r="F41" s="4">
        <v>97</v>
      </c>
      <c r="G41" s="45">
        <v>1237</v>
      </c>
      <c r="H41" s="47">
        <v>98</v>
      </c>
    </row>
    <row r="42" spans="1:8">
      <c r="A42" s="10"/>
      <c r="B42" s="17">
        <v>356</v>
      </c>
      <c r="C42" s="10" t="s">
        <v>122</v>
      </c>
      <c r="D42" s="4">
        <v>2559</v>
      </c>
      <c r="E42" s="4">
        <v>2415</v>
      </c>
      <c r="F42" s="4">
        <v>94</v>
      </c>
      <c r="G42" s="45">
        <v>2330</v>
      </c>
      <c r="H42" s="47">
        <v>91</v>
      </c>
    </row>
    <row r="43" spans="1:8">
      <c r="A43" s="10"/>
      <c r="B43" s="17">
        <v>357</v>
      </c>
      <c r="C43" s="10" t="s">
        <v>74</v>
      </c>
      <c r="D43" s="4">
        <v>1660</v>
      </c>
      <c r="E43" s="4">
        <v>1520</v>
      </c>
      <c r="F43" s="4">
        <v>92</v>
      </c>
      <c r="G43" s="45">
        <v>1465</v>
      </c>
      <c r="H43" s="47">
        <v>88</v>
      </c>
    </row>
    <row r="44" spans="1:8">
      <c r="A44" s="10"/>
      <c r="B44" s="17">
        <v>358</v>
      </c>
      <c r="C44" s="24" t="s">
        <v>182</v>
      </c>
      <c r="D44" s="4">
        <v>2083</v>
      </c>
      <c r="E44" s="4">
        <v>2131</v>
      </c>
      <c r="F44" s="4">
        <v>102</v>
      </c>
      <c r="G44" s="45">
        <v>2049</v>
      </c>
      <c r="H44" s="47">
        <v>98</v>
      </c>
    </row>
    <row r="45" spans="1:8">
      <c r="A45" s="10"/>
      <c r="B45" s="17">
        <v>877</v>
      </c>
      <c r="C45" s="10" t="s">
        <v>166</v>
      </c>
      <c r="D45" s="4">
        <v>1789</v>
      </c>
      <c r="E45" s="4">
        <v>1796</v>
      </c>
      <c r="F45" s="4">
        <v>100</v>
      </c>
      <c r="G45" s="45">
        <v>1691</v>
      </c>
      <c r="H45" s="47">
        <v>95</v>
      </c>
    </row>
    <row r="46" spans="1:8">
      <c r="A46" s="10"/>
      <c r="B46" s="17">
        <v>359</v>
      </c>
      <c r="C46" s="10" t="s">
        <v>123</v>
      </c>
      <c r="D46" s="4">
        <v>2578</v>
      </c>
      <c r="E46" s="4">
        <v>2389</v>
      </c>
      <c r="F46" s="4">
        <v>93</v>
      </c>
      <c r="G46" s="45">
        <v>2380</v>
      </c>
      <c r="H46" s="47">
        <v>92</v>
      </c>
    </row>
    <row r="47" spans="1:8">
      <c r="A47" s="10"/>
      <c r="B47" s="17">
        <v>344</v>
      </c>
      <c r="C47" s="10" t="s">
        <v>124</v>
      </c>
      <c r="D47" s="4">
        <v>2318</v>
      </c>
      <c r="E47" s="4">
        <v>2206</v>
      </c>
      <c r="F47" s="4">
        <v>95</v>
      </c>
      <c r="G47" s="45">
        <v>2178</v>
      </c>
      <c r="H47" s="47">
        <v>94</v>
      </c>
    </row>
    <row r="49" spans="1:8">
      <c r="A49" s="7"/>
      <c r="B49" s="18"/>
      <c r="C49" s="7" t="s">
        <v>86</v>
      </c>
      <c r="D49" s="14">
        <v>33591</v>
      </c>
      <c r="E49" s="14">
        <v>31931</v>
      </c>
      <c r="F49" s="14">
        <v>95</v>
      </c>
      <c r="G49" s="14">
        <v>30412</v>
      </c>
      <c r="H49" s="14">
        <v>91</v>
      </c>
    </row>
    <row r="50" spans="1:8">
      <c r="A50" s="10"/>
      <c r="B50" s="17">
        <v>370</v>
      </c>
      <c r="C50" s="10" t="s">
        <v>125</v>
      </c>
      <c r="D50" s="4">
        <v>1345</v>
      </c>
      <c r="E50" s="4">
        <v>1217</v>
      </c>
      <c r="F50" s="4">
        <v>90</v>
      </c>
      <c r="G50" s="45">
        <v>1177</v>
      </c>
      <c r="H50" s="45">
        <v>88</v>
      </c>
    </row>
    <row r="51" spans="1:8">
      <c r="A51" s="10"/>
      <c r="B51" s="17">
        <v>380</v>
      </c>
      <c r="C51" s="10" t="s">
        <v>167</v>
      </c>
      <c r="D51" s="4">
        <v>3070</v>
      </c>
      <c r="E51" s="4">
        <v>2836</v>
      </c>
      <c r="F51" s="4">
        <v>92</v>
      </c>
      <c r="G51" s="45">
        <v>2400</v>
      </c>
      <c r="H51" s="45">
        <v>78</v>
      </c>
    </row>
    <row r="52" spans="1:8">
      <c r="A52" s="10"/>
      <c r="B52" s="17">
        <v>381</v>
      </c>
      <c r="C52" s="10" t="s">
        <v>11</v>
      </c>
      <c r="D52" s="4">
        <v>1478</v>
      </c>
      <c r="E52" s="4">
        <v>1488</v>
      </c>
      <c r="F52" s="4">
        <v>101</v>
      </c>
      <c r="G52" s="45">
        <v>1391</v>
      </c>
      <c r="H52" s="45">
        <v>94</v>
      </c>
    </row>
    <row r="53" spans="1:8">
      <c r="A53" s="10"/>
      <c r="B53" s="17">
        <v>371</v>
      </c>
      <c r="C53" s="10" t="s">
        <v>126</v>
      </c>
      <c r="D53" s="4">
        <v>1687</v>
      </c>
      <c r="E53" s="4">
        <v>1584</v>
      </c>
      <c r="F53" s="4">
        <v>94</v>
      </c>
      <c r="G53" s="45">
        <v>1612</v>
      </c>
      <c r="H53" s="45">
        <v>96</v>
      </c>
    </row>
    <row r="54" spans="1:8">
      <c r="A54" s="10"/>
      <c r="B54" s="17">
        <v>811</v>
      </c>
      <c r="C54" s="10" t="s">
        <v>23</v>
      </c>
      <c r="D54" s="4">
        <v>2209</v>
      </c>
      <c r="E54" s="4">
        <v>2215</v>
      </c>
      <c r="F54" s="4">
        <v>100</v>
      </c>
      <c r="G54" s="45">
        <v>2021</v>
      </c>
      <c r="H54" s="45">
        <v>91</v>
      </c>
    </row>
    <row r="55" spans="1:8">
      <c r="A55" s="10"/>
      <c r="B55" s="17">
        <v>810</v>
      </c>
      <c r="C55" s="10" t="s">
        <v>38</v>
      </c>
      <c r="D55" s="4">
        <v>1466</v>
      </c>
      <c r="E55" s="4">
        <v>1304</v>
      </c>
      <c r="F55" s="4">
        <v>89</v>
      </c>
      <c r="G55" s="45">
        <v>1217</v>
      </c>
      <c r="H55" s="45">
        <v>83</v>
      </c>
    </row>
    <row r="56" spans="1:8">
      <c r="A56" s="10"/>
      <c r="B56" s="17">
        <v>382</v>
      </c>
      <c r="C56" s="10" t="s">
        <v>39</v>
      </c>
      <c r="D56" s="4">
        <v>2826</v>
      </c>
      <c r="E56" s="4">
        <v>2589</v>
      </c>
      <c r="F56" s="4">
        <v>92</v>
      </c>
      <c r="G56" s="45">
        <v>2540</v>
      </c>
      <c r="H56" s="45">
        <v>90</v>
      </c>
    </row>
    <row r="57" spans="1:8">
      <c r="A57" s="10"/>
      <c r="B57" s="17">
        <v>383</v>
      </c>
      <c r="C57" s="10" t="s">
        <v>168</v>
      </c>
      <c r="D57" s="4">
        <v>5342</v>
      </c>
      <c r="E57" s="4">
        <v>4968</v>
      </c>
      <c r="F57" s="4">
        <v>93</v>
      </c>
      <c r="G57" s="45">
        <v>5150</v>
      </c>
      <c r="H57" s="45">
        <v>96</v>
      </c>
    </row>
    <row r="58" spans="1:8">
      <c r="A58" s="10"/>
      <c r="B58" s="17">
        <v>812</v>
      </c>
      <c r="C58" s="10" t="s">
        <v>46</v>
      </c>
      <c r="D58" s="4">
        <v>801</v>
      </c>
      <c r="E58" s="4">
        <v>756</v>
      </c>
      <c r="F58" s="4">
        <v>94</v>
      </c>
      <c r="G58" s="45">
        <v>762</v>
      </c>
      <c r="H58" s="45">
        <v>95</v>
      </c>
    </row>
    <row r="59" spans="1:8">
      <c r="A59" s="10"/>
      <c r="B59" s="17">
        <v>813</v>
      </c>
      <c r="C59" s="10" t="s">
        <v>47</v>
      </c>
      <c r="D59" s="4">
        <v>913</v>
      </c>
      <c r="E59" s="4">
        <v>885</v>
      </c>
      <c r="F59" s="4">
        <v>97</v>
      </c>
      <c r="G59" s="45">
        <v>889</v>
      </c>
      <c r="H59" s="45">
        <v>97</v>
      </c>
    </row>
    <row r="60" spans="1:8">
      <c r="A60" s="10"/>
      <c r="B60" s="17">
        <v>815</v>
      </c>
      <c r="C60" s="10" t="s">
        <v>49</v>
      </c>
      <c r="D60" s="4">
        <v>4143</v>
      </c>
      <c r="E60" s="4">
        <v>4030</v>
      </c>
      <c r="F60" s="4">
        <v>97</v>
      </c>
      <c r="G60" s="45">
        <v>3655</v>
      </c>
      <c r="H60" s="45">
        <v>88</v>
      </c>
    </row>
    <row r="61" spans="1:8">
      <c r="A61" s="10"/>
      <c r="B61" s="17">
        <v>372</v>
      </c>
      <c r="C61" s="10" t="s">
        <v>61</v>
      </c>
      <c r="D61" s="4">
        <v>1595</v>
      </c>
      <c r="E61" s="4">
        <v>1497</v>
      </c>
      <c r="F61" s="4">
        <v>94</v>
      </c>
      <c r="G61" s="45">
        <v>1449</v>
      </c>
      <c r="H61" s="45">
        <v>91</v>
      </c>
    </row>
    <row r="62" spans="1:8">
      <c r="A62" s="10"/>
      <c r="B62" s="17">
        <v>373</v>
      </c>
      <c r="C62" s="10" t="s">
        <v>63</v>
      </c>
      <c r="D62" s="4">
        <v>3145</v>
      </c>
      <c r="E62" s="4">
        <v>3084</v>
      </c>
      <c r="F62" s="4">
        <v>98</v>
      </c>
      <c r="G62" s="45">
        <v>2839</v>
      </c>
      <c r="H62" s="45">
        <v>90</v>
      </c>
    </row>
    <row r="63" spans="1:8">
      <c r="A63" s="10"/>
      <c r="B63" s="17">
        <v>384</v>
      </c>
      <c r="C63" s="10" t="s">
        <v>78</v>
      </c>
      <c r="D63" s="4">
        <v>1994</v>
      </c>
      <c r="E63" s="4">
        <v>1918</v>
      </c>
      <c r="F63" s="4">
        <v>96</v>
      </c>
      <c r="G63" s="45">
        <v>1786</v>
      </c>
      <c r="H63" s="45">
        <v>90</v>
      </c>
    </row>
    <row r="64" spans="1:8">
      <c r="A64" s="10"/>
      <c r="B64" s="17">
        <v>816</v>
      </c>
      <c r="C64" s="10" t="s">
        <v>127</v>
      </c>
      <c r="D64" s="4">
        <v>1577</v>
      </c>
      <c r="E64" s="4">
        <v>1560</v>
      </c>
      <c r="F64" s="4">
        <v>99</v>
      </c>
      <c r="G64" s="45">
        <v>1524</v>
      </c>
      <c r="H64" s="45">
        <v>97</v>
      </c>
    </row>
    <row r="65" spans="1:8">
      <c r="A65" s="17"/>
      <c r="B65" s="17"/>
      <c r="C65" s="17"/>
      <c r="D65" s="17"/>
      <c r="E65" s="17"/>
      <c r="F65" s="17"/>
      <c r="G65" s="17"/>
      <c r="H65" s="17"/>
    </row>
    <row r="66" spans="1:8">
      <c r="A66" s="7"/>
      <c r="B66" s="18"/>
      <c r="C66" s="7" t="s">
        <v>87</v>
      </c>
      <c r="D66" s="14">
        <v>30789</v>
      </c>
      <c r="E66" s="14">
        <v>28698</v>
      </c>
      <c r="F66" s="14">
        <v>93</v>
      </c>
      <c r="G66" s="14">
        <v>27562</v>
      </c>
      <c r="H66" s="14">
        <v>90</v>
      </c>
    </row>
    <row r="67" spans="1:8">
      <c r="A67" s="10"/>
      <c r="B67" s="17">
        <v>831</v>
      </c>
      <c r="C67" s="10" t="s">
        <v>20</v>
      </c>
      <c r="D67" s="4">
        <v>1584</v>
      </c>
      <c r="E67" s="4">
        <v>1533</v>
      </c>
      <c r="F67" s="4">
        <v>97</v>
      </c>
      <c r="G67" s="45">
        <v>1521</v>
      </c>
      <c r="H67" s="45">
        <v>96</v>
      </c>
    </row>
    <row r="68" spans="1:8">
      <c r="A68" s="10"/>
      <c r="B68" s="17">
        <v>830</v>
      </c>
      <c r="C68" s="10" t="s">
        <v>128</v>
      </c>
      <c r="D68" s="4">
        <v>5016</v>
      </c>
      <c r="E68" s="4">
        <v>4403</v>
      </c>
      <c r="F68" s="4">
        <v>88</v>
      </c>
      <c r="G68" s="45">
        <v>4438</v>
      </c>
      <c r="H68" s="45">
        <v>88</v>
      </c>
    </row>
    <row r="69" spans="1:8">
      <c r="A69" s="10"/>
      <c r="B69" s="17">
        <v>856</v>
      </c>
      <c r="C69" s="10" t="s">
        <v>169</v>
      </c>
      <c r="D69" s="4">
        <v>1542</v>
      </c>
      <c r="E69" s="4">
        <v>1375</v>
      </c>
      <c r="F69" s="4">
        <v>89</v>
      </c>
      <c r="G69" s="45">
        <v>1182</v>
      </c>
      <c r="H69" s="45">
        <v>77</v>
      </c>
    </row>
    <row r="70" spans="1:8">
      <c r="A70" s="10"/>
      <c r="B70" s="17">
        <v>855</v>
      </c>
      <c r="C70" s="10" t="s">
        <v>41</v>
      </c>
      <c r="D70" s="4">
        <v>5046</v>
      </c>
      <c r="E70" s="4">
        <v>4745</v>
      </c>
      <c r="F70" s="4">
        <v>94</v>
      </c>
      <c r="G70" s="45">
        <v>4665</v>
      </c>
      <c r="H70" s="45">
        <v>92</v>
      </c>
    </row>
    <row r="71" spans="1:8">
      <c r="A71" s="10"/>
      <c r="B71" s="17">
        <v>925</v>
      </c>
      <c r="C71" s="10" t="s">
        <v>129</v>
      </c>
      <c r="D71" s="4">
        <v>4671</v>
      </c>
      <c r="E71" s="4">
        <v>4429</v>
      </c>
      <c r="F71" s="4">
        <v>95</v>
      </c>
      <c r="G71" s="45">
        <v>4046</v>
      </c>
      <c r="H71" s="45">
        <v>87</v>
      </c>
    </row>
    <row r="72" spans="1:8">
      <c r="A72" s="10"/>
      <c r="B72" s="17">
        <v>928</v>
      </c>
      <c r="C72" s="10" t="s">
        <v>50</v>
      </c>
      <c r="D72" s="4">
        <v>5517</v>
      </c>
      <c r="E72" s="4">
        <v>5101</v>
      </c>
      <c r="F72" s="4">
        <v>92</v>
      </c>
      <c r="G72" s="45">
        <v>4784</v>
      </c>
      <c r="H72" s="45">
        <v>87</v>
      </c>
    </row>
    <row r="73" spans="1:8">
      <c r="A73" s="10"/>
      <c r="B73" s="17">
        <v>892</v>
      </c>
      <c r="C73" s="10" t="s">
        <v>130</v>
      </c>
      <c r="D73" s="4">
        <v>1504</v>
      </c>
      <c r="E73" s="4">
        <v>1340</v>
      </c>
      <c r="F73" s="4">
        <v>89</v>
      </c>
      <c r="G73" s="45">
        <v>1296</v>
      </c>
      <c r="H73" s="45">
        <v>86</v>
      </c>
    </row>
    <row r="74" spans="1:8">
      <c r="A74" s="10"/>
      <c r="B74" s="17">
        <v>891</v>
      </c>
      <c r="C74" s="10" t="s">
        <v>52</v>
      </c>
      <c r="D74" s="4">
        <v>5620</v>
      </c>
      <c r="E74" s="4">
        <v>5488</v>
      </c>
      <c r="F74" s="4">
        <v>98</v>
      </c>
      <c r="G74" s="45">
        <v>5370</v>
      </c>
      <c r="H74" s="45">
        <v>96</v>
      </c>
    </row>
    <row r="75" spans="1:8">
      <c r="A75" s="10"/>
      <c r="B75" s="17">
        <v>857</v>
      </c>
      <c r="C75" s="10" t="s">
        <v>62</v>
      </c>
      <c r="D75" s="4">
        <v>289</v>
      </c>
      <c r="E75" s="4">
        <v>284</v>
      </c>
      <c r="F75" s="4">
        <v>98</v>
      </c>
      <c r="G75" s="45">
        <v>260</v>
      </c>
      <c r="H75" s="45">
        <v>90</v>
      </c>
    </row>
    <row r="77" spans="1:8">
      <c r="A77" s="7"/>
      <c r="B77" s="18"/>
      <c r="C77" s="7" t="s">
        <v>88</v>
      </c>
      <c r="D77" s="14">
        <v>34466</v>
      </c>
      <c r="E77" s="14">
        <v>32565</v>
      </c>
      <c r="F77" s="14">
        <v>94</v>
      </c>
      <c r="G77" s="14">
        <v>32068</v>
      </c>
      <c r="H77" s="14">
        <v>93</v>
      </c>
    </row>
    <row r="78" spans="1:8">
      <c r="A78" s="10"/>
      <c r="B78" s="17">
        <v>330</v>
      </c>
      <c r="C78" s="10" t="s">
        <v>131</v>
      </c>
      <c r="D78" s="4">
        <v>5529</v>
      </c>
      <c r="E78" s="4">
        <v>5079</v>
      </c>
      <c r="F78" s="4">
        <v>92</v>
      </c>
      <c r="G78" s="45">
        <v>5530</v>
      </c>
      <c r="H78" s="45">
        <v>100</v>
      </c>
    </row>
    <row r="79" spans="1:8">
      <c r="A79" s="10"/>
      <c r="B79" s="17">
        <v>331</v>
      </c>
      <c r="C79" s="10" t="s">
        <v>17</v>
      </c>
      <c r="D79" s="4">
        <v>1829</v>
      </c>
      <c r="E79" s="4">
        <v>1723</v>
      </c>
      <c r="F79" s="4">
        <v>94</v>
      </c>
      <c r="G79" s="45">
        <v>1636</v>
      </c>
      <c r="H79" s="45">
        <v>89</v>
      </c>
    </row>
    <row r="80" spans="1:8">
      <c r="A80" s="10"/>
      <c r="B80" s="17">
        <v>332</v>
      </c>
      <c r="C80" s="10" t="s">
        <v>132</v>
      </c>
      <c r="D80" s="4">
        <v>1615</v>
      </c>
      <c r="E80" s="4">
        <v>1370</v>
      </c>
      <c r="F80" s="4">
        <v>85</v>
      </c>
      <c r="G80" s="45">
        <v>1316</v>
      </c>
      <c r="H80" s="45">
        <v>81</v>
      </c>
    </row>
    <row r="81" spans="1:8">
      <c r="A81" s="10"/>
      <c r="B81" s="17">
        <v>884</v>
      </c>
      <c r="C81" s="10" t="s">
        <v>32</v>
      </c>
      <c r="D81" s="4">
        <v>1184</v>
      </c>
      <c r="E81" s="4">
        <v>1162</v>
      </c>
      <c r="F81" s="4">
        <v>98</v>
      </c>
      <c r="G81" s="45">
        <v>950</v>
      </c>
      <c r="H81" s="45">
        <v>80</v>
      </c>
    </row>
    <row r="82" spans="1:8">
      <c r="A82" s="10"/>
      <c r="B82" s="17">
        <v>333</v>
      </c>
      <c r="C82" s="10" t="s">
        <v>133</v>
      </c>
      <c r="D82" s="4">
        <v>1461</v>
      </c>
      <c r="E82" s="4">
        <v>1344</v>
      </c>
      <c r="F82" s="4">
        <v>92</v>
      </c>
      <c r="G82" s="45">
        <v>1362</v>
      </c>
      <c r="H82" s="45">
        <v>93</v>
      </c>
    </row>
    <row r="83" spans="1:8">
      <c r="A83" s="10"/>
      <c r="B83" s="17">
        <v>893</v>
      </c>
      <c r="C83" s="10" t="s">
        <v>196</v>
      </c>
      <c r="D83" s="4">
        <v>1964</v>
      </c>
      <c r="E83" s="4">
        <v>1909</v>
      </c>
      <c r="F83" s="4">
        <v>97</v>
      </c>
      <c r="G83" s="45">
        <v>1817</v>
      </c>
      <c r="H83" s="45">
        <v>93</v>
      </c>
    </row>
    <row r="84" spans="1:8">
      <c r="A84" s="10"/>
      <c r="B84" s="17">
        <v>334</v>
      </c>
      <c r="C84" s="10" t="s">
        <v>170</v>
      </c>
      <c r="D84" s="4">
        <v>1505</v>
      </c>
      <c r="E84" s="4">
        <v>1594</v>
      </c>
      <c r="F84" s="4">
        <v>106</v>
      </c>
      <c r="G84" s="45">
        <v>1570</v>
      </c>
      <c r="H84" s="45">
        <v>104</v>
      </c>
    </row>
    <row r="85" spans="1:8">
      <c r="A85" s="10"/>
      <c r="B85" s="17">
        <v>860</v>
      </c>
      <c r="C85" s="10" t="s">
        <v>68</v>
      </c>
      <c r="D85" s="4">
        <v>6051</v>
      </c>
      <c r="E85" s="4">
        <v>6098</v>
      </c>
      <c r="F85" s="4">
        <v>101</v>
      </c>
      <c r="G85" s="45">
        <v>6029</v>
      </c>
      <c r="H85" s="45">
        <v>100</v>
      </c>
    </row>
    <row r="86" spans="1:8">
      <c r="A86" s="10"/>
      <c r="B86" s="17">
        <v>861</v>
      </c>
      <c r="C86" s="10" t="s">
        <v>70</v>
      </c>
      <c r="D86" s="4">
        <v>1706</v>
      </c>
      <c r="E86" s="4">
        <v>1470</v>
      </c>
      <c r="F86" s="4">
        <v>86</v>
      </c>
      <c r="G86" s="45">
        <v>1459</v>
      </c>
      <c r="H86" s="45">
        <v>86</v>
      </c>
    </row>
    <row r="87" spans="1:8">
      <c r="A87" s="10"/>
      <c r="B87" s="17">
        <v>894</v>
      </c>
      <c r="C87" s="10" t="s">
        <v>134</v>
      </c>
      <c r="D87" s="4">
        <v>1184</v>
      </c>
      <c r="E87" s="4">
        <v>1093</v>
      </c>
      <c r="F87" s="4">
        <v>92</v>
      </c>
      <c r="G87" s="45">
        <v>1092</v>
      </c>
      <c r="H87" s="45">
        <v>92</v>
      </c>
    </row>
    <row r="88" spans="1:8">
      <c r="A88" s="10"/>
      <c r="B88" s="17">
        <v>335</v>
      </c>
      <c r="C88" s="10" t="s">
        <v>171</v>
      </c>
      <c r="D88" s="4">
        <v>1369</v>
      </c>
      <c r="E88" s="4">
        <v>1105</v>
      </c>
      <c r="F88" s="4">
        <v>81</v>
      </c>
      <c r="G88" s="45">
        <v>1097</v>
      </c>
      <c r="H88" s="45">
        <v>80</v>
      </c>
    </row>
    <row r="89" spans="1:8">
      <c r="A89" s="10"/>
      <c r="B89" s="17">
        <v>937</v>
      </c>
      <c r="C89" s="10" t="s">
        <v>79</v>
      </c>
      <c r="D89" s="4">
        <v>3822</v>
      </c>
      <c r="E89" s="4">
        <v>3579</v>
      </c>
      <c r="F89" s="4">
        <v>94</v>
      </c>
      <c r="G89" s="45">
        <v>3418</v>
      </c>
      <c r="H89" s="45">
        <v>89</v>
      </c>
    </row>
    <row r="90" spans="1:8">
      <c r="A90" s="12"/>
      <c r="B90" s="17">
        <v>336</v>
      </c>
      <c r="C90" s="10" t="s">
        <v>135</v>
      </c>
      <c r="D90" s="4">
        <v>1095</v>
      </c>
      <c r="E90" s="4">
        <v>958</v>
      </c>
      <c r="F90" s="4">
        <v>87</v>
      </c>
      <c r="G90" s="45">
        <v>949</v>
      </c>
      <c r="H90" s="45">
        <v>87</v>
      </c>
    </row>
    <row r="91" spans="1:8">
      <c r="A91" s="10"/>
      <c r="B91" s="17">
        <v>885</v>
      </c>
      <c r="C91" s="10" t="s">
        <v>84</v>
      </c>
      <c r="D91" s="4">
        <v>4152</v>
      </c>
      <c r="E91" s="4">
        <v>4081</v>
      </c>
      <c r="F91" s="4">
        <v>98</v>
      </c>
      <c r="G91" s="45">
        <v>3843</v>
      </c>
      <c r="H91" s="45">
        <v>93</v>
      </c>
    </row>
    <row r="92" spans="1:8">
      <c r="A92" s="17"/>
      <c r="B92" s="17"/>
      <c r="C92" s="17"/>
      <c r="D92" s="17"/>
      <c r="E92" s="17"/>
      <c r="F92" s="17"/>
      <c r="G92" s="17"/>
      <c r="H92" s="17"/>
    </row>
    <row r="93" spans="1:8">
      <c r="A93" s="7"/>
      <c r="B93" s="18"/>
      <c r="C93" s="7" t="s">
        <v>89</v>
      </c>
      <c r="D93" s="14">
        <v>34856</v>
      </c>
      <c r="E93" s="14">
        <v>32378</v>
      </c>
      <c r="F93" s="14">
        <v>93</v>
      </c>
      <c r="G93" s="14">
        <v>30717</v>
      </c>
      <c r="H93" s="14">
        <v>88</v>
      </c>
    </row>
    <row r="94" spans="1:8">
      <c r="A94" s="24"/>
      <c r="B94" s="17">
        <v>822</v>
      </c>
      <c r="C94" s="10" t="s">
        <v>136</v>
      </c>
      <c r="D94" s="4">
        <v>1162</v>
      </c>
      <c r="E94" s="4">
        <v>1147</v>
      </c>
      <c r="F94" s="4">
        <v>99</v>
      </c>
      <c r="G94" s="45">
        <v>1140</v>
      </c>
      <c r="H94" s="45">
        <v>98</v>
      </c>
    </row>
    <row r="95" spans="1:8">
      <c r="A95" s="10"/>
      <c r="B95" s="17">
        <v>873</v>
      </c>
      <c r="C95" s="10" t="s">
        <v>12</v>
      </c>
      <c r="D95" s="4">
        <v>4011</v>
      </c>
      <c r="E95" s="4">
        <v>3869</v>
      </c>
      <c r="F95" s="4">
        <v>96</v>
      </c>
      <c r="G95" s="45">
        <v>3666</v>
      </c>
      <c r="H95" s="45">
        <v>91</v>
      </c>
    </row>
    <row r="96" spans="1:8">
      <c r="A96" s="10"/>
      <c r="B96" s="17">
        <v>823</v>
      </c>
      <c r="C96" s="10" t="s">
        <v>172</v>
      </c>
      <c r="D96" s="4">
        <v>2029</v>
      </c>
      <c r="E96" s="4">
        <v>1832</v>
      </c>
      <c r="F96" s="4">
        <v>90</v>
      </c>
      <c r="G96" s="45">
        <v>1680</v>
      </c>
      <c r="H96" s="45">
        <v>83</v>
      </c>
    </row>
    <row r="97" spans="1:8">
      <c r="A97" s="10"/>
      <c r="B97" s="17">
        <v>881</v>
      </c>
      <c r="C97" s="10" t="s">
        <v>25</v>
      </c>
      <c r="D97" s="4">
        <v>7570</v>
      </c>
      <c r="E97" s="4">
        <v>7003</v>
      </c>
      <c r="F97" s="4">
        <v>93</v>
      </c>
      <c r="G97" s="45">
        <v>6826</v>
      </c>
      <c r="H97" s="45">
        <v>90</v>
      </c>
    </row>
    <row r="98" spans="1:8">
      <c r="A98" s="10"/>
      <c r="B98" s="17">
        <v>919</v>
      </c>
      <c r="C98" s="10" t="s">
        <v>33</v>
      </c>
      <c r="D98" s="4">
        <v>7511</v>
      </c>
      <c r="E98" s="4">
        <v>7067</v>
      </c>
      <c r="F98" s="4">
        <v>94</v>
      </c>
      <c r="G98" s="45">
        <v>6692</v>
      </c>
      <c r="H98" s="45">
        <v>89</v>
      </c>
    </row>
    <row r="99" spans="1:8">
      <c r="A99" s="10"/>
      <c r="B99" s="17">
        <v>821</v>
      </c>
      <c r="C99" s="10" t="s">
        <v>137</v>
      </c>
      <c r="D99" s="4">
        <v>1066</v>
      </c>
      <c r="E99" s="4">
        <v>969</v>
      </c>
      <c r="F99" s="4">
        <v>91</v>
      </c>
      <c r="G99" s="45">
        <v>987</v>
      </c>
      <c r="H99" s="45">
        <v>93</v>
      </c>
    </row>
    <row r="100" spans="1:8">
      <c r="A100" s="10"/>
      <c r="B100" s="17">
        <v>926</v>
      </c>
      <c r="C100" s="24" t="s">
        <v>183</v>
      </c>
      <c r="D100" s="4">
        <v>4210</v>
      </c>
      <c r="E100" s="4">
        <v>3842</v>
      </c>
      <c r="F100" s="4">
        <v>91</v>
      </c>
      <c r="G100" s="45">
        <v>3862</v>
      </c>
      <c r="H100" s="45">
        <v>92</v>
      </c>
    </row>
    <row r="101" spans="1:8">
      <c r="A101" s="10"/>
      <c r="B101" s="17">
        <v>874</v>
      </c>
      <c r="C101" s="24" t="s">
        <v>55</v>
      </c>
      <c r="D101" s="4">
        <v>1461</v>
      </c>
      <c r="E101" s="4">
        <v>1351</v>
      </c>
      <c r="F101" s="4">
        <v>92</v>
      </c>
      <c r="G101" s="45">
        <v>1291</v>
      </c>
      <c r="H101" s="45">
        <v>88</v>
      </c>
    </row>
    <row r="102" spans="1:8">
      <c r="A102" s="12"/>
      <c r="B102" s="17">
        <v>882</v>
      </c>
      <c r="C102" s="24" t="s">
        <v>66</v>
      </c>
      <c r="D102" s="4">
        <v>914</v>
      </c>
      <c r="E102" s="4">
        <v>819</v>
      </c>
      <c r="F102" s="4">
        <v>90</v>
      </c>
      <c r="G102" s="45">
        <v>750</v>
      </c>
      <c r="H102" s="45">
        <v>82</v>
      </c>
    </row>
    <row r="103" spans="1:8">
      <c r="A103" s="8"/>
      <c r="B103" s="17">
        <v>935</v>
      </c>
      <c r="C103" s="24" t="s">
        <v>184</v>
      </c>
      <c r="D103" s="4">
        <v>3871</v>
      </c>
      <c r="E103" s="4">
        <v>3616</v>
      </c>
      <c r="F103" s="4">
        <v>93</v>
      </c>
      <c r="G103" s="45">
        <v>3011</v>
      </c>
      <c r="H103" s="45">
        <v>78</v>
      </c>
    </row>
    <row r="104" spans="1:8">
      <c r="A104" s="10"/>
      <c r="B104" s="17">
        <v>883</v>
      </c>
      <c r="C104" s="10" t="s">
        <v>75</v>
      </c>
      <c r="D104" s="4">
        <v>1051</v>
      </c>
      <c r="E104" s="4">
        <v>863</v>
      </c>
      <c r="F104" s="4">
        <v>82</v>
      </c>
      <c r="G104" s="45">
        <v>812</v>
      </c>
      <c r="H104" s="45">
        <v>77</v>
      </c>
    </row>
    <row r="105" spans="1:8">
      <c r="A105" s="17"/>
      <c r="B105" s="17"/>
      <c r="C105" s="17"/>
      <c r="D105" s="17"/>
      <c r="E105" s="17"/>
      <c r="F105" s="17"/>
      <c r="G105" s="17"/>
      <c r="H105" s="17"/>
    </row>
    <row r="106" spans="1:8">
      <c r="A106" s="7"/>
      <c r="B106" s="18"/>
      <c r="C106" s="7" t="s">
        <v>185</v>
      </c>
      <c r="D106" s="14">
        <v>39591</v>
      </c>
      <c r="E106" s="14">
        <v>34663</v>
      </c>
      <c r="F106" s="14">
        <v>88</v>
      </c>
      <c r="G106" s="14">
        <v>32900</v>
      </c>
      <c r="H106" s="14">
        <v>83</v>
      </c>
    </row>
    <row r="107" spans="1:8">
      <c r="A107" s="7"/>
      <c r="B107" s="18"/>
      <c r="C107" s="7" t="s">
        <v>186</v>
      </c>
      <c r="D107" s="14">
        <v>13124</v>
      </c>
      <c r="E107" s="14">
        <v>11797</v>
      </c>
      <c r="F107" s="14">
        <v>90</v>
      </c>
      <c r="G107" s="14">
        <v>11500</v>
      </c>
      <c r="H107" s="14">
        <v>88</v>
      </c>
    </row>
    <row r="108" spans="1:8">
      <c r="A108" s="10"/>
      <c r="B108" s="17">
        <v>202</v>
      </c>
      <c r="C108" s="10" t="s">
        <v>13</v>
      </c>
      <c r="D108" s="4">
        <v>578</v>
      </c>
      <c r="E108" s="4">
        <v>597</v>
      </c>
      <c r="F108" s="4">
        <v>103</v>
      </c>
      <c r="G108" s="45">
        <v>586</v>
      </c>
      <c r="H108" s="45">
        <v>101</v>
      </c>
    </row>
    <row r="109" spans="1:8">
      <c r="A109" s="10"/>
      <c r="B109" s="17">
        <v>201</v>
      </c>
      <c r="C109" s="10" t="s">
        <v>15</v>
      </c>
      <c r="D109" s="4">
        <v>19</v>
      </c>
      <c r="E109" s="4">
        <v>18</v>
      </c>
      <c r="F109" s="4">
        <v>95</v>
      </c>
      <c r="G109" s="45">
        <v>16</v>
      </c>
      <c r="H109" s="45">
        <v>84</v>
      </c>
    </row>
    <row r="110" spans="1:8">
      <c r="A110" s="10"/>
      <c r="B110" s="17">
        <v>204</v>
      </c>
      <c r="C110" s="10" t="s">
        <v>173</v>
      </c>
      <c r="D110" s="4">
        <v>1474</v>
      </c>
      <c r="E110" s="4">
        <v>1430</v>
      </c>
      <c r="F110" s="4">
        <v>97</v>
      </c>
      <c r="G110" s="45">
        <v>1476</v>
      </c>
      <c r="H110" s="45">
        <v>100</v>
      </c>
    </row>
    <row r="111" spans="1:8">
      <c r="A111" s="10"/>
      <c r="B111" s="17">
        <v>205</v>
      </c>
      <c r="C111" s="24" t="s">
        <v>189</v>
      </c>
      <c r="D111" s="4">
        <v>401</v>
      </c>
      <c r="E111" s="4">
        <v>0</v>
      </c>
      <c r="F111" s="45" t="s">
        <v>156</v>
      </c>
      <c r="G111" s="45">
        <v>305</v>
      </c>
      <c r="H111" s="45">
        <v>76</v>
      </c>
    </row>
    <row r="112" spans="1:8">
      <c r="A112" s="10"/>
      <c r="B112" s="17">
        <v>309</v>
      </c>
      <c r="C112" s="10" t="s">
        <v>29</v>
      </c>
      <c r="D112" s="4">
        <v>1276</v>
      </c>
      <c r="E112" s="4">
        <v>1201</v>
      </c>
      <c r="F112" s="4">
        <v>94</v>
      </c>
      <c r="G112" s="45">
        <v>1057</v>
      </c>
      <c r="H112" s="45">
        <v>83</v>
      </c>
    </row>
    <row r="113" spans="1:8">
      <c r="A113" s="10"/>
      <c r="B113" s="17">
        <v>206</v>
      </c>
      <c r="C113" s="10" t="s">
        <v>37</v>
      </c>
      <c r="D113" s="4">
        <v>877</v>
      </c>
      <c r="E113" s="4">
        <v>818</v>
      </c>
      <c r="F113" s="4">
        <v>93</v>
      </c>
      <c r="G113" s="45">
        <v>853</v>
      </c>
      <c r="H113" s="45">
        <v>97</v>
      </c>
    </row>
    <row r="114" spans="1:8">
      <c r="A114" s="10"/>
      <c r="B114" s="17">
        <v>207</v>
      </c>
      <c r="C114" s="24" t="s">
        <v>190</v>
      </c>
      <c r="D114" s="4">
        <v>184</v>
      </c>
      <c r="E114" s="4">
        <v>0</v>
      </c>
      <c r="F114" s="45" t="s">
        <v>156</v>
      </c>
      <c r="G114" s="45">
        <v>211</v>
      </c>
      <c r="H114" s="45">
        <v>115</v>
      </c>
    </row>
    <row r="115" spans="1:8">
      <c r="A115" s="10"/>
      <c r="B115" s="17">
        <v>208</v>
      </c>
      <c r="C115" s="10" t="s">
        <v>138</v>
      </c>
      <c r="D115" s="4">
        <v>1509</v>
      </c>
      <c r="E115" s="4">
        <v>1377</v>
      </c>
      <c r="F115" s="4">
        <v>91</v>
      </c>
      <c r="G115" s="45">
        <v>1476</v>
      </c>
      <c r="H115" s="45">
        <v>98</v>
      </c>
    </row>
    <row r="116" spans="1:8">
      <c r="A116" s="10"/>
      <c r="B116" s="17">
        <v>209</v>
      </c>
      <c r="C116" s="10" t="s">
        <v>139</v>
      </c>
      <c r="D116" s="4">
        <v>1932</v>
      </c>
      <c r="E116" s="4">
        <v>1670</v>
      </c>
      <c r="F116" s="4">
        <v>86</v>
      </c>
      <c r="G116" s="45">
        <v>1290</v>
      </c>
      <c r="H116" s="45">
        <v>67</v>
      </c>
    </row>
    <row r="117" spans="1:8">
      <c r="A117" s="10"/>
      <c r="B117" s="17">
        <v>316</v>
      </c>
      <c r="C117" s="10" t="s">
        <v>45</v>
      </c>
      <c r="D117" s="4">
        <v>1253</v>
      </c>
      <c r="E117" s="4">
        <v>1100</v>
      </c>
      <c r="F117" s="4">
        <v>88</v>
      </c>
      <c r="G117" s="45">
        <v>1068</v>
      </c>
      <c r="H117" s="45">
        <v>85</v>
      </c>
    </row>
    <row r="118" spans="1:8">
      <c r="A118" s="10"/>
      <c r="B118" s="17">
        <v>210</v>
      </c>
      <c r="C118" s="24" t="s">
        <v>188</v>
      </c>
      <c r="D118" s="4">
        <v>1389</v>
      </c>
      <c r="E118" s="4">
        <v>1203</v>
      </c>
      <c r="F118" s="4">
        <v>87</v>
      </c>
      <c r="G118" s="49" t="s">
        <v>181</v>
      </c>
      <c r="H118" s="49" t="s">
        <v>181</v>
      </c>
    </row>
    <row r="119" spans="1:8">
      <c r="A119" s="10"/>
      <c r="B119" s="17">
        <v>211</v>
      </c>
      <c r="C119" s="10" t="s">
        <v>77</v>
      </c>
      <c r="D119" s="4">
        <v>833</v>
      </c>
      <c r="E119" s="4">
        <v>749</v>
      </c>
      <c r="F119" s="4">
        <v>90</v>
      </c>
      <c r="G119" s="45">
        <v>795</v>
      </c>
      <c r="H119" s="45">
        <v>95</v>
      </c>
    </row>
    <row r="120" spans="1:8">
      <c r="A120" s="10"/>
      <c r="B120" s="17">
        <v>212</v>
      </c>
      <c r="C120" s="10" t="s">
        <v>205</v>
      </c>
      <c r="D120" s="4">
        <v>1111</v>
      </c>
      <c r="E120" s="4">
        <v>919</v>
      </c>
      <c r="F120" s="4">
        <v>83</v>
      </c>
      <c r="G120" s="45">
        <v>990</v>
      </c>
      <c r="H120" s="45">
        <v>89</v>
      </c>
    </row>
    <row r="121" spans="1:8">
      <c r="A121" s="10"/>
      <c r="B121" s="17">
        <v>213</v>
      </c>
      <c r="C121" s="24" t="s">
        <v>191</v>
      </c>
      <c r="D121" s="4">
        <v>288</v>
      </c>
      <c r="E121" s="4">
        <v>715</v>
      </c>
      <c r="F121" s="45" t="s">
        <v>156</v>
      </c>
      <c r="G121" s="45">
        <v>258</v>
      </c>
      <c r="H121" s="45">
        <v>90</v>
      </c>
    </row>
    <row r="122" spans="1:8">
      <c r="A122" s="7"/>
      <c r="B122" s="18"/>
      <c r="C122" s="7" t="s">
        <v>90</v>
      </c>
      <c r="D122" s="14">
        <v>26467</v>
      </c>
      <c r="E122" s="14">
        <v>22866</v>
      </c>
      <c r="F122" s="14">
        <v>86</v>
      </c>
      <c r="G122" s="14">
        <v>21362</v>
      </c>
      <c r="H122" s="14">
        <v>81</v>
      </c>
    </row>
    <row r="123" spans="1:8">
      <c r="A123" s="10"/>
      <c r="B123" s="17">
        <v>301</v>
      </c>
      <c r="C123" s="10" t="s">
        <v>0</v>
      </c>
      <c r="D123" s="4">
        <v>1078</v>
      </c>
      <c r="E123" s="4">
        <v>863</v>
      </c>
      <c r="F123" s="4">
        <v>80</v>
      </c>
      <c r="G123" s="45">
        <v>830</v>
      </c>
      <c r="H123" s="45">
        <v>77</v>
      </c>
    </row>
    <row r="124" spans="1:8">
      <c r="A124" s="10"/>
      <c r="B124" s="17">
        <v>302</v>
      </c>
      <c r="C124" s="10" t="s">
        <v>174</v>
      </c>
      <c r="D124" s="4">
        <v>1954</v>
      </c>
      <c r="E124" s="4">
        <v>1719</v>
      </c>
      <c r="F124" s="4">
        <v>88</v>
      </c>
      <c r="G124" s="45">
        <v>1071</v>
      </c>
      <c r="H124" s="45">
        <v>55</v>
      </c>
    </row>
    <row r="125" spans="1:8">
      <c r="A125" s="10"/>
      <c r="B125" s="17">
        <v>303</v>
      </c>
      <c r="C125" s="10" t="s">
        <v>2</v>
      </c>
      <c r="D125" s="4">
        <v>1346</v>
      </c>
      <c r="E125" s="4">
        <v>1122</v>
      </c>
      <c r="F125" s="4">
        <v>83</v>
      </c>
      <c r="G125" s="45">
        <v>1006</v>
      </c>
      <c r="H125" s="45">
        <v>75</v>
      </c>
    </row>
    <row r="126" spans="1:8">
      <c r="A126" s="10"/>
      <c r="B126" s="17">
        <v>304</v>
      </c>
      <c r="C126" s="10" t="s">
        <v>7</v>
      </c>
      <c r="D126" s="4">
        <v>1360</v>
      </c>
      <c r="E126" s="4">
        <v>1196</v>
      </c>
      <c r="F126" s="4">
        <v>88</v>
      </c>
      <c r="G126" s="45">
        <v>1086</v>
      </c>
      <c r="H126" s="45">
        <v>80</v>
      </c>
    </row>
    <row r="127" spans="1:8">
      <c r="A127" s="10"/>
      <c r="B127" s="17">
        <v>305</v>
      </c>
      <c r="C127" s="10" t="s">
        <v>140</v>
      </c>
      <c r="D127" s="4">
        <v>1851</v>
      </c>
      <c r="E127" s="4">
        <v>1735</v>
      </c>
      <c r="F127" s="4">
        <v>94</v>
      </c>
      <c r="G127" s="45">
        <v>1716</v>
      </c>
      <c r="H127" s="45">
        <v>93</v>
      </c>
    </row>
    <row r="128" spans="1:8">
      <c r="A128" s="10"/>
      <c r="B128" s="17">
        <v>306</v>
      </c>
      <c r="C128" s="10" t="s">
        <v>18</v>
      </c>
      <c r="D128" s="4">
        <v>2110</v>
      </c>
      <c r="E128" s="4">
        <v>1800</v>
      </c>
      <c r="F128" s="4">
        <v>85</v>
      </c>
      <c r="G128" s="45">
        <v>1684</v>
      </c>
      <c r="H128" s="45">
        <v>80</v>
      </c>
    </row>
    <row r="129" spans="1:8">
      <c r="A129" s="10"/>
      <c r="B129" s="17">
        <v>307</v>
      </c>
      <c r="C129" s="10" t="s">
        <v>22</v>
      </c>
      <c r="D129" s="4">
        <v>1391</v>
      </c>
      <c r="E129" s="4">
        <v>1192</v>
      </c>
      <c r="F129" s="4">
        <v>86</v>
      </c>
      <c r="G129" s="45">
        <v>1134</v>
      </c>
      <c r="H129" s="45">
        <v>82</v>
      </c>
    </row>
    <row r="130" spans="1:8">
      <c r="A130" s="10"/>
      <c r="B130" s="17">
        <v>308</v>
      </c>
      <c r="C130" s="10" t="s">
        <v>175</v>
      </c>
      <c r="D130" s="4">
        <v>1602</v>
      </c>
      <c r="E130" s="4">
        <v>1259</v>
      </c>
      <c r="F130" s="4">
        <v>79</v>
      </c>
      <c r="G130" s="45">
        <v>1140</v>
      </c>
      <c r="H130" s="45">
        <v>71</v>
      </c>
    </row>
    <row r="131" spans="1:8">
      <c r="A131" s="10"/>
      <c r="B131" s="17">
        <v>203</v>
      </c>
      <c r="C131" s="10" t="s">
        <v>141</v>
      </c>
      <c r="D131" s="4">
        <v>1434</v>
      </c>
      <c r="E131" s="4">
        <v>1325</v>
      </c>
      <c r="F131" s="4">
        <v>92</v>
      </c>
      <c r="G131" s="45">
        <v>1246</v>
      </c>
      <c r="H131" s="45">
        <v>87</v>
      </c>
    </row>
    <row r="132" spans="1:8">
      <c r="A132" s="10"/>
      <c r="B132" s="17">
        <v>310</v>
      </c>
      <c r="C132" s="10" t="s">
        <v>30</v>
      </c>
      <c r="D132" s="4">
        <v>1102</v>
      </c>
      <c r="E132" s="4">
        <v>921</v>
      </c>
      <c r="F132" s="4">
        <v>84</v>
      </c>
      <c r="G132" s="45">
        <v>830</v>
      </c>
      <c r="H132" s="45">
        <v>75</v>
      </c>
    </row>
    <row r="133" spans="1:8">
      <c r="A133" s="10"/>
      <c r="B133" s="17">
        <v>311</v>
      </c>
      <c r="C133" s="10" t="s">
        <v>31</v>
      </c>
      <c r="D133" s="4">
        <v>1611</v>
      </c>
      <c r="E133" s="4">
        <v>1483</v>
      </c>
      <c r="F133" s="4">
        <v>92</v>
      </c>
      <c r="G133" s="45">
        <v>1378</v>
      </c>
      <c r="H133" s="45">
        <v>86</v>
      </c>
    </row>
    <row r="134" spans="1:8">
      <c r="A134" s="10"/>
      <c r="B134" s="17">
        <v>312</v>
      </c>
      <c r="C134" s="10" t="s">
        <v>34</v>
      </c>
      <c r="D134" s="4">
        <v>1483</v>
      </c>
      <c r="E134" s="4">
        <v>1258</v>
      </c>
      <c r="F134" s="4">
        <v>85</v>
      </c>
      <c r="G134" s="45">
        <v>1110</v>
      </c>
      <c r="H134" s="45">
        <v>75</v>
      </c>
    </row>
    <row r="135" spans="1:8">
      <c r="A135" s="10"/>
      <c r="B135" s="17">
        <v>313</v>
      </c>
      <c r="C135" s="24" t="s">
        <v>192</v>
      </c>
      <c r="D135" s="4">
        <v>1222</v>
      </c>
      <c r="E135" s="4">
        <v>1047</v>
      </c>
      <c r="F135" s="4">
        <v>86</v>
      </c>
      <c r="G135" s="45">
        <v>1052</v>
      </c>
      <c r="H135" s="45">
        <v>86</v>
      </c>
    </row>
    <row r="136" spans="1:8">
      <c r="A136" s="10"/>
      <c r="B136" s="17">
        <v>314</v>
      </c>
      <c r="C136" s="24" t="s">
        <v>193</v>
      </c>
      <c r="D136" s="4">
        <v>906</v>
      </c>
      <c r="E136" s="4">
        <v>1531</v>
      </c>
      <c r="F136" s="45" t="s">
        <v>156</v>
      </c>
      <c r="G136" s="45">
        <v>790</v>
      </c>
      <c r="H136" s="45">
        <v>87</v>
      </c>
    </row>
    <row r="137" spans="1:8">
      <c r="A137" s="10"/>
      <c r="B137" s="17">
        <v>315</v>
      </c>
      <c r="C137" s="24" t="s">
        <v>43</v>
      </c>
      <c r="D137" s="4">
        <v>1012</v>
      </c>
      <c r="E137" s="4">
        <v>815</v>
      </c>
      <c r="F137" s="4">
        <v>81</v>
      </c>
      <c r="G137" s="45">
        <v>807</v>
      </c>
      <c r="H137" s="45">
        <v>80</v>
      </c>
    </row>
    <row r="138" spans="1:8">
      <c r="A138" s="10"/>
      <c r="B138" s="17">
        <v>317</v>
      </c>
      <c r="C138" s="24" t="s">
        <v>142</v>
      </c>
      <c r="D138" s="4">
        <v>1364</v>
      </c>
      <c r="E138" s="4">
        <v>1358</v>
      </c>
      <c r="F138" s="4">
        <v>100</v>
      </c>
      <c r="G138" s="45">
        <v>1311</v>
      </c>
      <c r="H138" s="45">
        <v>96</v>
      </c>
    </row>
    <row r="139" spans="1:8">
      <c r="A139" s="10"/>
      <c r="B139" s="17">
        <v>318</v>
      </c>
      <c r="C139" s="24" t="s">
        <v>194</v>
      </c>
      <c r="D139" s="4">
        <v>790</v>
      </c>
      <c r="E139" s="4">
        <v>57</v>
      </c>
      <c r="F139" s="45" t="s">
        <v>156</v>
      </c>
      <c r="G139" s="45">
        <v>697</v>
      </c>
      <c r="H139" s="45">
        <v>88</v>
      </c>
    </row>
    <row r="140" spans="1:8">
      <c r="A140" s="11"/>
      <c r="B140" s="17">
        <v>319</v>
      </c>
      <c r="C140" s="10" t="s">
        <v>72</v>
      </c>
      <c r="D140" s="4">
        <v>1193</v>
      </c>
      <c r="E140" s="4">
        <v>1013</v>
      </c>
      <c r="F140" s="4">
        <v>85</v>
      </c>
      <c r="G140" s="45">
        <v>1024</v>
      </c>
      <c r="H140" s="45">
        <v>86</v>
      </c>
    </row>
    <row r="141" spans="1:8">
      <c r="A141" s="10"/>
      <c r="B141" s="17">
        <v>320</v>
      </c>
      <c r="C141" s="10" t="s">
        <v>143</v>
      </c>
      <c r="D141" s="4">
        <v>1658</v>
      </c>
      <c r="E141" s="4">
        <v>1172</v>
      </c>
      <c r="F141" s="4">
        <v>71</v>
      </c>
      <c r="G141" s="45">
        <v>1450</v>
      </c>
      <c r="H141" s="45">
        <v>87</v>
      </c>
    </row>
    <row r="142" spans="1:8">
      <c r="A142" s="17"/>
      <c r="B142" s="17"/>
      <c r="C142" s="17"/>
      <c r="D142" s="17"/>
      <c r="E142" s="17"/>
      <c r="F142" s="17"/>
      <c r="G142" s="17"/>
      <c r="H142" s="17"/>
    </row>
    <row r="143" spans="1:8">
      <c r="A143" s="7"/>
      <c r="B143" s="18"/>
      <c r="C143" s="7" t="s">
        <v>91</v>
      </c>
      <c r="D143" s="14">
        <v>53518</v>
      </c>
      <c r="E143" s="14">
        <v>49827</v>
      </c>
      <c r="F143" s="14">
        <v>93</v>
      </c>
      <c r="G143" s="14">
        <v>46984</v>
      </c>
      <c r="H143" s="14">
        <v>88</v>
      </c>
    </row>
    <row r="144" spans="1:8">
      <c r="A144" s="10"/>
      <c r="B144" s="17">
        <v>867</v>
      </c>
      <c r="C144" s="10" t="s">
        <v>6</v>
      </c>
      <c r="D144" s="4">
        <v>935</v>
      </c>
      <c r="E144" s="4">
        <v>831</v>
      </c>
      <c r="F144" s="4">
        <v>89</v>
      </c>
      <c r="G144" s="45">
        <v>776</v>
      </c>
      <c r="H144" s="45">
        <v>83</v>
      </c>
    </row>
    <row r="145" spans="1:8">
      <c r="A145" s="10"/>
      <c r="B145" s="17">
        <v>846</v>
      </c>
      <c r="C145" s="10" t="s">
        <v>8</v>
      </c>
      <c r="D145" s="4">
        <v>1612</v>
      </c>
      <c r="E145" s="4">
        <v>1701</v>
      </c>
      <c r="F145" s="4">
        <v>106</v>
      </c>
      <c r="G145" s="45">
        <v>1636</v>
      </c>
      <c r="H145" s="45">
        <v>101</v>
      </c>
    </row>
    <row r="146" spans="1:8">
      <c r="A146" s="10"/>
      <c r="B146" s="17">
        <v>825</v>
      </c>
      <c r="C146" s="10" t="s">
        <v>144</v>
      </c>
      <c r="D146" s="4">
        <v>3114</v>
      </c>
      <c r="E146" s="4">
        <v>2966</v>
      </c>
      <c r="F146" s="4">
        <v>95</v>
      </c>
      <c r="G146" s="45">
        <v>2757</v>
      </c>
      <c r="H146" s="45">
        <v>89</v>
      </c>
    </row>
    <row r="147" spans="1:8">
      <c r="A147" s="10"/>
      <c r="B147" s="17">
        <v>845</v>
      </c>
      <c r="C147" s="10" t="s">
        <v>24</v>
      </c>
      <c r="D147" s="4">
        <v>2569</v>
      </c>
      <c r="E147" s="4">
        <v>2366</v>
      </c>
      <c r="F147" s="4">
        <v>92</v>
      </c>
      <c r="G147" s="45">
        <v>2204</v>
      </c>
      <c r="H147" s="45">
        <v>86</v>
      </c>
    </row>
    <row r="148" spans="1:8">
      <c r="A148" s="10"/>
      <c r="B148" s="17">
        <v>850</v>
      </c>
      <c r="C148" s="10" t="s">
        <v>28</v>
      </c>
      <c r="D148" s="4">
        <v>9418</v>
      </c>
      <c r="E148" s="4">
        <v>8780</v>
      </c>
      <c r="F148" s="4">
        <v>93</v>
      </c>
      <c r="G148" s="45">
        <v>8311</v>
      </c>
      <c r="H148" s="45">
        <v>88</v>
      </c>
    </row>
    <row r="149" spans="1:8">
      <c r="A149" s="10"/>
      <c r="B149" s="17">
        <v>921</v>
      </c>
      <c r="C149" s="10" t="s">
        <v>35</v>
      </c>
      <c r="D149" s="4">
        <v>729</v>
      </c>
      <c r="E149" s="4">
        <v>703</v>
      </c>
      <c r="F149" s="4">
        <v>96</v>
      </c>
      <c r="G149" s="45">
        <v>694</v>
      </c>
      <c r="H149" s="45">
        <v>95</v>
      </c>
    </row>
    <row r="150" spans="1:8">
      <c r="A150" s="10"/>
      <c r="B150" s="17">
        <v>886</v>
      </c>
      <c r="C150" s="10" t="s">
        <v>176</v>
      </c>
      <c r="D150" s="4">
        <v>8265</v>
      </c>
      <c r="E150" s="4">
        <v>7747</v>
      </c>
      <c r="F150" s="4">
        <v>94</v>
      </c>
      <c r="G150" s="45">
        <v>7500</v>
      </c>
      <c r="H150" s="45">
        <v>91</v>
      </c>
    </row>
    <row r="151" spans="1:8">
      <c r="A151" s="10"/>
      <c r="B151" s="17">
        <v>887</v>
      </c>
      <c r="C151" s="10" t="s">
        <v>177</v>
      </c>
      <c r="D151" s="4">
        <v>1525</v>
      </c>
      <c r="E151" s="4">
        <v>1369</v>
      </c>
      <c r="F151" s="4">
        <v>90</v>
      </c>
      <c r="G151" s="45">
        <v>1345</v>
      </c>
      <c r="H151" s="45">
        <v>88</v>
      </c>
    </row>
    <row r="152" spans="1:8">
      <c r="A152" s="10"/>
      <c r="B152" s="17">
        <v>826</v>
      </c>
      <c r="C152" s="10" t="s">
        <v>44</v>
      </c>
      <c r="D152" s="4">
        <v>1868</v>
      </c>
      <c r="E152" s="4">
        <v>1723</v>
      </c>
      <c r="F152" s="4">
        <v>92</v>
      </c>
      <c r="G152" s="45">
        <v>1394</v>
      </c>
      <c r="H152" s="45">
        <v>75</v>
      </c>
    </row>
    <row r="153" spans="1:8">
      <c r="A153" s="10"/>
      <c r="B153" s="17">
        <v>931</v>
      </c>
      <c r="C153" s="10" t="s">
        <v>54</v>
      </c>
      <c r="D153" s="4">
        <v>4078</v>
      </c>
      <c r="E153" s="4">
        <v>3892</v>
      </c>
      <c r="F153" s="4">
        <v>95</v>
      </c>
      <c r="G153" s="45">
        <v>3547</v>
      </c>
      <c r="H153" s="45">
        <v>87</v>
      </c>
    </row>
    <row r="154" spans="1:8">
      <c r="A154" s="10"/>
      <c r="B154" s="17">
        <v>851</v>
      </c>
      <c r="C154" s="10" t="s">
        <v>57</v>
      </c>
      <c r="D154" s="4">
        <v>1342</v>
      </c>
      <c r="E154" s="4">
        <v>1393</v>
      </c>
      <c r="F154" s="4">
        <v>104</v>
      </c>
      <c r="G154" s="45">
        <v>1329</v>
      </c>
      <c r="H154" s="45">
        <v>99</v>
      </c>
    </row>
    <row r="155" spans="1:8">
      <c r="A155" s="10"/>
      <c r="B155" s="17">
        <v>870</v>
      </c>
      <c r="C155" s="10" t="s">
        <v>58</v>
      </c>
      <c r="D155" s="4">
        <v>973</v>
      </c>
      <c r="E155" s="4">
        <v>960</v>
      </c>
      <c r="F155" s="4">
        <v>99</v>
      </c>
      <c r="G155" s="45">
        <v>894</v>
      </c>
      <c r="H155" s="45">
        <v>92</v>
      </c>
    </row>
    <row r="156" spans="1:8">
      <c r="A156" s="10"/>
      <c r="B156" s="17">
        <v>871</v>
      </c>
      <c r="C156" s="10" t="s">
        <v>145</v>
      </c>
      <c r="D156" s="4">
        <v>880</v>
      </c>
      <c r="E156" s="4">
        <v>758</v>
      </c>
      <c r="F156" s="4">
        <v>86</v>
      </c>
      <c r="G156" s="45">
        <v>643</v>
      </c>
      <c r="H156" s="45">
        <v>73</v>
      </c>
    </row>
    <row r="157" spans="1:8">
      <c r="A157" s="10"/>
      <c r="B157" s="17">
        <v>852</v>
      </c>
      <c r="C157" s="10" t="s">
        <v>65</v>
      </c>
      <c r="D157" s="4">
        <v>1531</v>
      </c>
      <c r="E157" s="4">
        <v>1409</v>
      </c>
      <c r="F157" s="4">
        <v>92</v>
      </c>
      <c r="G157" s="45">
        <v>1389</v>
      </c>
      <c r="H157" s="45">
        <v>91</v>
      </c>
    </row>
    <row r="158" spans="1:8">
      <c r="A158" s="10"/>
      <c r="B158" s="17">
        <v>936</v>
      </c>
      <c r="C158" s="10" t="s">
        <v>146</v>
      </c>
      <c r="D158" s="4">
        <v>6565</v>
      </c>
      <c r="E158" s="4">
        <v>5746</v>
      </c>
      <c r="F158" s="4">
        <v>88</v>
      </c>
      <c r="G158" s="45">
        <v>5255</v>
      </c>
      <c r="H158" s="45">
        <v>80</v>
      </c>
    </row>
    <row r="159" spans="1:8">
      <c r="A159" s="10"/>
      <c r="B159" s="17">
        <v>869</v>
      </c>
      <c r="C159" s="10" t="s">
        <v>147</v>
      </c>
      <c r="D159" s="4">
        <v>1053</v>
      </c>
      <c r="E159" s="4">
        <v>1000</v>
      </c>
      <c r="F159" s="4">
        <v>95</v>
      </c>
      <c r="G159" s="45">
        <v>933</v>
      </c>
      <c r="H159" s="45">
        <v>89</v>
      </c>
    </row>
    <row r="160" spans="1:8">
      <c r="A160" s="10"/>
      <c r="B160" s="17">
        <v>938</v>
      </c>
      <c r="C160" s="10" t="s">
        <v>80</v>
      </c>
      <c r="D160" s="4">
        <v>5302</v>
      </c>
      <c r="E160" s="4">
        <v>4822</v>
      </c>
      <c r="F160" s="4">
        <v>91</v>
      </c>
      <c r="G160" s="45">
        <v>4747</v>
      </c>
      <c r="H160" s="45">
        <v>90</v>
      </c>
    </row>
    <row r="161" spans="1:8">
      <c r="A161" s="10"/>
      <c r="B161" s="17">
        <v>868</v>
      </c>
      <c r="C161" s="10" t="s">
        <v>82</v>
      </c>
      <c r="D161" s="4">
        <v>750</v>
      </c>
      <c r="E161" s="4">
        <v>712</v>
      </c>
      <c r="F161" s="4">
        <v>95</v>
      </c>
      <c r="G161" s="45">
        <v>715</v>
      </c>
      <c r="H161" s="45">
        <v>95</v>
      </c>
    </row>
    <row r="162" spans="1:8">
      <c r="A162" s="10"/>
      <c r="B162" s="17">
        <v>872</v>
      </c>
      <c r="C162" s="10" t="s">
        <v>83</v>
      </c>
      <c r="D162" s="4">
        <v>1009</v>
      </c>
      <c r="E162" s="4">
        <v>949</v>
      </c>
      <c r="F162" s="4">
        <v>94</v>
      </c>
      <c r="G162" s="45">
        <v>915</v>
      </c>
      <c r="H162" s="45">
        <v>91</v>
      </c>
    </row>
    <row r="163" spans="1:8">
      <c r="A163" s="17"/>
      <c r="B163" s="17"/>
      <c r="C163" s="17"/>
      <c r="D163" s="17"/>
      <c r="E163" s="17"/>
      <c r="F163" s="17"/>
      <c r="G163" s="17"/>
      <c r="H163" s="17"/>
    </row>
    <row r="164" spans="1:8">
      <c r="A164" s="7"/>
      <c r="B164" s="18"/>
      <c r="C164" s="7" t="s">
        <v>92</v>
      </c>
      <c r="D164" s="14">
        <v>35836</v>
      </c>
      <c r="E164" s="14">
        <v>34240</v>
      </c>
      <c r="F164" s="14">
        <v>96</v>
      </c>
      <c r="G164" s="14">
        <v>32351</v>
      </c>
      <c r="H164" s="14">
        <v>90</v>
      </c>
    </row>
    <row r="165" spans="1:8">
      <c r="A165" s="10"/>
      <c r="B165" s="17">
        <v>800</v>
      </c>
      <c r="C165" s="10" t="s">
        <v>1</v>
      </c>
      <c r="D165" s="4">
        <v>1105</v>
      </c>
      <c r="E165" s="4">
        <v>1132</v>
      </c>
      <c r="F165" s="4">
        <v>102</v>
      </c>
      <c r="G165" s="45">
        <v>1088</v>
      </c>
      <c r="H165" s="45">
        <v>98</v>
      </c>
    </row>
    <row r="166" spans="1:8">
      <c r="A166" s="10"/>
      <c r="B166" s="17">
        <v>837</v>
      </c>
      <c r="C166" s="10" t="s">
        <v>5</v>
      </c>
      <c r="D166" s="4">
        <v>1258</v>
      </c>
      <c r="E166" s="4">
        <v>1240</v>
      </c>
      <c r="F166" s="4">
        <v>99</v>
      </c>
      <c r="G166" s="45">
        <v>1227</v>
      </c>
      <c r="H166" s="45">
        <v>98</v>
      </c>
    </row>
    <row r="167" spans="1:8">
      <c r="A167" s="10"/>
      <c r="B167" s="17">
        <v>801</v>
      </c>
      <c r="C167" s="10" t="s">
        <v>9</v>
      </c>
      <c r="D167" s="4">
        <v>3121</v>
      </c>
      <c r="E167" s="4">
        <v>2881</v>
      </c>
      <c r="F167" s="4">
        <v>92</v>
      </c>
      <c r="G167" s="45">
        <v>2923</v>
      </c>
      <c r="H167" s="45">
        <v>94</v>
      </c>
    </row>
    <row r="168" spans="1:8">
      <c r="A168" s="10"/>
      <c r="B168" s="17">
        <v>908</v>
      </c>
      <c r="C168" s="10" t="s">
        <v>16</v>
      </c>
      <c r="D168" s="4">
        <v>3320</v>
      </c>
      <c r="E168" s="4">
        <v>3231</v>
      </c>
      <c r="F168" s="4">
        <v>97</v>
      </c>
      <c r="G168" s="45">
        <v>2780</v>
      </c>
      <c r="H168" s="45">
        <v>84</v>
      </c>
    </row>
    <row r="169" spans="1:8">
      <c r="A169" s="10"/>
      <c r="B169" s="17">
        <v>878</v>
      </c>
      <c r="C169" s="10" t="s">
        <v>178</v>
      </c>
      <c r="D169" s="4">
        <v>4609</v>
      </c>
      <c r="E169" s="4">
        <v>4503</v>
      </c>
      <c r="F169" s="4">
        <v>98</v>
      </c>
      <c r="G169" s="45">
        <v>4236</v>
      </c>
      <c r="H169" s="45">
        <v>92</v>
      </c>
    </row>
    <row r="170" spans="1:8">
      <c r="A170" s="10"/>
      <c r="B170" s="17">
        <v>835</v>
      </c>
      <c r="C170" s="10" t="s">
        <v>179</v>
      </c>
      <c r="D170" s="4">
        <v>2310</v>
      </c>
      <c r="E170" s="4">
        <v>2228</v>
      </c>
      <c r="F170" s="4">
        <v>96</v>
      </c>
      <c r="G170" s="45">
        <v>2349</v>
      </c>
      <c r="H170" s="45">
        <v>102</v>
      </c>
    </row>
    <row r="171" spans="1:8">
      <c r="A171" s="10"/>
      <c r="B171" s="17">
        <v>916</v>
      </c>
      <c r="C171" s="10" t="s">
        <v>195</v>
      </c>
      <c r="D171" s="4">
        <v>4070</v>
      </c>
      <c r="E171" s="4">
        <v>3778</v>
      </c>
      <c r="F171" s="4">
        <v>93</v>
      </c>
      <c r="G171" s="45">
        <v>3328</v>
      </c>
      <c r="H171" s="45">
        <v>82</v>
      </c>
    </row>
    <row r="172" spans="1:8">
      <c r="A172" s="10"/>
      <c r="B172" s="17">
        <v>420</v>
      </c>
      <c r="C172" s="10" t="s">
        <v>36</v>
      </c>
      <c r="D172" s="4">
        <v>25</v>
      </c>
      <c r="E172" s="4">
        <v>24</v>
      </c>
      <c r="F172" s="4">
        <v>96</v>
      </c>
      <c r="G172" s="45">
        <v>20</v>
      </c>
      <c r="H172" s="45">
        <v>80</v>
      </c>
    </row>
    <row r="173" spans="1:8">
      <c r="A173" s="10"/>
      <c r="B173" s="17">
        <v>802</v>
      </c>
      <c r="C173" s="10" t="s">
        <v>148</v>
      </c>
      <c r="D173" s="4">
        <v>1482</v>
      </c>
      <c r="E173" s="4">
        <v>1244</v>
      </c>
      <c r="F173" s="4">
        <v>84</v>
      </c>
      <c r="G173" s="45">
        <v>1150</v>
      </c>
      <c r="H173" s="45">
        <v>78</v>
      </c>
    </row>
    <row r="174" spans="1:8">
      <c r="A174" s="10"/>
      <c r="B174" s="17">
        <v>879</v>
      </c>
      <c r="C174" s="10" t="s">
        <v>56</v>
      </c>
      <c r="D174" s="4">
        <v>1720</v>
      </c>
      <c r="E174" s="4">
        <v>1637</v>
      </c>
      <c r="F174" s="4">
        <v>95</v>
      </c>
      <c r="G174" s="45">
        <v>1513</v>
      </c>
      <c r="H174" s="45">
        <v>88</v>
      </c>
    </row>
    <row r="175" spans="1:8">
      <c r="A175" s="10"/>
      <c r="B175" s="17">
        <v>836</v>
      </c>
      <c r="C175" s="10" t="s">
        <v>180</v>
      </c>
      <c r="D175" s="4">
        <v>1099</v>
      </c>
      <c r="E175" s="4">
        <v>1049</v>
      </c>
      <c r="F175" s="4">
        <v>95</v>
      </c>
      <c r="G175" s="45">
        <v>979</v>
      </c>
      <c r="H175" s="45">
        <v>89</v>
      </c>
    </row>
    <row r="176" spans="1:8">
      <c r="A176" s="10"/>
      <c r="B176" s="17">
        <v>933</v>
      </c>
      <c r="C176" s="10" t="s">
        <v>149</v>
      </c>
      <c r="D176" s="4">
        <v>3637</v>
      </c>
      <c r="E176" s="4">
        <v>3458</v>
      </c>
      <c r="F176" s="4">
        <v>95</v>
      </c>
      <c r="G176" s="45">
        <v>3242</v>
      </c>
      <c r="H176" s="45">
        <v>89</v>
      </c>
    </row>
    <row r="177" spans="1:8">
      <c r="A177" s="10"/>
      <c r="B177" s="17">
        <v>803</v>
      </c>
      <c r="C177" s="10" t="s">
        <v>150</v>
      </c>
      <c r="D177" s="4">
        <v>2199</v>
      </c>
      <c r="E177" s="4">
        <v>2167</v>
      </c>
      <c r="F177" s="4">
        <v>99</v>
      </c>
      <c r="G177" s="45">
        <v>2130</v>
      </c>
      <c r="H177" s="45">
        <v>97</v>
      </c>
    </row>
    <row r="178" spans="1:8">
      <c r="A178" s="12"/>
      <c r="B178" s="19">
        <v>866</v>
      </c>
      <c r="C178" s="10" t="s">
        <v>73</v>
      </c>
      <c r="D178" s="4">
        <v>1498</v>
      </c>
      <c r="E178" s="4">
        <v>1354</v>
      </c>
      <c r="F178" s="4">
        <v>90</v>
      </c>
      <c r="G178" s="45">
        <v>1192</v>
      </c>
      <c r="H178" s="45">
        <v>80</v>
      </c>
    </row>
    <row r="179" spans="1:8">
      <c r="A179" s="9"/>
      <c r="B179" s="19">
        <v>880</v>
      </c>
      <c r="C179" s="10" t="s">
        <v>76</v>
      </c>
      <c r="D179" s="4">
        <v>859</v>
      </c>
      <c r="E179" s="4">
        <v>832</v>
      </c>
      <c r="F179" s="4">
        <v>97</v>
      </c>
      <c r="G179" s="45">
        <v>749</v>
      </c>
      <c r="H179" s="45">
        <v>87</v>
      </c>
    </row>
    <row r="180" spans="1:8">
      <c r="A180" s="13"/>
      <c r="B180" s="19">
        <v>865</v>
      </c>
      <c r="C180" s="10" t="s">
        <v>81</v>
      </c>
      <c r="D180" s="4">
        <v>3524</v>
      </c>
      <c r="E180" s="4">
        <v>3482</v>
      </c>
      <c r="F180" s="4">
        <v>99</v>
      </c>
      <c r="G180" s="45">
        <v>3445</v>
      </c>
      <c r="H180" s="45">
        <v>98</v>
      </c>
    </row>
    <row r="181" spans="1:8">
      <c r="A181" s="44"/>
      <c r="B181" s="44"/>
      <c r="C181" s="44"/>
      <c r="D181" s="44"/>
      <c r="E181" s="44"/>
      <c r="F181" s="44"/>
      <c r="G181" s="44"/>
      <c r="H181" s="44"/>
    </row>
    <row r="182" spans="1:8">
      <c r="H182" s="45" t="s">
        <v>112</v>
      </c>
    </row>
    <row r="183" spans="1:8">
      <c r="B183" s="38"/>
      <c r="C183" s="38"/>
      <c r="D183" s="38"/>
      <c r="E183" s="38"/>
      <c r="F183" s="38"/>
      <c r="G183" s="38"/>
      <c r="H183" s="38"/>
    </row>
    <row r="184" spans="1:8" ht="27.95" customHeight="1">
      <c r="B184" s="56" t="s">
        <v>157</v>
      </c>
      <c r="C184" s="56"/>
      <c r="D184" s="56"/>
      <c r="E184" s="56"/>
      <c r="F184" s="56"/>
      <c r="G184" s="56"/>
      <c r="H184" s="56"/>
    </row>
    <row r="185" spans="1:8" ht="41.1" customHeight="1">
      <c r="B185" s="55" t="s">
        <v>203</v>
      </c>
      <c r="C185" s="55"/>
      <c r="D185" s="55"/>
      <c r="E185" s="55"/>
      <c r="F185" s="55"/>
      <c r="G185" s="55"/>
      <c r="H185" s="55"/>
    </row>
    <row r="186" spans="1:8" ht="15" customHeight="1">
      <c r="B186" s="55" t="s">
        <v>197</v>
      </c>
      <c r="C186" s="55"/>
      <c r="D186" s="55"/>
      <c r="E186" s="55"/>
      <c r="F186" s="55"/>
      <c r="G186" s="55"/>
      <c r="H186" s="55"/>
    </row>
    <row r="187" spans="1:8" ht="29.65" customHeight="1">
      <c r="B187" s="55" t="s">
        <v>202</v>
      </c>
      <c r="C187" s="55"/>
      <c r="D187" s="55"/>
      <c r="E187" s="55"/>
      <c r="F187" s="55"/>
      <c r="G187" s="55"/>
      <c r="H187" s="55"/>
    </row>
    <row r="188" spans="1:8" ht="29.65" customHeight="1">
      <c r="B188" s="55" t="s">
        <v>154</v>
      </c>
      <c r="C188" s="55"/>
      <c r="D188" s="55"/>
      <c r="E188" s="55"/>
      <c r="F188" s="55"/>
      <c r="G188" s="55"/>
      <c r="H188" s="55"/>
    </row>
    <row r="189" spans="1:8" ht="42.6" customHeight="1">
      <c r="B189" s="55" t="s">
        <v>201</v>
      </c>
      <c r="C189" s="55"/>
      <c r="D189" s="55"/>
      <c r="E189" s="55"/>
      <c r="F189" s="55"/>
      <c r="G189" s="55"/>
      <c r="H189" s="55"/>
    </row>
    <row r="190" spans="1:8" ht="74.25" customHeight="1">
      <c r="B190" s="55" t="s">
        <v>198</v>
      </c>
      <c r="C190" s="55"/>
      <c r="D190" s="55"/>
      <c r="E190" s="55"/>
      <c r="F190" s="55"/>
      <c r="G190" s="55"/>
      <c r="H190" s="55"/>
    </row>
    <row r="191" spans="1:8" ht="15" customHeight="1">
      <c r="B191" s="55" t="s">
        <v>187</v>
      </c>
      <c r="C191" s="55"/>
      <c r="D191" s="55"/>
      <c r="E191" s="55"/>
      <c r="F191" s="55"/>
      <c r="G191" s="55"/>
      <c r="H191" s="55"/>
    </row>
    <row r="192" spans="1:8" ht="30" customHeight="1">
      <c r="B192" s="55" t="s">
        <v>204</v>
      </c>
      <c r="C192" s="55"/>
      <c r="D192" s="55"/>
      <c r="E192" s="55"/>
      <c r="F192" s="55"/>
      <c r="G192" s="55"/>
      <c r="H192" s="55"/>
    </row>
    <row r="193" spans="2:8" ht="15" customHeight="1">
      <c r="B193" s="55" t="s">
        <v>199</v>
      </c>
      <c r="C193" s="55"/>
      <c r="D193" s="55"/>
      <c r="E193" s="55"/>
      <c r="F193" s="55"/>
      <c r="G193" s="55"/>
      <c r="H193" s="55"/>
    </row>
    <row r="194" spans="2:8" ht="29.25" customHeight="1">
      <c r="B194" s="55" t="s">
        <v>200</v>
      </c>
      <c r="C194" s="55"/>
      <c r="D194" s="55"/>
      <c r="E194" s="55"/>
      <c r="F194" s="55"/>
      <c r="G194" s="55"/>
      <c r="H194" s="55"/>
    </row>
    <row r="198" spans="2:8">
      <c r="C198" s="24"/>
    </row>
  </sheetData>
  <mergeCells count="11">
    <mergeCell ref="B189:H189"/>
    <mergeCell ref="B184:H184"/>
    <mergeCell ref="B185:H185"/>
    <mergeCell ref="B186:H186"/>
    <mergeCell ref="B187:H187"/>
    <mergeCell ref="B188:H188"/>
    <mergeCell ref="B190:H190"/>
    <mergeCell ref="B191:H191"/>
    <mergeCell ref="B193:H193"/>
    <mergeCell ref="B194:H194"/>
    <mergeCell ref="B192:H192"/>
  </mergeCells>
  <pageMargins left="0.7" right="0.7" top="0.75" bottom="0.75" header="0.3" footer="0.3"/>
  <pageSetup paperSize="9" scale="77" orientation="portrait" r:id="rId1"/>
  <rowBreaks count="3" manualBreakCount="3">
    <brk id="64" max="16383" man="1"/>
    <brk id="121" max="16383" man="1"/>
    <brk id="1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Index</vt:lpstr>
      <vt:lpstr>Graphs for Publication</vt:lpstr>
      <vt:lpstr>1</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 Abigail</dc:creator>
  <cp:lastModifiedBy>LOCKHART, Thomas</cp:lastModifiedBy>
  <dcterms:created xsi:type="dcterms:W3CDTF">2017-11-15T09:53:53Z</dcterms:created>
  <dcterms:modified xsi:type="dcterms:W3CDTF">2018-03-14T09:16:45Z</dcterms:modified>
</cp:coreProperties>
</file>