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bookViews>
    <workbookView xWindow="10065" yWindow="-15" windowWidth="10110" windowHeight="9555" tabRatio="908" activeTab="1"/>
  </bookViews>
  <sheets>
    <sheet name="Introduction" sheetId="1" r:id="rId1"/>
    <sheet name="Summary &amp; Table 1" sheetId="2" r:id="rId2"/>
    <sheet name="Table 2" sheetId="5" r:id="rId3"/>
    <sheet name="Table 3" sheetId="23"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CHP" sheetId="21" r:id="rId14"/>
    <sheet name="Geothermal" sheetId="20" r:id="rId15"/>
    <sheet name="Air source heat pumps" sheetId="19" r:id="rId16"/>
    <sheet name="Glossary" sheetId="3" r:id="rId17"/>
  </sheets>
  <externalReferences>
    <externalReference r:id="rId18"/>
  </externalReferences>
  <definedNames>
    <definedName name="_xlnm.Print_Area" localSheetId="0">Introduction!$A$1:$W$40</definedName>
  </definedNames>
  <calcPr calcId="145621" calcMode="manual"/>
</workbook>
</file>

<file path=xl/calcChain.xml><?xml version="1.0" encoding="utf-8"?>
<calcChain xmlns="http://schemas.openxmlformats.org/spreadsheetml/2006/main">
  <c r="G17" i="2" l="1"/>
  <c r="L17" i="2" l="1"/>
  <c r="E17" i="2"/>
  <c r="G21" i="2" l="1"/>
  <c r="J21" i="2" s="1"/>
  <c r="E28" i="2" l="1"/>
  <c r="L21" i="2" l="1"/>
  <c r="E21" i="2" l="1"/>
  <c r="E22" i="2" l="1"/>
  <c r="E30" i="2"/>
  <c r="E29" i="2"/>
  <c r="E27" i="2"/>
  <c r="E26" i="2"/>
  <c r="E25" i="2"/>
  <c r="E24" i="2"/>
  <c r="E23" i="2"/>
  <c r="G26" i="2" l="1"/>
  <c r="J26" i="2" s="1"/>
  <c r="G22" i="2" l="1"/>
  <c r="J22" i="2" s="1"/>
  <c r="L30" i="2" l="1"/>
  <c r="G30" i="2"/>
  <c r="J30" i="2" s="1"/>
  <c r="L29" i="2"/>
  <c r="G29" i="2"/>
  <c r="J29" i="2" s="1"/>
  <c r="L28" i="2"/>
  <c r="G28" i="2"/>
  <c r="J28" i="2" s="1"/>
  <c r="L27" i="2"/>
  <c r="G27" i="2"/>
  <c r="J27" i="2" s="1"/>
  <c r="L26" i="2"/>
  <c r="L25" i="2"/>
  <c r="G25" i="2"/>
  <c r="J25" i="2" s="1"/>
  <c r="L24" i="2"/>
  <c r="G24" i="2"/>
  <c r="J24" i="2" s="1"/>
  <c r="L23" i="2"/>
  <c r="G23" i="2"/>
  <c r="J23" i="2" s="1"/>
  <c r="L22" i="2"/>
</calcChain>
</file>

<file path=xl/comments1.xml><?xml version="1.0" encoding="utf-8"?>
<comments xmlns="http://schemas.openxmlformats.org/spreadsheetml/2006/main">
  <authors>
    <author>Author</author>
  </authors>
  <commentList>
    <comment ref="C27" authorId="0">
      <text>
        <r>
          <rPr>
            <b/>
            <sz val="9"/>
            <color indexed="81"/>
            <rFont val="Tahoma"/>
            <family val="2"/>
          </rPr>
          <t>Author:</t>
        </r>
        <r>
          <rPr>
            <sz val="9"/>
            <color indexed="81"/>
            <rFont val="Tahoma"/>
            <family val="2"/>
          </rPr>
          <t xml:space="preserve">
From BRUM - Central Scenario</t>
        </r>
      </text>
    </comment>
  </commentList>
</comments>
</file>

<file path=xl/sharedStrings.xml><?xml version="1.0" encoding="utf-8"?>
<sst xmlns="http://schemas.openxmlformats.org/spreadsheetml/2006/main" count="231" uniqueCount="149">
  <si>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</si>
  <si>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</si>
  <si>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</si>
  <si>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</si>
  <si>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</si>
  <si>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</si>
  <si>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</si>
  <si>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</si>
  <si>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</si>
  <si>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</si>
  <si>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</si>
  <si>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</si>
  <si>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</si>
  <si>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</si>
  <si>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Forecasts for each tariff category</t>
  </si>
  <si>
    <t>Increase in expenditure forecast</t>
  </si>
  <si>
    <t>Monthly forecasts</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</si>
  <si>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</si>
  <si>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</si>
  <si>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</si>
  <si>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</si>
  <si>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</si>
  <si>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</si>
  <si>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</si>
  <si>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</si>
  <si>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</si>
  <si>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</si>
  <si>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Total anticipated  expenditure</t>
  </si>
  <si>
    <t>Total forecast  expenditure (or forecast for total expenditure)</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</si>
  <si>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</si>
  <si>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</si>
  <si>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</si>
  <si>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</si>
  <si>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</si>
  <si>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</si>
  <si>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</si>
  <si>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</si>
  <si>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</si>
  <si>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</si>
  <si>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</si>
  <si>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</si>
  <si>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</si>
  <si>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</si>
  <si>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</si>
  <si>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</si>
  <si>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Summary &amp; Table 1</t>
  </si>
  <si>
    <t>Table 2</t>
  </si>
  <si>
    <t>Full applications made to Ofgem that are pending approval</t>
  </si>
  <si>
    <t>Preliminary applications made and approved applications by Ofgem</t>
  </si>
  <si>
    <t>- the current total forecast expenditure for the scheme, and the current forecasts for each tariff category</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</si>
  <si>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</si>
  <si>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</si>
  <si>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</si>
  <si>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</si>
  <si>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</si>
  <si>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</si>
  <si>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</si>
  <si>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</si>
  <si>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</si>
  <si>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</si>
  <si>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</si>
  <si>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</si>
  <si>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</si>
  <si>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</si>
  <si>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load factors</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</si>
  <si>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</si>
  <si>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</si>
  <si>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</si>
  <si>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</si>
  <si>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</si>
  <si>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</si>
  <si>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</si>
  <si>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</si>
  <si>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</si>
  <si>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</si>
  <si>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</si>
  <si>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</si>
  <si>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</si>
  <si>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</si>
  <si>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</si>
  <si>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</si>
  <si>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</si>
  <si>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</si>
  <si>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</si>
  <si>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</si>
  <si>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</si>
  <si>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</si>
  <si>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</si>
  <si>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</si>
  <si>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</si>
  <si>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</si>
  <si>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</si>
  <si>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 xml:space="preserve">Further information about the operation of the budget management mechanism is available within the Government response to the ‘Providing Certainty, Improving Performance’ July 2012 consultation which can be accessed using the following link: </t>
  </si>
  <si>
    <t>-</t>
  </si>
  <si>
    <t>If positive, degressions can occur</t>
  </si>
  <si>
    <t>Scheme total</t>
  </si>
  <si>
    <t>- breakdown of total forecast expenditure by tariff category and by application type</t>
  </si>
  <si>
    <t>Tariff category reduction last quarter?</t>
  </si>
  <si>
    <t xml:space="preserve">No. of plants to have supplied meter readings </t>
  </si>
  <si>
    <r>
      <t xml:space="preserve">These are the dates BEIS refers to when calculating </t>
    </r>
    <r>
      <rPr>
        <b/>
        <sz val="11"/>
        <color theme="1"/>
        <rFont val="Arial"/>
        <family val="2"/>
      </rPr>
      <t xml:space="preserve">actual 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</si>
  <si>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</si>
  <si>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</si>
  <si>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</si>
  <si>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</si>
  <si>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</si>
  <si>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</si>
  <si>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t>This is a quarterly statement published by BEIS which sets out:</t>
  </si>
  <si>
    <t>These are monthly reports published by BEIS on the GOV.UK</t>
  </si>
  <si>
    <r>
      <rPr>
        <sz val="11"/>
        <rFont val="Arial"/>
        <family val="2"/>
      </rPr>
      <t>BEIS ha</t>
    </r>
    <r>
      <rPr>
        <sz val="11"/>
        <color theme="1"/>
        <rFont val="Arial"/>
        <family val="2"/>
      </rPr>
      <t xml:space="preserve">s published the methodology that it will use when preparing forecasts and this is available on the RHI pages of the GOV.UK website. </t>
    </r>
  </si>
  <si>
    <t xml:space="preserve">BEIS official statistics – Renewable Heat Incentive (RHI) and Renewable Heat Premium Payment (RHPP) statistics </t>
  </si>
  <si>
    <t>If positive, can trigger a degression</t>
  </si>
  <si>
    <t>If yes, tariff reduction this quarter depends on growth rate</t>
  </si>
  <si>
    <t>If between 50% and 150%, or over 150% differing levels of degression can be triggered if there was a tariff reduction in the previous quarter</t>
  </si>
  <si>
    <t>If you have any comments regarding the format of the Monthly and/or Quarterly forecast publications please email rhi@beis.gov.uk marking your email ‘RHI – forecast'</t>
  </si>
  <si>
    <t>Expenditure threshold</t>
  </si>
  <si>
    <r>
      <t xml:space="preserve">These are the spending thresholds which if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</si>
  <si>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t>These refer to the technology specific tariffs which are currently available under the Non-domestic RHI scheme.</t>
  </si>
  <si>
    <t>As defined in the RHI Regulations</t>
  </si>
  <si>
    <t>Difference between this month's forecast and total anticipated expenditure (£m)</t>
  </si>
  <si>
    <t>Difference between this month's forecast expenditure and the anticipated expenditure for each technology (£m)</t>
  </si>
  <si>
    <t>If positive, triggers additional 5% degressions for technologies where this month's forecast is above their expenditure thresholds</t>
  </si>
  <si>
    <t>Graphs for the total forecast expenditure and forecast expenditure for each tariff category can be found in the following tabs. The graph makes it possible to compare each subsequent 12 month forecast expenditure against the expenditure thresholds (triggers).</t>
  </si>
  <si>
    <t>These documents are published by BEIS in accordance with Regulation 37E of the Renewable Heat Incentive Scheme Regulations 2011 ("the regulations").</t>
  </si>
  <si>
    <t>The figures in the publication show the expenditure forecasts for each tariff category within the Non-domestic scheme and compares them to the thresholds as set out in the regulations.</t>
  </si>
  <si>
    <t>NO</t>
  </si>
  <si>
    <r>
      <t>Last quarter's forecast expenditure for each technology (£m) as at 31/10/2017</t>
    </r>
    <r>
      <rPr>
        <b/>
        <vertAlign val="superscript"/>
        <sz val="10"/>
        <color rgb="FF000000"/>
        <rFont val="Arial"/>
        <family val="2"/>
      </rPr>
      <t xml:space="preserve"> </t>
    </r>
  </si>
  <si>
    <t>Last quarter's forecast expenditure for the scheme as a whole (£m) as at 31/10/2017</t>
  </si>
  <si>
    <t>Expenditure threshold (£m), as at 31/01/2018 (50% of total anticipated expenditure)</t>
  </si>
  <si>
    <t>Total expenditure anticipated for the subsequent year (£m), as at 31/01/2018</t>
  </si>
  <si>
    <r>
      <t>Anticipated quarterly expenditure growth at the next assessment a</t>
    </r>
    <r>
      <rPr>
        <b/>
        <sz val="10"/>
        <rFont val="Arial"/>
        <family val="2"/>
      </rPr>
      <t xml:space="preserve">t 31/01/2018 </t>
    </r>
    <r>
      <rPr>
        <b/>
        <sz val="10"/>
        <color rgb="FF000000"/>
        <rFont val="Arial"/>
        <family val="2"/>
      </rPr>
      <t>(£m)</t>
    </r>
  </si>
  <si>
    <t>Expenditure anticipated for the subsequent year which BEIS estimates is necessary to incentivise significant growth in renewable heat (£m), as at 31/01/2018</t>
  </si>
  <si>
    <t>If hit, it can trigger tariff reduction if forecast expenditure for scheme as a whole is above the expenditure threshold</t>
  </si>
  <si>
    <t>#</t>
  </si>
  <si>
    <t>Other</t>
  </si>
  <si>
    <t>Expenditure threshold for each technology (£m), as at 31/01/2018</t>
  </si>
  <si>
    <t>The data contained in this publication are based on the scheme data as at 31 January 2018, which have been provided by the Office of Gas and Electricity Markets (Ofgem) who administer the scheme.</t>
  </si>
  <si>
    <t>Difference between the forecast expenditure for the scheme at 31/01/2018 and the expenditure threshold (50% of total anticipated expenditure) for the scheme at 31/01/2018 (£m)</t>
  </si>
  <si>
    <t xml:space="preserve">Forecast expenditure for the scheme as a whole (£m) as at 31/01/2018 </t>
  </si>
  <si>
    <t xml:space="preserve">Forecast expenditure (£m) for each technology as at 31/01/2018 </t>
  </si>
  <si>
    <t>Difference between this month's forecast expenditure at 31/01/2018 and the expenditure thresholds for each technology at 31/01/2018 (£m)</t>
  </si>
  <si>
    <t>Difference between expenditure forecast, as at 31/01/2018, and last quarter's forecast, at 31/10/2017 (£m)</t>
  </si>
  <si>
    <t>Quarterly forecasts for the Non-domestic RHI scheme as at 31 January 2018</t>
  </si>
  <si>
    <t>TARIFF CHANGE NOTICE AND EXPENDITURE FORECAST STATEMENT</t>
  </si>
  <si>
    <r>
      <t>This</t>
    </r>
    <r>
      <rPr>
        <sz val="11"/>
        <rFont val="Arial"/>
        <family val="2"/>
      </rPr>
      <t xml:space="preserve"> workbook contains the Tariff change notice and latest expenditure forecast statement for the Non-domestic</t>
    </r>
    <r>
      <rPr>
        <sz val="11"/>
        <color theme="1"/>
        <rFont val="Arial"/>
        <family val="2"/>
      </rPr>
      <t xml:space="preserve"> RHI. </t>
    </r>
  </si>
  <si>
    <t>Forecast expenditure (£m) for each technology as at 31/01/2018</t>
  </si>
  <si>
    <t>Forecast expenditure (£m) - Accreditations that have not yet received payment as at 31/01/2017</t>
  </si>
  <si>
    <t>The next quarterly degression assessment will be published by 1 June 2018.</t>
  </si>
  <si>
    <t>Percentage of actual growth as at 31/01/2018 in comparison to the anticipated growth rate at the assessment at 31/01/2018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</si>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</sst>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quot;£&quot;#,##0.00"/>
    <numFmt numFmtId="173" formatCode="#,##0.000000"/>
    <numFmt numFmtId="174" formatCode="#,##0.00000"/>
  </numFmts>
  <fonts count="57" x14ac:knownFonts="1">
    <font>
      <sz val="11"/>
      <color theme="1"/>
      <name val="Calibri"/>
      <family val="2"/>
      <scheme val="minor"/>
    </font>
    <font>
      <sz val="11"/>
      <name val="Calibri"/>
      <family val="2"/>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b/>
      <vertAlign val="superscript"/>
      <sz val="10"/>
      <color rgb="FF000000"/>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color rgb="FF006100"/>
      <name val="Calibri"/>
      <family val="2"/>
      <scheme val="minor"/>
    </font>
    <font>
      <sz val="11"/>
      <name val="Calibri"/>
      <family val="2"/>
      <scheme val="minor"/>
    </font>
    <font>
      <sz val="11"/>
      <color theme="1"/>
      <name val="Calibri"/>
      <family val="2"/>
    </font>
    <font>
      <sz val="11"/>
      <color rgb="FFFF0000"/>
      <name val="Arial"/>
      <family val="2"/>
    </font>
    <font>
      <b/>
      <sz val="20"/>
      <color rgb="FFFF0000"/>
      <name val="Arial"/>
      <family val="2"/>
    </font>
    <font>
      <sz val="9"/>
      <color indexed="81"/>
      <name val="Tahoma"/>
      <family val="2"/>
    </font>
    <font>
      <b/>
      <sz val="9"/>
      <color indexed="81"/>
      <name val="Tahoma"/>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right/>
      <top/>
      <bottom style="medium">
        <color rgb="FF000000"/>
      </bottom>
      <diagonal/>
    </border>
    <border>
      <left style="medium">
        <color auto="1"/>
      </left>
      <right style="medium">
        <color indexed="64"/>
      </right>
      <top style="medium">
        <color indexed="64"/>
      </top>
      <bottom style="hair">
        <color indexed="64"/>
      </bottom>
      <diagonal/>
    </border>
    <border>
      <left/>
      <right/>
      <top/>
      <bottom style="dotted">
        <color indexed="64"/>
      </bottom>
      <diagonal/>
    </border>
    <border>
      <left/>
      <right/>
      <top style="dotted">
        <color indexed="64"/>
      </top>
      <bottom style="medium">
        <color indexed="64"/>
      </bottom>
      <diagonal/>
    </border>
    <border>
      <left style="medium">
        <color indexed="64"/>
      </left>
      <right style="dotted">
        <color indexed="64"/>
      </right>
      <top style="medium">
        <color indexed="64"/>
      </top>
      <bottom/>
      <diagonal/>
    </border>
    <border>
      <left/>
      <right/>
      <top style="dotted">
        <color indexed="64"/>
      </top>
      <bottom style="dotted">
        <color indexed="64"/>
      </bottom>
      <diagonal/>
    </border>
    <border>
      <left/>
      <right style="medium">
        <color auto="1"/>
      </right>
      <top style="medium">
        <color rgb="FF000000"/>
      </top>
      <bottom style="dotted">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rgb="FF000000"/>
      </right>
      <top/>
      <bottom/>
      <diagonal/>
    </border>
    <border>
      <left style="medium">
        <color indexed="64"/>
      </left>
      <right style="medium">
        <color indexed="64"/>
      </right>
      <top style="medium">
        <color indexed="64"/>
      </top>
      <bottom style="dotted">
        <color indexed="64"/>
      </bottom>
      <diagonal/>
    </border>
    <border>
      <left style="medium">
        <color indexed="64"/>
      </left>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auto="1"/>
      </right>
      <top style="medium">
        <color indexed="64"/>
      </top>
      <bottom style="medium">
        <color indexed="64"/>
      </bottom>
      <diagonal/>
    </border>
  </borders>
  <cellStyleXfs count="582">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5" fontId="20" fillId="0" borderId="0"/>
    <xf numFmtId="9" fontId="20" fillId="0" borderId="0" applyFont="0" applyFill="0" applyBorder="0" applyAlignment="0" applyProtection="0"/>
    <xf numFmtId="0" fontId="7" fillId="0" borderId="0"/>
    <xf numFmtId="165" fontId="28" fillId="0" borderId="20" applyNumberFormat="0">
      <alignment horizontal="center" wrapText="1"/>
    </xf>
    <xf numFmtId="165" fontId="29" fillId="0" borderId="0" applyNumberFormat="0" applyBorder="0" applyAlignment="0" applyProtection="0"/>
    <xf numFmtId="165" fontId="2" fillId="0" borderId="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9" fontId="2" fillId="0" borderId="0" applyFont="0" applyFill="0" applyBorder="0" applyAlignment="0" applyProtection="0"/>
    <xf numFmtId="165" fontId="30" fillId="0" borderId="0" applyNumberFormat="0" applyFill="0" applyBorder="0" applyProtection="0">
      <alignment horizontal="left"/>
    </xf>
    <xf numFmtId="9" fontId="7" fillId="0" borderId="0" applyFont="0" applyFill="0" applyBorder="0" applyAlignment="0" applyProtection="0"/>
    <xf numFmtId="165" fontId="2" fillId="0" borderId="0"/>
    <xf numFmtId="165" fontId="7" fillId="0" borderId="0"/>
    <xf numFmtId="9" fontId="7" fillId="0" borderId="0" applyFont="0" applyFill="0" applyBorder="0" applyAlignment="0" applyProtection="0"/>
    <xf numFmtId="170" fontId="31" fillId="0" borderId="0" applyFont="0" applyFill="0" applyBorder="0" applyAlignment="0" applyProtection="0"/>
    <xf numFmtId="165" fontId="7" fillId="0" borderId="0"/>
    <xf numFmtId="165" fontId="2" fillId="0" borderId="0"/>
    <xf numFmtId="165" fontId="20" fillId="0" borderId="0"/>
    <xf numFmtId="43" fontId="7" fillId="0" borderId="0" applyFont="0" applyFill="0" applyBorder="0" applyAlignment="0" applyProtection="0"/>
    <xf numFmtId="0" fontId="20" fillId="0" borderId="0"/>
    <xf numFmtId="0" fontId="20" fillId="0" borderId="0"/>
    <xf numFmtId="171" fontId="7" fillId="0" borderId="0"/>
    <xf numFmtId="171" fontId="27" fillId="0" borderId="0" applyNumberFormat="0" applyFill="0" applyBorder="0" applyAlignment="0" applyProtection="0">
      <alignment vertical="top"/>
      <protection locked="0"/>
    </xf>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32" fillId="13" borderId="0" applyNumberFormat="0" applyBorder="0" applyAlignment="0" applyProtection="0"/>
    <xf numFmtId="171" fontId="32" fillId="17" borderId="0" applyNumberFormat="0" applyBorder="0" applyAlignment="0" applyProtection="0"/>
    <xf numFmtId="171" fontId="32" fillId="21" borderId="0" applyNumberFormat="0" applyBorder="0" applyAlignment="0" applyProtection="0"/>
    <xf numFmtId="171" fontId="32" fillId="25" borderId="0" applyNumberFormat="0" applyBorder="0" applyAlignment="0" applyProtection="0"/>
    <xf numFmtId="171" fontId="32" fillId="29" borderId="0" applyNumberFormat="0" applyBorder="0" applyAlignment="0" applyProtection="0"/>
    <xf numFmtId="171" fontId="32" fillId="33" borderId="0" applyNumberFormat="0" applyBorder="0" applyAlignment="0" applyProtection="0"/>
    <xf numFmtId="171" fontId="32" fillId="10" borderId="0" applyNumberFormat="0" applyBorder="0" applyAlignment="0" applyProtection="0"/>
    <xf numFmtId="171" fontId="32" fillId="14" borderId="0" applyNumberFormat="0" applyBorder="0" applyAlignment="0" applyProtection="0"/>
    <xf numFmtId="171" fontId="32" fillId="18" borderId="0" applyNumberFormat="0" applyBorder="0" applyAlignment="0" applyProtection="0"/>
    <xf numFmtId="171" fontId="32" fillId="22" borderId="0" applyNumberFormat="0" applyBorder="0" applyAlignment="0" applyProtection="0"/>
    <xf numFmtId="171" fontId="32" fillId="26" borderId="0" applyNumberFormat="0" applyBorder="0" applyAlignment="0" applyProtection="0"/>
    <xf numFmtId="171" fontId="32" fillId="30" borderId="0" applyNumberFormat="0" applyBorder="0" applyAlignment="0" applyProtection="0"/>
    <xf numFmtId="171" fontId="33" fillId="4" borderId="0" applyNumberFormat="0" applyBorder="0" applyAlignment="0" applyProtection="0"/>
    <xf numFmtId="171" fontId="34" fillId="7" borderId="31" applyNumberFormat="0" applyAlignment="0" applyProtection="0"/>
    <xf numFmtId="171" fontId="35" fillId="8" borderId="34" applyNumberFormat="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37" fillId="0" borderId="0" applyNumberFormat="0" applyFill="0" applyBorder="0" applyAlignment="0" applyProtection="0"/>
    <xf numFmtId="171" fontId="38" fillId="3" borderId="0" applyNumberFormat="0" applyBorder="0" applyAlignment="0" applyProtection="0"/>
    <xf numFmtId="171" fontId="39" fillId="0" borderId="28" applyNumberFormat="0" applyFill="0" applyAlignment="0" applyProtection="0"/>
    <xf numFmtId="171" fontId="40" fillId="0" borderId="29" applyNumberFormat="0" applyFill="0" applyAlignment="0" applyProtection="0"/>
    <xf numFmtId="171" fontId="41" fillId="0" borderId="30" applyNumberFormat="0" applyFill="0" applyAlignment="0" applyProtection="0"/>
    <xf numFmtId="171" fontId="41" fillId="0" borderId="0" applyNumberFormat="0" applyFill="0" applyBorder="0" applyAlignment="0" applyProtection="0"/>
    <xf numFmtId="171" fontId="42" fillId="6" borderId="31" applyNumberFormat="0" applyAlignment="0" applyProtection="0"/>
    <xf numFmtId="171" fontId="43" fillId="0" borderId="33" applyNumberFormat="0" applyFill="0" applyAlignment="0" applyProtection="0"/>
    <xf numFmtId="171" fontId="44" fillId="5" borderId="0" applyNumberFormat="0" applyBorder="0" applyAlignment="0" applyProtection="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7" fillId="0" borderId="0"/>
    <xf numFmtId="171" fontId="20" fillId="0" borderId="0"/>
    <xf numFmtId="171" fontId="20" fillId="0" borderId="0"/>
    <xf numFmtId="171" fontId="20" fillId="0" borderId="0"/>
    <xf numFmtId="171" fontId="26" fillId="0" borderId="0"/>
    <xf numFmtId="171" fontId="26" fillId="0" borderId="0"/>
    <xf numFmtId="171" fontId="26" fillId="0" borderId="0"/>
    <xf numFmtId="171" fontId="26" fillId="0" borderId="0"/>
    <xf numFmtId="171" fontId="20" fillId="0" borderId="0"/>
    <xf numFmtId="171" fontId="20" fillId="0" borderId="0"/>
    <xf numFmtId="171" fontId="20" fillId="0" borderId="0"/>
    <xf numFmtId="171" fontId="20" fillId="0" borderId="0"/>
    <xf numFmtId="171" fontId="2"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6"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 fillId="0" borderId="0"/>
    <xf numFmtId="171" fontId="20" fillId="0" borderId="0"/>
    <xf numFmtId="171" fontId="20" fillId="0" borderId="0"/>
    <xf numFmtId="171" fontId="26" fillId="0" borderId="0"/>
    <xf numFmtId="171" fontId="26" fillId="0" borderId="0"/>
    <xf numFmtId="171" fontId="26" fillId="0" borderId="0"/>
    <xf numFmtId="171" fontId="20" fillId="0" borderId="0"/>
    <xf numFmtId="171" fontId="26" fillId="0" borderId="0"/>
    <xf numFmtId="171" fontId="26" fillId="0" borderId="0"/>
    <xf numFmtId="171" fontId="20" fillId="0" borderId="0"/>
    <xf numFmtId="171" fontId="26" fillId="0" borderId="0"/>
    <xf numFmtId="171" fontId="20" fillId="0" borderId="0"/>
    <xf numFmtId="171" fontId="20" fillId="0" borderId="0"/>
    <xf numFmtId="171" fontId="20" fillId="0" borderId="0"/>
    <xf numFmtId="171" fontId="20" fillId="0" borderId="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20" fillId="9" borderId="35" applyNumberFormat="0" applyFont="0" applyAlignment="0" applyProtection="0"/>
    <xf numFmtId="171" fontId="45" fillId="7"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171" fontId="46" fillId="0" borderId="36" applyNumberFormat="0" applyFill="0" applyAlignment="0" applyProtection="0"/>
    <xf numFmtId="171" fontId="47" fillId="0" borderId="0" applyNumberFormat="0" applyFill="0" applyBorder="0" applyAlignment="0" applyProtection="0"/>
    <xf numFmtId="0" fontId="2" fillId="0" borderId="0"/>
    <xf numFmtId="0" fontId="7" fillId="0" borderId="0"/>
    <xf numFmtId="0" fontId="48" fillId="0" borderId="0"/>
    <xf numFmtId="0" fontId="49" fillId="0" borderId="0" applyNumberFormat="0" applyFill="0" applyBorder="0" applyAlignment="0" applyProtection="0">
      <alignment vertical="top"/>
      <protection locked="0"/>
    </xf>
    <xf numFmtId="0" fontId="2" fillId="0" borderId="0"/>
    <xf numFmtId="43" fontId="26" fillId="0" borderId="0" applyFont="0" applyFill="0" applyBorder="0" applyAlignment="0" applyProtection="0"/>
    <xf numFmtId="0" fontId="26" fillId="0" borderId="0">
      <alignment horizontal="left" vertical="center"/>
    </xf>
    <xf numFmtId="0" fontId="27" fillId="0" borderId="0" applyNumberFormat="0" applyFill="0" applyBorder="0" applyAlignment="0" applyProtection="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0" fillId="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0" fontId="1" fillId="0" borderId="0"/>
    <xf numFmtId="0" fontId="7" fillId="0" borderId="0"/>
    <xf numFmtId="165" fontId="2" fillId="0" borderId="0"/>
    <xf numFmtId="9" fontId="2" fillId="0" borderId="0" applyFont="0" applyFill="0" applyBorder="0" applyAlignment="0" applyProtection="0"/>
    <xf numFmtId="9" fontId="7"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cellStyleXfs>
  <cellXfs count="140">
    <xf numFmtId="0" fontId="0" fillId="0" borderId="0" xfId="0"/>
    <xf numFmtId="0" fontId="4" fillId="2" borderId="0" xfId="0" applyFont="1" applyFill="1"/>
    <xf numFmtId="0" fontId="9" fillId="2" borderId="0" xfId="0" applyFont="1" applyFill="1" applyAlignment="1">
      <alignment vertical="center"/>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indent="5"/>
    </xf>
    <xf numFmtId="0" fontId="4" fillId="2" borderId="9" xfId="0" applyFont="1" applyFill="1" applyBorder="1" applyAlignment="1">
      <alignment vertical="center" wrapText="1"/>
    </xf>
    <xf numFmtId="0" fontId="10" fillId="2" borderId="10" xfId="0" applyFont="1" applyFill="1" applyBorder="1" applyAlignment="1">
      <alignment vertical="center" wrapText="1"/>
    </xf>
    <xf numFmtId="0" fontId="4" fillId="2" borderId="4" xfId="0" applyFont="1" applyFill="1" applyBorder="1" applyAlignment="1">
      <alignment vertical="center" wrapText="1"/>
    </xf>
    <xf numFmtId="0" fontId="4" fillId="2" borderId="12" xfId="0" applyFont="1" applyFill="1" applyBorder="1" applyAlignment="1">
      <alignment vertical="center" wrapText="1"/>
    </xf>
    <xf numFmtId="0" fontId="10" fillId="2" borderId="6" xfId="0" applyFont="1" applyFill="1" applyBorder="1" applyAlignment="1">
      <alignment vertical="center" wrapText="1"/>
    </xf>
    <xf numFmtId="0" fontId="4" fillId="2" borderId="0" xfId="0" applyFont="1" applyFill="1" applyAlignment="1">
      <alignment vertical="center"/>
    </xf>
    <xf numFmtId="0" fontId="6" fillId="2" borderId="0" xfId="0" applyFont="1" applyFill="1" applyAlignment="1">
      <alignment vertical="center"/>
    </xf>
    <xf numFmtId="0" fontId="12" fillId="2" borderId="0" xfId="0" applyFont="1" applyFill="1" applyAlignment="1">
      <alignment vertical="center"/>
    </xf>
    <xf numFmtId="0" fontId="10" fillId="2" borderId="0" xfId="0" applyFont="1" applyFill="1"/>
    <xf numFmtId="0" fontId="16"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4" fillId="2" borderId="0" xfId="0" quotePrefix="1" applyFont="1" applyFill="1" applyAlignment="1">
      <alignment vertical="center"/>
    </xf>
    <xf numFmtId="0" fontId="0" fillId="2" borderId="0" xfId="0" applyFill="1"/>
    <xf numFmtId="0" fontId="18" fillId="0" borderId="0" xfId="0" applyNumberFormat="1" applyFont="1"/>
    <xf numFmtId="0" fontId="13" fillId="2" borderId="14" xfId="0" applyFont="1" applyFill="1" applyBorder="1" applyAlignment="1">
      <alignment vertical="center" wrapText="1"/>
    </xf>
    <xf numFmtId="0" fontId="7" fillId="2" borderId="0" xfId="0" applyFont="1" applyFill="1"/>
    <xf numFmtId="0" fontId="7" fillId="2" borderId="10" xfId="4" applyNumberFormat="1" applyFont="1" applyFill="1" applyBorder="1" applyAlignment="1"/>
    <xf numFmtId="0" fontId="7" fillId="2" borderId="17" xfId="4" applyNumberFormat="1" applyFont="1" applyFill="1" applyBorder="1"/>
    <xf numFmtId="10" fontId="7" fillId="2" borderId="17" xfId="1" applyNumberFormat="1" applyFont="1" applyFill="1" applyBorder="1"/>
    <xf numFmtId="0" fontId="7" fillId="2" borderId="6" xfId="4" applyNumberFormat="1" applyFont="1" applyFill="1" applyBorder="1"/>
    <xf numFmtId="10" fontId="7" fillId="2" borderId="0" xfId="1" applyNumberFormat="1" applyFont="1" applyFill="1" applyBorder="1"/>
    <xf numFmtId="0" fontId="7" fillId="2" borderId="6" xfId="4" applyNumberFormat="1" applyFont="1" applyFill="1" applyBorder="1" applyAlignment="1">
      <alignment wrapText="1"/>
    </xf>
    <xf numFmtId="0" fontId="7" fillId="2" borderId="0" xfId="4" quotePrefix="1" applyNumberFormat="1" applyFont="1" applyFill="1" applyBorder="1"/>
    <xf numFmtId="0" fontId="7" fillId="2" borderId="0" xfId="0" applyNumberFormat="1" applyFont="1" applyFill="1" applyBorder="1"/>
    <xf numFmtId="0" fontId="7" fillId="2" borderId="20" xfId="0" applyNumberFormat="1" applyFont="1" applyFill="1" applyBorder="1"/>
    <xf numFmtId="10" fontId="7" fillId="2" borderId="20" xfId="1" applyNumberFormat="1" applyFont="1" applyFill="1" applyBorder="1"/>
    <xf numFmtId="0" fontId="7" fillId="2" borderId="7" xfId="4" applyNumberFormat="1" applyFont="1" applyFill="1" applyBorder="1"/>
    <xf numFmtId="0" fontId="8" fillId="2" borderId="10" xfId="4" applyNumberFormat="1" applyFont="1" applyFill="1" applyBorder="1" applyAlignment="1">
      <alignment vertical="center" wrapText="1"/>
    </xf>
    <xf numFmtId="0" fontId="8" fillId="2" borderId="17" xfId="4" applyNumberFormat="1" applyFont="1" applyFill="1" applyBorder="1" applyAlignment="1">
      <alignment vertical="center"/>
    </xf>
    <xf numFmtId="0" fontId="8" fillId="2" borderId="18" xfId="4" applyNumberFormat="1" applyFont="1" applyFill="1" applyBorder="1" applyAlignment="1">
      <alignment vertical="center" wrapText="1"/>
    </xf>
    <xf numFmtId="0" fontId="10" fillId="2" borderId="0" xfId="4" applyNumberFormat="1" applyFont="1" applyFill="1"/>
    <xf numFmtId="0" fontId="7" fillId="2" borderId="0" xfId="4" applyNumberFormat="1" applyFont="1" applyFill="1"/>
    <xf numFmtId="166" fontId="7" fillId="2" borderId="19" xfId="3" applyNumberFormat="1" applyFont="1" applyFill="1" applyBorder="1" applyAlignment="1">
      <alignment horizontal="right"/>
    </xf>
    <xf numFmtId="166" fontId="7" fillId="2" borderId="21" xfId="3" applyNumberFormat="1" applyFont="1" applyFill="1" applyBorder="1" applyAlignment="1">
      <alignment horizontal="right"/>
    </xf>
    <xf numFmtId="166" fontId="7" fillId="2" borderId="18" xfId="3" applyNumberFormat="1" applyFont="1" applyFill="1" applyBorder="1" applyAlignment="1">
      <alignment horizontal="right"/>
    </xf>
    <xf numFmtId="0" fontId="7" fillId="2" borderId="7" xfId="4" applyNumberFormat="1" applyFont="1" applyFill="1" applyBorder="1" applyAlignment="1">
      <alignment wrapText="1"/>
    </xf>
    <xf numFmtId="0" fontId="10" fillId="2" borderId="0" xfId="0" applyFont="1" applyFill="1" applyBorder="1" applyAlignment="1">
      <alignment vertical="center" wrapText="1"/>
    </xf>
    <xf numFmtId="0" fontId="15" fillId="0" borderId="0" xfId="0" applyFont="1"/>
    <xf numFmtId="165" fontId="20" fillId="0" borderId="0" xfId="4"/>
    <xf numFmtId="0" fontId="4" fillId="0" borderId="0" xfId="0" applyFont="1" applyFill="1"/>
    <xf numFmtId="0" fontId="13" fillId="0" borderId="14" xfId="0" applyFont="1" applyFill="1" applyBorder="1" applyAlignment="1">
      <alignment vertical="center" wrapText="1"/>
    </xf>
    <xf numFmtId="0" fontId="13" fillId="0" borderId="3" xfId="0" applyFont="1" applyFill="1" applyBorder="1" applyAlignment="1">
      <alignment vertical="center" wrapText="1"/>
    </xf>
    <xf numFmtId="0" fontId="13" fillId="0" borderId="1" xfId="0" applyFont="1" applyFill="1" applyBorder="1" applyAlignment="1">
      <alignment vertical="center" wrapText="1"/>
    </xf>
    <xf numFmtId="8" fontId="0" fillId="2" borderId="0" xfId="0" applyNumberFormat="1" applyFill="1"/>
    <xf numFmtId="0" fontId="16" fillId="0" borderId="1" xfId="0" applyFont="1" applyFill="1" applyBorder="1" applyAlignment="1">
      <alignment horizontal="center" vertical="center" wrapText="1"/>
    </xf>
    <xf numFmtId="172" fontId="4" fillId="0" borderId="0" xfId="0" applyNumberFormat="1" applyFont="1" applyFill="1"/>
    <xf numFmtId="165" fontId="20" fillId="0" borderId="0" xfId="4" applyFill="1"/>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10" fontId="7" fillId="2" borderId="38" xfId="1" applyNumberFormat="1" applyFont="1" applyFill="1" applyBorder="1"/>
    <xf numFmtId="166" fontId="7" fillId="2" borderId="37" xfId="3" applyNumberFormat="1" applyFont="1" applyFill="1" applyBorder="1" applyAlignment="1">
      <alignment horizontal="right"/>
    </xf>
    <xf numFmtId="164" fontId="4" fillId="2" borderId="0" xfId="0" applyNumberFormat="1" applyFont="1" applyFill="1"/>
    <xf numFmtId="0" fontId="14" fillId="0" borderId="23" xfId="0" applyFont="1" applyFill="1" applyBorder="1" applyAlignment="1">
      <alignment horizontal="center" vertical="center" wrapText="1"/>
    </xf>
    <xf numFmtId="173" fontId="4" fillId="0" borderId="0" xfId="0" applyNumberFormat="1" applyFont="1" applyFill="1"/>
    <xf numFmtId="174" fontId="4" fillId="0" borderId="0" xfId="0" applyNumberFormat="1" applyFont="1" applyFill="1"/>
    <xf numFmtId="164" fontId="16" fillId="2" borderId="26"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13" fillId="2" borderId="26" xfId="0" applyNumberFormat="1" applyFont="1" applyFill="1" applyBorder="1" applyAlignment="1">
      <alignment horizontal="left" vertical="center" wrapText="1"/>
    </xf>
    <xf numFmtId="0" fontId="4" fillId="2" borderId="2" xfId="0" applyFont="1" applyFill="1" applyBorder="1"/>
    <xf numFmtId="0" fontId="22" fillId="2" borderId="1" xfId="0" applyFont="1" applyFill="1" applyBorder="1" applyAlignment="1">
      <alignment vertical="center"/>
    </xf>
    <xf numFmtId="0" fontId="22" fillId="2" borderId="14" xfId="0" applyFont="1" applyFill="1" applyBorder="1" applyAlignment="1">
      <alignment vertical="center" wrapText="1"/>
    </xf>
    <xf numFmtId="0" fontId="22" fillId="2" borderId="24" xfId="0" applyFont="1" applyFill="1" applyBorder="1" applyAlignment="1">
      <alignment vertical="center" wrapText="1"/>
    </xf>
    <xf numFmtId="4" fontId="4" fillId="2" borderId="0" xfId="0" applyNumberFormat="1" applyFont="1" applyFill="1"/>
    <xf numFmtId="10" fontId="7" fillId="0" borderId="0" xfId="1" applyNumberFormat="1" applyFont="1" applyBorder="1"/>
    <xf numFmtId="10" fontId="7" fillId="0" borderId="17" xfId="1" applyNumberFormat="1" applyFont="1" applyBorder="1"/>
    <xf numFmtId="2" fontId="4" fillId="2" borderId="0" xfId="0" applyNumberFormat="1" applyFont="1" applyFill="1"/>
    <xf numFmtId="2" fontId="16" fillId="2" borderId="1" xfId="0" applyNumberFormat="1" applyFont="1" applyFill="1" applyBorder="1" applyAlignment="1">
      <alignment horizontal="center" vertical="center" wrapText="1"/>
    </xf>
    <xf numFmtId="2" fontId="14" fillId="2" borderId="23" xfId="0" applyNumberFormat="1" applyFont="1" applyFill="1" applyBorder="1" applyAlignment="1">
      <alignment vertical="center" wrapText="1"/>
    </xf>
    <xf numFmtId="2" fontId="0" fillId="2" borderId="16" xfId="0" applyNumberFormat="1" applyFill="1" applyBorder="1" applyAlignment="1">
      <alignment horizontal="center"/>
    </xf>
    <xf numFmtId="2" fontId="0" fillId="2" borderId="15" xfId="0" applyNumberFormat="1" applyFill="1" applyBorder="1" applyAlignment="1">
      <alignment horizontal="center"/>
    </xf>
    <xf numFmtId="2" fontId="0" fillId="2" borderId="25" xfId="0" applyNumberFormat="1" applyFill="1" applyBorder="1" applyAlignment="1">
      <alignment horizontal="center"/>
    </xf>
    <xf numFmtId="0" fontId="14" fillId="2" borderId="2" xfId="0" applyFont="1" applyFill="1" applyBorder="1" applyAlignment="1">
      <alignment vertical="center" wrapText="1"/>
    </xf>
    <xf numFmtId="2" fontId="14" fillId="2" borderId="39" xfId="0" applyNumberFormat="1" applyFont="1" applyFill="1" applyBorder="1" applyAlignment="1">
      <alignment vertical="center" wrapText="1"/>
    </xf>
    <xf numFmtId="0" fontId="16" fillId="2" borderId="2" xfId="0" applyFont="1" applyFill="1" applyBorder="1" applyAlignment="1">
      <alignment vertical="center" wrapText="1"/>
    </xf>
    <xf numFmtId="2" fontId="21" fillId="2" borderId="27" xfId="0" applyNumberFormat="1" applyFont="1" applyFill="1" applyBorder="1" applyAlignment="1">
      <alignment horizontal="center" vertical="center"/>
    </xf>
    <xf numFmtId="2" fontId="14" fillId="2" borderId="46" xfId="0" applyNumberFormat="1" applyFont="1" applyFill="1" applyBorder="1" applyAlignment="1">
      <alignment horizontal="center" vertical="center" wrapText="1"/>
    </xf>
    <xf numFmtId="2" fontId="0" fillId="2" borderId="41" xfId="0" applyNumberFormat="1" applyFill="1" applyBorder="1" applyAlignment="1">
      <alignment horizontal="center"/>
    </xf>
    <xf numFmtId="2" fontId="0" fillId="2" borderId="44" xfId="0" applyNumberFormat="1" applyFill="1" applyBorder="1" applyAlignment="1">
      <alignment horizontal="center"/>
    </xf>
    <xf numFmtId="2" fontId="0" fillId="2" borderId="42" xfId="0" applyNumberFormat="1" applyFill="1" applyBorder="1" applyAlignment="1">
      <alignment horizontal="center"/>
    </xf>
    <xf numFmtId="2" fontId="16" fillId="2" borderId="22" xfId="0" applyNumberFormat="1" applyFont="1" applyFill="1" applyBorder="1" applyAlignment="1">
      <alignment horizontal="center" vertical="center" wrapText="1"/>
    </xf>
    <xf numFmtId="2" fontId="14" fillId="2" borderId="49" xfId="0" applyNumberFormat="1" applyFont="1" applyFill="1" applyBorder="1" applyAlignment="1">
      <alignment vertical="center" wrapText="1"/>
    </xf>
    <xf numFmtId="2" fontId="23" fillId="2" borderId="23" xfId="0" applyNumberFormat="1" applyFont="1" applyFill="1" applyBorder="1" applyAlignment="1">
      <alignment vertical="center" wrapText="1"/>
    </xf>
    <xf numFmtId="2" fontId="51" fillId="2" borderId="45" xfId="239" applyNumberFormat="1" applyFont="1" applyFill="1" applyBorder="1" applyAlignment="1">
      <alignment horizontal="center"/>
    </xf>
    <xf numFmtId="9" fontId="51" fillId="2" borderId="50" xfId="1" applyFont="1" applyFill="1" applyBorder="1" applyAlignment="1">
      <alignment horizontal="center"/>
    </xf>
    <xf numFmtId="9" fontId="51" fillId="2" borderId="14" xfId="1" applyFont="1" applyFill="1" applyBorder="1" applyAlignment="1">
      <alignment horizontal="center"/>
    </xf>
    <xf numFmtId="9" fontId="51" fillId="2" borderId="2" xfId="1" applyFont="1" applyFill="1" applyBorder="1" applyAlignment="1">
      <alignment horizontal="center"/>
    </xf>
    <xf numFmtId="2" fontId="0" fillId="2" borderId="24" xfId="0" applyNumberFormat="1" applyFill="1" applyBorder="1" applyAlignment="1">
      <alignment horizontal="center"/>
    </xf>
    <xf numFmtId="4" fontId="7" fillId="0" borderId="16" xfId="216" applyNumberFormat="1" applyFill="1" applyBorder="1" applyAlignment="1">
      <alignment horizontal="center"/>
    </xf>
    <xf numFmtId="4" fontId="7" fillId="0" borderId="15" xfId="216" applyNumberFormat="1" applyFill="1" applyBorder="1" applyAlignment="1">
      <alignment horizontal="center"/>
    </xf>
    <xf numFmtId="4" fontId="21" fillId="0" borderId="1" xfId="216" applyNumberFormat="1" applyFont="1" applyFill="1" applyBorder="1" applyAlignment="1">
      <alignment horizontal="center" vertical="center"/>
    </xf>
    <xf numFmtId="0" fontId="25" fillId="2" borderId="0" xfId="0" applyFont="1" applyFill="1" applyAlignment="1">
      <alignment vertical="center"/>
    </xf>
    <xf numFmtId="0" fontId="16" fillId="2" borderId="1"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8" fillId="2" borderId="0" xfId="4" applyNumberFormat="1" applyFont="1" applyFill="1" applyBorder="1" applyAlignment="1">
      <alignment vertical="center" wrapText="1"/>
    </xf>
    <xf numFmtId="166" fontId="7" fillId="2" borderId="0" xfId="3" applyNumberFormat="1" applyFont="1" applyFill="1" applyBorder="1" applyAlignment="1">
      <alignment horizontal="right"/>
    </xf>
    <xf numFmtId="2" fontId="21" fillId="0" borderId="1" xfId="0" applyNumberFormat="1" applyFont="1" applyFill="1" applyBorder="1" applyAlignment="1">
      <alignment horizontal="center" vertical="center"/>
    </xf>
    <xf numFmtId="2" fontId="0" fillId="0" borderId="16" xfId="0" applyNumberFormat="1" applyFill="1" applyBorder="1" applyAlignment="1">
      <alignment horizontal="center"/>
    </xf>
    <xf numFmtId="2" fontId="0" fillId="0" borderId="15" xfId="0" applyNumberFormat="1" applyFill="1" applyBorder="1" applyAlignment="1">
      <alignment horizontal="center"/>
    </xf>
    <xf numFmtId="2" fontId="0" fillId="0" borderId="25" xfId="0" applyNumberFormat="1" applyFill="1" applyBorder="1" applyAlignment="1">
      <alignment horizontal="center"/>
    </xf>
    <xf numFmtId="0" fontId="22" fillId="2" borderId="51" xfId="0" applyFont="1" applyFill="1" applyBorder="1" applyAlignment="1">
      <alignment vertical="center" wrapText="1"/>
    </xf>
    <xf numFmtId="0" fontId="0" fillId="0" borderId="0" xfId="0" applyFill="1"/>
    <xf numFmtId="0" fontId="7" fillId="2" borderId="6" xfId="4" applyNumberFormat="1" applyFont="1" applyFill="1" applyBorder="1" applyAlignment="1"/>
    <xf numFmtId="0" fontId="7" fillId="2" borderId="0" xfId="4" applyNumberFormat="1" applyFont="1" applyFill="1" applyBorder="1"/>
    <xf numFmtId="2" fontId="24" fillId="2" borderId="53" xfId="0" applyNumberFormat="1" applyFont="1" applyFill="1" applyBorder="1" applyAlignment="1">
      <alignment horizontal="center"/>
    </xf>
    <xf numFmtId="2" fontId="16" fillId="0" borderId="1" xfId="0" applyNumberFormat="1" applyFont="1" applyFill="1" applyBorder="1" applyAlignment="1">
      <alignment horizontal="center" vertical="center" wrapText="1"/>
    </xf>
    <xf numFmtId="0" fontId="53" fillId="2" borderId="0" xfId="0" applyFont="1" applyFill="1"/>
    <xf numFmtId="0" fontId="54" fillId="0" borderId="0" xfId="0" applyNumberFormat="1" applyFont="1"/>
    <xf numFmtId="2" fontId="16" fillId="0" borderId="22" xfId="0" applyNumberFormat="1" applyFont="1" applyFill="1" applyBorder="1" applyAlignment="1">
      <alignment horizontal="center" vertical="center" wrapText="1"/>
    </xf>
    <xf numFmtId="4" fontId="52" fillId="2" borderId="52" xfId="0" applyNumberFormat="1" applyFont="1" applyFill="1" applyBorder="1" applyAlignment="1">
      <alignment horizontal="center"/>
    </xf>
    <xf numFmtId="4" fontId="0" fillId="2" borderId="52" xfId="0" applyNumberFormat="1" applyFont="1" applyFill="1" applyBorder="1" applyAlignment="1">
      <alignment horizontal="center"/>
    </xf>
    <xf numFmtId="4" fontId="7" fillId="2" borderId="16" xfId="216" applyNumberFormat="1" applyFill="1" applyBorder="1" applyAlignment="1">
      <alignment horizontal="center"/>
    </xf>
    <xf numFmtId="4" fontId="7" fillId="2" borderId="15" xfId="216" applyNumberFormat="1" applyFill="1" applyBorder="1" applyAlignment="1">
      <alignment horizontal="center"/>
    </xf>
    <xf numFmtId="4" fontId="21" fillId="2" borderId="1" xfId="216" applyNumberFormat="1" applyFont="1" applyFill="1" applyBorder="1" applyAlignment="1">
      <alignment horizontal="center" vertical="center"/>
    </xf>
    <xf numFmtId="10" fontId="7" fillId="0" borderId="20" xfId="1" applyNumberFormat="1" applyFont="1" applyBorder="1"/>
    <xf numFmtId="2" fontId="16" fillId="0" borderId="43" xfId="0" applyNumberFormat="1" applyFont="1" applyFill="1" applyBorder="1" applyAlignment="1">
      <alignment horizontal="center" vertical="center" wrapText="1"/>
    </xf>
    <xf numFmtId="2" fontId="14" fillId="0" borderId="1" xfId="0" applyNumberFormat="1" applyFont="1" applyFill="1" applyBorder="1" applyAlignment="1">
      <alignment vertical="center" wrapText="1"/>
    </xf>
    <xf numFmtId="2" fontId="0" fillId="0" borderId="47" xfId="0" applyNumberFormat="1" applyFill="1" applyBorder="1" applyAlignment="1">
      <alignment horizontal="center"/>
    </xf>
    <xf numFmtId="2" fontId="0" fillId="0" borderId="40" xfId="0" applyNumberFormat="1" applyFill="1" applyBorder="1" applyAlignment="1">
      <alignment horizontal="center"/>
    </xf>
    <xf numFmtId="2" fontId="0" fillId="0" borderId="48" xfId="0" applyNumberFormat="1" applyFill="1" applyBorder="1" applyAlignment="1">
      <alignment horizontal="center"/>
    </xf>
    <xf numFmtId="0" fontId="5" fillId="2" borderId="0" xfId="2" applyFont="1" applyFill="1" applyAlignment="1">
      <alignment horizontal="left" vertical="center"/>
    </xf>
    <xf numFmtId="0" fontId="4" fillId="2" borderId="0" xfId="0" applyFont="1" applyFill="1" applyAlignment="1">
      <alignment horizontal="left" vertical="center" wrapText="1"/>
    </xf>
    <xf numFmtId="0" fontId="5" fillId="2" borderId="0" xfId="2" applyFont="1" applyFill="1" applyAlignment="1">
      <alignment horizontal="center" vertical="center"/>
    </xf>
    <xf numFmtId="0" fontId="5" fillId="2" borderId="0" xfId="2" applyFont="1" applyFill="1" applyAlignment="1">
      <alignment horizontal="left"/>
    </xf>
    <xf numFmtId="0" fontId="16" fillId="2" borderId="1"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0" fillId="2" borderId="2" xfId="0" applyFill="1" applyBorder="1" applyAlignment="1">
      <alignment horizontal="center" vertical="center" wrapText="1"/>
    </xf>
    <xf numFmtId="0" fontId="15" fillId="2" borderId="0" xfId="0" applyFont="1" applyFill="1" applyAlignment="1">
      <alignment horizontal="left" wrapText="1"/>
    </xf>
    <xf numFmtId="0" fontId="10" fillId="2" borderId="11"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4" fillId="2" borderId="12" xfId="0" applyFont="1" applyFill="1" applyBorder="1" applyAlignment="1">
      <alignment vertical="center" wrapText="1"/>
    </xf>
    <xf numFmtId="0" fontId="4" fillId="2" borderId="9" xfId="0" applyFont="1" applyFill="1" applyBorder="1" applyAlignment="1">
      <alignment vertical="center" wrapText="1"/>
    </xf>
  </cellXfs>
  <cellStyles count="582">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6"/>
    <cellStyle name="Comma 12 2" xfId="338"/>
    <cellStyle name="Comma 12 2 2" xfId="521"/>
    <cellStyle name="Comma 12 3" xfId="435"/>
    <cellStyle name="Comma 13" xfId="249"/>
    <cellStyle name="Comma 13 2" xfId="341"/>
    <cellStyle name="Comma 13 2 2" xfId="524"/>
    <cellStyle name="Comma 13 3" xfId="438"/>
    <cellStyle name="Comma 14" xfId="276"/>
    <cellStyle name="Comma 14 2" xfId="368"/>
    <cellStyle name="Comma 14 2 2" xfId="551"/>
    <cellStyle name="Comma 14 3" xfId="465"/>
    <cellStyle name="Comma 15" xfId="279"/>
    <cellStyle name="Comma 15 2" xfId="371"/>
    <cellStyle name="Comma 15 2 2" xfId="554"/>
    <cellStyle name="Comma 15 3" xfId="468"/>
    <cellStyle name="Comma 16" xfId="333"/>
    <cellStyle name="Comma 17" xfId="334"/>
    <cellStyle name="Comma 18" xfId="335"/>
    <cellStyle name="Comma 19" xfId="306"/>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5"/>
    <cellStyle name="Comma 2 5 2 2 2" xfId="357"/>
    <cellStyle name="Comma 2 5 2 2 2 2" xfId="540"/>
    <cellStyle name="Comma 2 5 2 2 3" xfId="454"/>
    <cellStyle name="Comma 2 5 2 3" xfId="295"/>
    <cellStyle name="Comma 2 5 2 3 2" xfId="387"/>
    <cellStyle name="Comma 2 5 2 3 2 2" xfId="570"/>
    <cellStyle name="Comma 2 5 2 3 3" xfId="484"/>
    <cellStyle name="Comma 2 5 2 4" xfId="324"/>
    <cellStyle name="Comma 2 5 2 4 2" xfId="510"/>
    <cellStyle name="Comma 2 5 2 5" xfId="424"/>
    <cellStyle name="Comma 2 5 3" xfId="252"/>
    <cellStyle name="Comma 2 5 3 2" xfId="344"/>
    <cellStyle name="Comma 2 5 3 2 2" xfId="527"/>
    <cellStyle name="Comma 2 5 3 3" xfId="441"/>
    <cellStyle name="Comma 2 5 4" xfId="282"/>
    <cellStyle name="Comma 2 5 4 2" xfId="374"/>
    <cellStyle name="Comma 2 5 4 2 2" xfId="557"/>
    <cellStyle name="Comma 2 5 4 3" xfId="471"/>
    <cellStyle name="Comma 2 5 5" xfId="311"/>
    <cellStyle name="Comma 2 5 5 2" xfId="497"/>
    <cellStyle name="Comma 2 5 6" xfId="411"/>
    <cellStyle name="Comma 2 6" xfId="99"/>
    <cellStyle name="Comma 2 7" xfId="100"/>
    <cellStyle name="Comma 2 8" xfId="101"/>
    <cellStyle name="Comma 20" xfId="241"/>
    <cellStyle name="Comma 21" xfId="242"/>
    <cellStyle name="Comma 22" xfId="397"/>
    <cellStyle name="Comma 23" xfId="396"/>
    <cellStyle name="Comma 24" xfId="240"/>
    <cellStyle name="Comma 25" xfId="398"/>
    <cellStyle name="Comma 26" xfId="399"/>
    <cellStyle name="Comma 27" xfId="400"/>
    <cellStyle name="Comma 28" xfId="402"/>
    <cellStyle name="Comma 29" xfId="581"/>
    <cellStyle name="Comma 3" xfId="102"/>
    <cellStyle name="Comma 3 2" xfId="103"/>
    <cellStyle name="Comma 3 3" xfId="104"/>
    <cellStyle name="Comma 3 3 2" xfId="229"/>
    <cellStyle name="Comma 3 3 2 2" xfId="267"/>
    <cellStyle name="Comma 3 3 2 2 2" xfId="359"/>
    <cellStyle name="Comma 3 3 2 2 2 2" xfId="542"/>
    <cellStyle name="Comma 3 3 2 2 3" xfId="456"/>
    <cellStyle name="Comma 3 3 2 3" xfId="297"/>
    <cellStyle name="Comma 3 3 2 3 2" xfId="389"/>
    <cellStyle name="Comma 3 3 2 3 2 2" xfId="572"/>
    <cellStyle name="Comma 3 3 2 3 3" xfId="486"/>
    <cellStyle name="Comma 3 3 2 4" xfId="326"/>
    <cellStyle name="Comma 3 3 2 4 2" xfId="512"/>
    <cellStyle name="Comma 3 3 2 5" xfId="426"/>
    <cellStyle name="Comma 3 3 3" xfId="254"/>
    <cellStyle name="Comma 3 3 3 2" xfId="346"/>
    <cellStyle name="Comma 3 3 3 2 2" xfId="529"/>
    <cellStyle name="Comma 3 3 3 3" xfId="443"/>
    <cellStyle name="Comma 3 3 4" xfId="284"/>
    <cellStyle name="Comma 3 3 4 2" xfId="376"/>
    <cellStyle name="Comma 3 3 4 2 2" xfId="559"/>
    <cellStyle name="Comma 3 3 4 3" xfId="473"/>
    <cellStyle name="Comma 3 3 5" xfId="313"/>
    <cellStyle name="Comma 3 3 5 2" xfId="499"/>
    <cellStyle name="Comma 3 3 6" xfId="413"/>
    <cellStyle name="Comma 3 4" xfId="228"/>
    <cellStyle name="Comma 3 4 2" xfId="266"/>
    <cellStyle name="Comma 3 4 2 2" xfId="358"/>
    <cellStyle name="Comma 3 4 2 2 2" xfId="541"/>
    <cellStyle name="Comma 3 4 2 3" xfId="455"/>
    <cellStyle name="Comma 3 4 3" xfId="296"/>
    <cellStyle name="Comma 3 4 3 2" xfId="388"/>
    <cellStyle name="Comma 3 4 3 2 2" xfId="571"/>
    <cellStyle name="Comma 3 4 3 3" xfId="485"/>
    <cellStyle name="Comma 3 4 4" xfId="325"/>
    <cellStyle name="Comma 3 4 4 2" xfId="511"/>
    <cellStyle name="Comma 3 4 5" xfId="425"/>
    <cellStyle name="Comma 3 5" xfId="253"/>
    <cellStyle name="Comma 3 5 2" xfId="345"/>
    <cellStyle name="Comma 3 5 2 2" xfId="528"/>
    <cellStyle name="Comma 3 5 3" xfId="442"/>
    <cellStyle name="Comma 3 6" xfId="283"/>
    <cellStyle name="Comma 3 6 2" xfId="375"/>
    <cellStyle name="Comma 3 6 2 2" xfId="558"/>
    <cellStyle name="Comma 3 6 3" xfId="472"/>
    <cellStyle name="Comma 3 7" xfId="312"/>
    <cellStyle name="Comma 3 7 2" xfId="498"/>
    <cellStyle name="Comma 3 8" xfId="412"/>
    <cellStyle name="Comma 30" xfId="401"/>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xfId="239" builtinId="26"/>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5"/>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3"/>
    <cellStyle name="Normal 10 4 2 2 2" xfId="365"/>
    <cellStyle name="Normal 10 4 2 2 2 2" xfId="548"/>
    <cellStyle name="Normal 10 4 2 2 3" xfId="462"/>
    <cellStyle name="Normal 10 4 2 3" xfId="303"/>
    <cellStyle name="Normal 10 4 2 3 2" xfId="395"/>
    <cellStyle name="Normal 10 4 2 3 2 2" xfId="578"/>
    <cellStyle name="Normal 10 4 2 3 3" xfId="492"/>
    <cellStyle name="Normal 10 4 2 4" xfId="332"/>
    <cellStyle name="Normal 10 4 2 4 2" xfId="518"/>
    <cellStyle name="Normal 10 4 2 5" xfId="432"/>
    <cellStyle name="Normal 10 4 3" xfId="260"/>
    <cellStyle name="Normal 10 4 3 2" xfId="352"/>
    <cellStyle name="Normal 10 4 3 2 2" xfId="535"/>
    <cellStyle name="Normal 10 4 3 3" xfId="449"/>
    <cellStyle name="Normal 10 4 4" xfId="290"/>
    <cellStyle name="Normal 10 4 4 2" xfId="382"/>
    <cellStyle name="Normal 10 4 4 2 2" xfId="565"/>
    <cellStyle name="Normal 10 4 4 3" xfId="479"/>
    <cellStyle name="Normal 10 4 5" xfId="319"/>
    <cellStyle name="Normal 10 4 5 2" xfId="505"/>
    <cellStyle name="Normal 10 4 6" xfId="419"/>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7"/>
    <cellStyle name="Normal 2 10 2" xfId="339"/>
    <cellStyle name="Normal 2 10 2 2" xfId="522"/>
    <cellStyle name="Normal 2 10 3" xfId="436"/>
    <cellStyle name="Normal 2 11" xfId="277"/>
    <cellStyle name="Normal 2 11 2" xfId="369"/>
    <cellStyle name="Normal 2 11 2 2" xfId="552"/>
    <cellStyle name="Normal 2 11 3" xfId="466"/>
    <cellStyle name="Normal 2 12" xfId="307"/>
    <cellStyle name="Normal 2 12 2" xfId="493"/>
    <cellStyle name="Normal 2 13" xfId="406"/>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8"/>
    <cellStyle name="Normal 2 5 2 2 2" xfId="360"/>
    <cellStyle name="Normal 2 5 2 2 2 2" xfId="543"/>
    <cellStyle name="Normal 2 5 2 2 3" xfId="457"/>
    <cellStyle name="Normal 2 5 2 3" xfId="298"/>
    <cellStyle name="Normal 2 5 2 3 2" xfId="390"/>
    <cellStyle name="Normal 2 5 2 3 2 2" xfId="573"/>
    <cellStyle name="Normal 2 5 2 3 3" xfId="487"/>
    <cellStyle name="Normal 2 5 2 4" xfId="327"/>
    <cellStyle name="Normal 2 5 2 4 2" xfId="513"/>
    <cellStyle name="Normal 2 5 2 5" xfId="427"/>
    <cellStyle name="Normal 2 5 3" xfId="255"/>
    <cellStyle name="Normal 2 5 3 2" xfId="347"/>
    <cellStyle name="Normal 2 5 3 2 2" xfId="530"/>
    <cellStyle name="Normal 2 5 3 3" xfId="444"/>
    <cellStyle name="Normal 2 5 4" xfId="285"/>
    <cellStyle name="Normal 2 5 4 2" xfId="377"/>
    <cellStyle name="Normal 2 5 4 2 2" xfId="560"/>
    <cellStyle name="Normal 2 5 4 3" xfId="474"/>
    <cellStyle name="Normal 2 5 5" xfId="314"/>
    <cellStyle name="Normal 2 5 5 2" xfId="500"/>
    <cellStyle name="Normal 2 5 6" xfId="414"/>
    <cellStyle name="Normal 2 6" xfId="140"/>
    <cellStyle name="Normal 2 7" xfId="141"/>
    <cellStyle name="Normal 2 8" xfId="142"/>
    <cellStyle name="Normal 2 9" xfId="223"/>
    <cellStyle name="Normal 2 9 2" xfId="261"/>
    <cellStyle name="Normal 2 9 2 2" xfId="353"/>
    <cellStyle name="Normal 2 9 2 2 2" xfId="536"/>
    <cellStyle name="Normal 2 9 2 3" xfId="450"/>
    <cellStyle name="Normal 2 9 3" xfId="291"/>
    <cellStyle name="Normal 2 9 3 2" xfId="383"/>
    <cellStyle name="Normal 2 9 3 2 2" xfId="566"/>
    <cellStyle name="Normal 2 9 3 3" xfId="480"/>
    <cellStyle name="Normal 2 9 4" xfId="320"/>
    <cellStyle name="Normal 2 9 4 2" xfId="506"/>
    <cellStyle name="Normal 2 9 5" xfId="420"/>
    <cellStyle name="Normal 20" xfId="143"/>
    <cellStyle name="Normal 21" xfId="215"/>
    <cellStyle name="Normal 21 2" xfId="234"/>
    <cellStyle name="Normal 21 2 2" xfId="272"/>
    <cellStyle name="Normal 21 2 2 2" xfId="364"/>
    <cellStyle name="Normal 21 2 2 2 2" xfId="547"/>
    <cellStyle name="Normal 21 2 2 3" xfId="461"/>
    <cellStyle name="Normal 21 2 3" xfId="302"/>
    <cellStyle name="Normal 21 2 3 2" xfId="394"/>
    <cellStyle name="Normal 21 2 3 2 2" xfId="577"/>
    <cellStyle name="Normal 21 2 3 3" xfId="491"/>
    <cellStyle name="Normal 21 2 4" xfId="331"/>
    <cellStyle name="Normal 21 2 4 2" xfId="517"/>
    <cellStyle name="Normal 21 2 5" xfId="431"/>
    <cellStyle name="Normal 21 3" xfId="259"/>
    <cellStyle name="Normal 21 3 2" xfId="351"/>
    <cellStyle name="Normal 21 3 2 2" xfId="534"/>
    <cellStyle name="Normal 21 3 3" xfId="448"/>
    <cellStyle name="Normal 21 4" xfId="289"/>
    <cellStyle name="Normal 21 4 2" xfId="381"/>
    <cellStyle name="Normal 21 4 2 2" xfId="564"/>
    <cellStyle name="Normal 21 4 3" xfId="478"/>
    <cellStyle name="Normal 21 5" xfId="318"/>
    <cellStyle name="Normal 21 5 2" xfId="504"/>
    <cellStyle name="Normal 21 6" xfId="418"/>
    <cellStyle name="Normal 22" xfId="216"/>
    <cellStyle name="Normal 23" xfId="6"/>
    <cellStyle name="Normal 24" xfId="243"/>
    <cellStyle name="Normal 24 2" xfId="336"/>
    <cellStyle name="Normal 24 2 2" xfId="519"/>
    <cellStyle name="Normal 24 3" xfId="433"/>
    <cellStyle name="Normal 25" xfId="274"/>
    <cellStyle name="Normal 25 2" xfId="366"/>
    <cellStyle name="Normal 25 2 2" xfId="549"/>
    <cellStyle name="Normal 25 3" xfId="463"/>
    <cellStyle name="Normal 26" xfId="304"/>
    <cellStyle name="Normal 26 2" xfId="579"/>
    <cellStyle name="Normal 27" xfId="403"/>
    <cellStyle name="Normal 27 2" xfId="580"/>
    <cellStyle name="Normal 28" xfId="404"/>
    <cellStyle name="Normal 29" xfId="405"/>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50"/>
    <cellStyle name="Normal 4 10 2" xfId="342"/>
    <cellStyle name="Normal 4 10 2 2" xfId="525"/>
    <cellStyle name="Normal 4 10 3" xfId="439"/>
    <cellStyle name="Normal 4 11" xfId="280"/>
    <cellStyle name="Normal 4 11 2" xfId="372"/>
    <cellStyle name="Normal 4 11 2 2" xfId="555"/>
    <cellStyle name="Normal 4 11 3" xfId="469"/>
    <cellStyle name="Normal 4 12" xfId="309"/>
    <cellStyle name="Normal 4 12 2" xfId="495"/>
    <cellStyle name="Normal 4 13" xfId="409"/>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3"/>
    <cellStyle name="Normal 4 9 2 2" xfId="355"/>
    <cellStyle name="Normal 4 9 2 2 2" xfId="538"/>
    <cellStyle name="Normal 4 9 2 3" xfId="452"/>
    <cellStyle name="Normal 4 9 3" xfId="293"/>
    <cellStyle name="Normal 4 9 3 2" xfId="385"/>
    <cellStyle name="Normal 4 9 3 2 2" xfId="568"/>
    <cellStyle name="Normal 4 9 3 3" xfId="482"/>
    <cellStyle name="Normal 4 9 4" xfId="322"/>
    <cellStyle name="Normal 4 9 4 2" xfId="508"/>
    <cellStyle name="Normal 4 9 5" xfId="422"/>
    <cellStyle name="Normal 5" xfId="21"/>
    <cellStyle name="Normal 5 10" xfId="281"/>
    <cellStyle name="Normal 5 10 2" xfId="373"/>
    <cellStyle name="Normal 5 10 2 2" xfId="556"/>
    <cellStyle name="Normal 5 10 3" xfId="470"/>
    <cellStyle name="Normal 5 11" xfId="310"/>
    <cellStyle name="Normal 5 11 2" xfId="496"/>
    <cellStyle name="Normal 5 12" xfId="410"/>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9"/>
    <cellStyle name="Normal 5 5 2 2 2" xfId="361"/>
    <cellStyle name="Normal 5 5 2 2 2 2" xfId="544"/>
    <cellStyle name="Normal 5 5 2 2 3" xfId="458"/>
    <cellStyle name="Normal 5 5 2 3" xfId="299"/>
    <cellStyle name="Normal 5 5 2 3 2" xfId="391"/>
    <cellStyle name="Normal 5 5 2 3 2 2" xfId="574"/>
    <cellStyle name="Normal 5 5 2 3 3" xfId="488"/>
    <cellStyle name="Normal 5 5 2 4" xfId="328"/>
    <cellStyle name="Normal 5 5 2 4 2" xfId="514"/>
    <cellStyle name="Normal 5 5 2 5" xfId="428"/>
    <cellStyle name="Normal 5 5 3" xfId="256"/>
    <cellStyle name="Normal 5 5 3 2" xfId="348"/>
    <cellStyle name="Normal 5 5 3 2 2" xfId="531"/>
    <cellStyle name="Normal 5 5 3 3" xfId="445"/>
    <cellStyle name="Normal 5 5 4" xfId="286"/>
    <cellStyle name="Normal 5 5 4 2" xfId="378"/>
    <cellStyle name="Normal 5 5 4 2 2" xfId="561"/>
    <cellStyle name="Normal 5 5 4 3" xfId="475"/>
    <cellStyle name="Normal 5 5 5" xfId="315"/>
    <cellStyle name="Normal 5 5 5 2" xfId="501"/>
    <cellStyle name="Normal 5 5 6" xfId="415"/>
    <cellStyle name="Normal 5 6" xfId="172"/>
    <cellStyle name="Normal 5 7" xfId="173"/>
    <cellStyle name="Normal 5 8" xfId="226"/>
    <cellStyle name="Normal 5 8 2" xfId="264"/>
    <cellStyle name="Normal 5 8 2 2" xfId="356"/>
    <cellStyle name="Normal 5 8 2 2 2" xfId="539"/>
    <cellStyle name="Normal 5 8 2 3" xfId="453"/>
    <cellStyle name="Normal 5 8 3" xfId="294"/>
    <cellStyle name="Normal 5 8 3 2" xfId="386"/>
    <cellStyle name="Normal 5 8 3 2 2" xfId="569"/>
    <cellStyle name="Normal 5 8 3 3" xfId="483"/>
    <cellStyle name="Normal 5 8 4" xfId="323"/>
    <cellStyle name="Normal 5 8 4 2" xfId="509"/>
    <cellStyle name="Normal 5 8 5" xfId="423"/>
    <cellStyle name="Normal 5 9" xfId="251"/>
    <cellStyle name="Normal 5 9 2" xfId="343"/>
    <cellStyle name="Normal 5 9 2 2" xfId="526"/>
    <cellStyle name="Normal 5 9 3" xfId="440"/>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5"/>
    <cellStyle name="Percent 10 2" xfId="367"/>
    <cellStyle name="Percent 10 2 2" xfId="550"/>
    <cellStyle name="Percent 10 3" xfId="464"/>
    <cellStyle name="Percent 11" xfId="305"/>
    <cellStyle name="Percent 11 2" xfId="408"/>
    <cellStyle name="Percent 2" xfId="13"/>
    <cellStyle name="Percent 2 10" xfId="248"/>
    <cellStyle name="Percent 2 10 2" xfId="340"/>
    <cellStyle name="Percent 2 10 2 2" xfId="523"/>
    <cellStyle name="Percent 2 10 3" xfId="437"/>
    <cellStyle name="Percent 2 11" xfId="278"/>
    <cellStyle name="Percent 2 11 2" xfId="370"/>
    <cellStyle name="Percent 2 11 2 2" xfId="553"/>
    <cellStyle name="Percent 2 11 3" xfId="467"/>
    <cellStyle name="Percent 2 12" xfId="308"/>
    <cellStyle name="Percent 2 12 2" xfId="494"/>
    <cellStyle name="Percent 2 13" xfId="407"/>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70"/>
    <cellStyle name="Percent 2 5 2 2 2" xfId="362"/>
    <cellStyle name="Percent 2 5 2 2 2 2" xfId="545"/>
    <cellStyle name="Percent 2 5 2 2 3" xfId="459"/>
    <cellStyle name="Percent 2 5 2 3" xfId="300"/>
    <cellStyle name="Percent 2 5 2 3 2" xfId="392"/>
    <cellStyle name="Percent 2 5 2 3 2 2" xfId="575"/>
    <cellStyle name="Percent 2 5 2 3 3" xfId="489"/>
    <cellStyle name="Percent 2 5 2 4" xfId="329"/>
    <cellStyle name="Percent 2 5 2 4 2" xfId="515"/>
    <cellStyle name="Percent 2 5 2 5" xfId="429"/>
    <cellStyle name="Percent 2 5 3" xfId="257"/>
    <cellStyle name="Percent 2 5 3 2" xfId="349"/>
    <cellStyle name="Percent 2 5 3 2 2" xfId="532"/>
    <cellStyle name="Percent 2 5 3 3" xfId="446"/>
    <cellStyle name="Percent 2 5 4" xfId="287"/>
    <cellStyle name="Percent 2 5 4 2" xfId="379"/>
    <cellStyle name="Percent 2 5 4 2 2" xfId="562"/>
    <cellStyle name="Percent 2 5 4 3" xfId="476"/>
    <cellStyle name="Percent 2 5 5" xfId="316"/>
    <cellStyle name="Percent 2 5 5 2" xfId="502"/>
    <cellStyle name="Percent 2 5 6" xfId="416"/>
    <cellStyle name="Percent 2 6" xfId="203"/>
    <cellStyle name="Percent 2 7" xfId="204"/>
    <cellStyle name="Percent 2 8" xfId="205"/>
    <cellStyle name="Percent 2 9" xfId="224"/>
    <cellStyle name="Percent 2 9 2" xfId="262"/>
    <cellStyle name="Percent 2 9 2 2" xfId="354"/>
    <cellStyle name="Percent 2 9 2 2 2" xfId="537"/>
    <cellStyle name="Percent 2 9 2 3" xfId="451"/>
    <cellStyle name="Percent 2 9 3" xfId="292"/>
    <cellStyle name="Percent 2 9 3 2" xfId="384"/>
    <cellStyle name="Percent 2 9 3 2 2" xfId="567"/>
    <cellStyle name="Percent 2 9 3 3" xfId="481"/>
    <cellStyle name="Percent 2 9 4" xfId="321"/>
    <cellStyle name="Percent 2 9 4 2" xfId="507"/>
    <cellStyle name="Percent 2 9 5" xfId="421"/>
    <cellStyle name="Percent 3" xfId="5"/>
    <cellStyle name="Percent 3 2" xfId="18"/>
    <cellStyle name="Percent 3 3" xfId="206"/>
    <cellStyle name="Percent 3 3 2" xfId="233"/>
    <cellStyle name="Percent 3 3 2 2" xfId="271"/>
    <cellStyle name="Percent 3 3 2 2 2" xfId="363"/>
    <cellStyle name="Percent 3 3 2 2 2 2" xfId="546"/>
    <cellStyle name="Percent 3 3 2 2 3" xfId="460"/>
    <cellStyle name="Percent 3 3 2 3" xfId="301"/>
    <cellStyle name="Percent 3 3 2 3 2" xfId="393"/>
    <cellStyle name="Percent 3 3 2 3 2 2" xfId="576"/>
    <cellStyle name="Percent 3 3 2 3 3" xfId="490"/>
    <cellStyle name="Percent 3 3 2 4" xfId="330"/>
    <cellStyle name="Percent 3 3 2 4 2" xfId="516"/>
    <cellStyle name="Percent 3 3 2 5" xfId="430"/>
    <cellStyle name="Percent 3 3 3" xfId="258"/>
    <cellStyle name="Percent 3 3 3 2" xfId="350"/>
    <cellStyle name="Percent 3 3 3 2 2" xfId="533"/>
    <cellStyle name="Percent 3 3 3 3" xfId="447"/>
    <cellStyle name="Percent 3 3 4" xfId="288"/>
    <cellStyle name="Percent 3 3 4 2" xfId="380"/>
    <cellStyle name="Percent 3 3 4 2 2" xfId="563"/>
    <cellStyle name="Percent 3 3 4 3" xfId="477"/>
    <cellStyle name="Percent 3 3 5" xfId="317"/>
    <cellStyle name="Percent 3 3 5 2" xfId="503"/>
    <cellStyle name="Percent 3 3 6" xfId="417"/>
    <cellStyle name="Percent 4" xfId="207"/>
    <cellStyle name="Percent 4 2" xfId="208"/>
    <cellStyle name="Percent 5" xfId="209"/>
    <cellStyle name="Percent 5 2" xfId="210"/>
    <cellStyle name="Percent 6" xfId="211"/>
    <cellStyle name="Percent 7" xfId="212"/>
    <cellStyle name="Percent 8" xfId="15"/>
    <cellStyle name="Percent 9" xfId="244"/>
    <cellStyle name="Percent 9 2" xfId="337"/>
    <cellStyle name="Percent 9 2 2" xfId="520"/>
    <cellStyle name="Percent 9 3" xfId="434"/>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1.xml"/><Relationship Id="rId10" Type="http://schemas.openxmlformats.org/officeDocument/2006/relationships/chartsheet" Target="chartsheets/sheet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alcChain" Target="calcChain.xml"/><Relationship Id="rId27"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11248512"/>
        <c:axId val="11125043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11248512"/>
        <c:axId val="111250432"/>
      </c:lineChart>
      <c:catAx>
        <c:axId val="111248512"/>
        <c:scaling>
          <c:orientation val="minMax"/>
        </c:scaling>
        <c:delete val="0"/>
        <c:axPos val="b"/>
        <c:majorTickMark val="out"/>
        <c:minorTickMark val="none"/>
        <c:tickLblPos val="nextTo"/>
        <c:txPr>
          <a:bodyPr/>
          <a:lstStyle/>
          <a:p>
            <a:pPr>
              <a:defRPr sz="900"/>
            </a:pPr>
            <a:endParaRPr lang="en-US"/>
          </a:p>
        </c:txPr>
        <c:crossAx val="111250432"/>
        <c:crosses val="autoZero"/>
        <c:auto val="1"/>
        <c:lblAlgn val="ctr"/>
        <c:lblOffset val="100"/>
        <c:noMultiLvlLbl val="0"/>
      </c:catAx>
      <c:valAx>
        <c:axId val="111250432"/>
        <c:scaling>
          <c:orientation val="minMax"/>
        </c:scaling>
        <c:delete val="0"/>
        <c:axPos val="l"/>
        <c:majorGridlines/>
        <c:numFmt formatCode="&quot;£&quot;#,##0" sourceLinked="0"/>
        <c:majorTickMark val="out"/>
        <c:minorTickMark val="none"/>
        <c:tickLblPos val="nextTo"/>
        <c:crossAx val="111248512"/>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30.06.2016"</c:f>
          <c:strCache>
            <c:ptCount val="1"/>
            <c:pt idx="0">
              <c:v>Solid biomass CHP systems forecast expenditure, as at 30.06.2016</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dLbls>
          <c:showLegendKey val="0"/>
          <c:showVal val="0"/>
          <c:showCatName val="0"/>
          <c:showSerName val="0"/>
          <c:showPercent val="0"/>
          <c:showBubbleSize val="0"/>
        </c:dLbls>
        <c:gapWidth val="150"/>
        <c:overlap val="100"/>
        <c:axId val="116030464"/>
        <c:axId val="116056832"/>
      </c:barChart>
      <c:catAx>
        <c:axId val="116030464"/>
        <c:scaling>
          <c:orientation val="minMax"/>
        </c:scaling>
        <c:delete val="0"/>
        <c:axPos val="b"/>
        <c:majorTickMark val="out"/>
        <c:minorTickMark val="none"/>
        <c:tickLblPos val="nextTo"/>
        <c:txPr>
          <a:bodyPr rot="-5400000" vert="horz"/>
          <a:lstStyle/>
          <a:p>
            <a:pPr>
              <a:defRPr sz="900"/>
            </a:pPr>
            <a:endParaRPr lang="en-US"/>
          </a:p>
        </c:txPr>
        <c:crossAx val="116056832"/>
        <c:crosses val="autoZero"/>
        <c:auto val="1"/>
        <c:lblAlgn val="ctr"/>
        <c:lblOffset val="100"/>
        <c:noMultiLvlLbl val="0"/>
      </c:catAx>
      <c:valAx>
        <c:axId val="116056832"/>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16030464"/>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spPr>
    <a:ln>
      <a:noFill/>
    </a:ln>
  </c:sp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30.06.2016"</c:f>
          <c:strCache>
            <c:ptCount val="1"/>
            <c:pt idx="0">
              <c:v>Deep geothermal plants forecast expenditure, as at 30.06.2016</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dLbls>
          <c:showLegendKey val="0"/>
          <c:showVal val="0"/>
          <c:showCatName val="0"/>
          <c:showSerName val="0"/>
          <c:showPercent val="0"/>
          <c:showBubbleSize val="0"/>
        </c:dLbls>
        <c:gapWidth val="150"/>
        <c:overlap val="100"/>
        <c:axId val="116479104"/>
        <c:axId val="116480640"/>
      </c:barChart>
      <c:catAx>
        <c:axId val="116479104"/>
        <c:scaling>
          <c:orientation val="minMax"/>
        </c:scaling>
        <c:delete val="0"/>
        <c:axPos val="b"/>
        <c:majorTickMark val="out"/>
        <c:minorTickMark val="none"/>
        <c:tickLblPos val="nextTo"/>
        <c:txPr>
          <a:bodyPr rot="-5400000" vert="horz"/>
          <a:lstStyle/>
          <a:p>
            <a:pPr>
              <a:defRPr sz="900"/>
            </a:pPr>
            <a:endParaRPr lang="en-US"/>
          </a:p>
        </c:txPr>
        <c:crossAx val="116480640"/>
        <c:crosses val="autoZero"/>
        <c:auto val="1"/>
        <c:lblAlgn val="ctr"/>
        <c:lblOffset val="100"/>
        <c:noMultiLvlLbl val="0"/>
      </c:catAx>
      <c:valAx>
        <c:axId val="11648064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6479104"/>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spPr>
    <a:ln>
      <a:noFill/>
    </a:ln>
  </c:sp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30.06.2016"</c:f>
          <c:strCache>
            <c:ptCount val="1"/>
            <c:pt idx="0">
              <c:v>Air source heat pumps forecast expenditure, as at 30.06.2016</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dLbls>
          <c:showLegendKey val="0"/>
          <c:showVal val="0"/>
          <c:showCatName val="0"/>
          <c:showSerName val="0"/>
          <c:showPercent val="0"/>
          <c:showBubbleSize val="0"/>
        </c:dLbls>
        <c:gapWidth val="150"/>
        <c:overlap val="100"/>
        <c:axId val="116510080"/>
        <c:axId val="116520064"/>
      </c:barChart>
      <c:catAx>
        <c:axId val="116510080"/>
        <c:scaling>
          <c:orientation val="minMax"/>
        </c:scaling>
        <c:delete val="0"/>
        <c:axPos val="b"/>
        <c:majorTickMark val="out"/>
        <c:minorTickMark val="none"/>
        <c:tickLblPos val="nextTo"/>
        <c:txPr>
          <a:bodyPr rot="-5400000" vert="horz"/>
          <a:lstStyle/>
          <a:p>
            <a:pPr>
              <a:defRPr sz="900"/>
            </a:pPr>
            <a:endParaRPr lang="en-US"/>
          </a:p>
        </c:txPr>
        <c:crossAx val="116520064"/>
        <c:crosses val="autoZero"/>
        <c:auto val="1"/>
        <c:lblAlgn val="ctr"/>
        <c:lblOffset val="100"/>
        <c:noMultiLvlLbl val="0"/>
      </c:catAx>
      <c:valAx>
        <c:axId val="116520064"/>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16510080"/>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30.09.2016"</c:f>
          <c:strCache>
            <c:ptCount val="1"/>
            <c:pt idx="0">
              <c:v>Total forecast expenditure, as at 30.09.2016</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5.583240474099635E-2"/>
          <c:y val="0.10518609924516253"/>
          <c:w val="0.68363532416905015"/>
          <c:h val="0.68945725034704497"/>
        </c:manualLayout>
      </c:layout>
      <c:barChart>
        <c:barDir val="col"/>
        <c:grouping val="stacked"/>
        <c:varyColors val="0"/>
        <c:dLbls>
          <c:showLegendKey val="0"/>
          <c:showVal val="0"/>
          <c:showCatName val="0"/>
          <c:showSerName val="0"/>
          <c:showPercent val="0"/>
          <c:showBubbleSize val="0"/>
        </c:dLbls>
        <c:gapWidth val="150"/>
        <c:overlap val="100"/>
        <c:axId val="111291776"/>
        <c:axId val="111305856"/>
      </c:barChart>
      <c:catAx>
        <c:axId val="111291776"/>
        <c:scaling>
          <c:orientation val="minMax"/>
        </c:scaling>
        <c:delete val="0"/>
        <c:axPos val="b"/>
        <c:majorTickMark val="out"/>
        <c:minorTickMark val="none"/>
        <c:tickLblPos val="nextTo"/>
        <c:txPr>
          <a:bodyPr rot="-5400000"/>
          <a:lstStyle/>
          <a:p>
            <a:pPr>
              <a:defRPr sz="900"/>
            </a:pPr>
            <a:endParaRPr lang="en-US"/>
          </a:p>
        </c:txPr>
        <c:crossAx val="111305856"/>
        <c:crosses val="autoZero"/>
        <c:auto val="1"/>
        <c:lblAlgn val="ctr"/>
        <c:lblOffset val="100"/>
        <c:noMultiLvlLbl val="0"/>
      </c:catAx>
      <c:valAx>
        <c:axId val="11130585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1291776"/>
        <c:crosses val="autoZero"/>
        <c:crossBetween val="between"/>
      </c:valAx>
      <c:spPr>
        <a:noFill/>
        <a:ln w="25400">
          <a:noFill/>
        </a:ln>
      </c:spPr>
    </c:plotArea>
    <c:legend>
      <c:legendPos val="r"/>
      <c:layout>
        <c:manualLayout>
          <c:xMode val="edge"/>
          <c:yMode val="edge"/>
          <c:x val="0.74589272727272737"/>
          <c:y val="7.6541971277801477E-2"/>
          <c:w val="0.24644023835413578"/>
          <c:h val="0.6509173933939475"/>
        </c:manualLayout>
      </c:layout>
      <c:overlay val="0"/>
    </c:legend>
    <c:plotVisOnly val="1"/>
    <c:dispBlanksAs val="span"/>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'[1]4.3 Graphs'!$Y$21</c:f>
          <c:strCache>
            <c:ptCount val="1"/>
            <c:pt idx="0">
              <c:v>Total forecast expenditure, as at 31.12.2016</c:v>
            </c:pt>
          </c:strCache>
        </c:strRef>
      </c:tx>
      <c:layout>
        <c:manualLayout>
          <c:xMode val="edge"/>
          <c:yMode val="edge"/>
          <c:x val="0.27663696969696971"/>
          <c:y val="1.0119848022639686E-2"/>
        </c:manualLayout>
      </c:layout>
      <c:overlay val="1"/>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dLbls>
          <c:showLegendKey val="0"/>
          <c:showVal val="0"/>
          <c:showCatName val="0"/>
          <c:showSerName val="0"/>
          <c:showPercent val="0"/>
          <c:showBubbleSize val="0"/>
        </c:dLbls>
        <c:gapWidth val="150"/>
        <c:overlap val="100"/>
        <c:axId val="111842816"/>
        <c:axId val="111844352"/>
      </c:barChart>
      <c:catAx>
        <c:axId val="111842816"/>
        <c:scaling>
          <c:orientation val="minMax"/>
        </c:scaling>
        <c:delete val="0"/>
        <c:axPos val="b"/>
        <c:majorTickMark val="out"/>
        <c:minorTickMark val="none"/>
        <c:tickLblPos val="nextTo"/>
        <c:txPr>
          <a:bodyPr rot="-5400000"/>
          <a:lstStyle/>
          <a:p>
            <a:pPr>
              <a:defRPr sz="900"/>
            </a:pPr>
            <a:endParaRPr lang="en-US"/>
          </a:p>
        </c:txPr>
        <c:crossAx val="111844352"/>
        <c:crosses val="autoZero"/>
        <c:auto val="1"/>
        <c:lblAlgn val="ctr"/>
        <c:lblOffset val="100"/>
        <c:noMultiLvlLbl val="0"/>
      </c:catAx>
      <c:valAx>
        <c:axId val="11184435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1842816"/>
        <c:crosses val="autoZero"/>
        <c:crossBetween val="between"/>
      </c:valAx>
    </c:plotArea>
    <c:legend>
      <c:legendPos val="r"/>
      <c:layout>
        <c:manualLayout>
          <c:xMode val="edge"/>
          <c:yMode val="edge"/>
          <c:x val="0.74589272727272737"/>
          <c:y val="7.6541971277801477E-2"/>
          <c:w val="0.24644023835413578"/>
          <c:h val="0.69777914498363613"/>
        </c:manualLayout>
      </c:layout>
      <c:overlay val="0"/>
    </c:legend>
    <c:plotVisOnly val="1"/>
    <c:dispBlanksAs val="span"/>
    <c:showDLblsOverMax val="0"/>
  </c:chart>
  <c:spPr>
    <a:ln>
      <a:noFill/>
    </a:ln>
  </c:sp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30.06.2016"</c:f>
          <c:strCache>
            <c:ptCount val="1"/>
            <c:pt idx="0">
              <c:v>Medium biomass plants forecast expenditure, as at 30.06.2016</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dLbls>
          <c:showLegendKey val="0"/>
          <c:showVal val="0"/>
          <c:showCatName val="0"/>
          <c:showSerName val="0"/>
          <c:showPercent val="0"/>
          <c:showBubbleSize val="0"/>
        </c:dLbls>
        <c:gapWidth val="150"/>
        <c:overlap val="100"/>
        <c:axId val="111869312"/>
        <c:axId val="112022656"/>
      </c:barChart>
      <c:catAx>
        <c:axId val="111869312"/>
        <c:scaling>
          <c:orientation val="minMax"/>
        </c:scaling>
        <c:delete val="0"/>
        <c:axPos val="b"/>
        <c:majorTickMark val="out"/>
        <c:minorTickMark val="none"/>
        <c:tickLblPos val="nextTo"/>
        <c:txPr>
          <a:bodyPr/>
          <a:lstStyle/>
          <a:p>
            <a:pPr>
              <a:defRPr sz="900"/>
            </a:pPr>
            <a:endParaRPr lang="en-US"/>
          </a:p>
        </c:txPr>
        <c:crossAx val="112022656"/>
        <c:crosses val="autoZero"/>
        <c:auto val="1"/>
        <c:lblAlgn val="ctr"/>
        <c:lblOffset val="100"/>
        <c:noMultiLvlLbl val="0"/>
      </c:catAx>
      <c:valAx>
        <c:axId val="112022656"/>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11869312"/>
        <c:crosses val="autoZero"/>
        <c:crossBetween val="between"/>
      </c:valAx>
    </c:plotArea>
    <c:legend>
      <c:legendPos val="r"/>
      <c:layout>
        <c:manualLayout>
          <c:xMode val="edge"/>
          <c:yMode val="edge"/>
          <c:x val="0.75047336785929819"/>
          <c:y val="0.16561174863002473"/>
          <c:w val="0.24809237606447734"/>
          <c:h val="0.81762664398321927"/>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30.06.2016"</c:f>
          <c:strCache>
            <c:ptCount val="1"/>
            <c:pt idx="0">
              <c:v>Large biomass plants forecast expenditure, as at 30.06.2016</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dLbls>
          <c:showLegendKey val="0"/>
          <c:showVal val="0"/>
          <c:showCatName val="0"/>
          <c:showSerName val="0"/>
          <c:showPercent val="0"/>
          <c:showBubbleSize val="0"/>
        </c:dLbls>
        <c:gapWidth val="150"/>
        <c:overlap val="100"/>
        <c:axId val="114324224"/>
        <c:axId val="114325760"/>
      </c:barChart>
      <c:catAx>
        <c:axId val="114324224"/>
        <c:scaling>
          <c:orientation val="minMax"/>
        </c:scaling>
        <c:delete val="0"/>
        <c:axPos val="b"/>
        <c:majorTickMark val="out"/>
        <c:minorTickMark val="none"/>
        <c:tickLblPos val="nextTo"/>
        <c:txPr>
          <a:bodyPr/>
          <a:lstStyle/>
          <a:p>
            <a:pPr>
              <a:defRPr sz="900"/>
            </a:pPr>
            <a:endParaRPr lang="en-US"/>
          </a:p>
        </c:txPr>
        <c:crossAx val="114325760"/>
        <c:crosses val="autoZero"/>
        <c:auto val="1"/>
        <c:lblAlgn val="ctr"/>
        <c:lblOffset val="100"/>
        <c:noMultiLvlLbl val="0"/>
      </c:catAx>
      <c:valAx>
        <c:axId val="11432576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4324224"/>
        <c:crosses val="autoZero"/>
        <c:crossBetween val="between"/>
      </c:valAx>
    </c:plotArea>
    <c:legend>
      <c:legendPos val="r"/>
      <c:layout>
        <c:manualLayout>
          <c:xMode val="edge"/>
          <c:yMode val="edge"/>
          <c:x val="0.69845608757887789"/>
          <c:y val="0.12437172709386206"/>
          <c:w val="0.28903463286601372"/>
          <c:h val="0.78740584117399393"/>
        </c:manualLayout>
      </c:layout>
      <c:overlay val="0"/>
    </c:legend>
    <c:plotVisOnly val="1"/>
    <c:dispBlanksAs val="span"/>
    <c:showDLblsOverMax val="0"/>
  </c:chart>
  <c:spPr>
    <a:ln>
      <a:noFill/>
    </a:ln>
  </c:sp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30.06.2016"</c:f>
          <c:strCache>
            <c:ptCount val="1"/>
            <c:pt idx="0">
              <c:v>Ground source heat pumps forecast expenditure, as at 30.06.2016</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dLbls>
          <c:showLegendKey val="0"/>
          <c:showVal val="0"/>
          <c:showCatName val="0"/>
          <c:showSerName val="0"/>
          <c:showPercent val="0"/>
          <c:showBubbleSize val="0"/>
        </c:dLbls>
        <c:gapWidth val="150"/>
        <c:overlap val="100"/>
        <c:axId val="114342528"/>
        <c:axId val="116199808"/>
      </c:barChart>
      <c:catAx>
        <c:axId val="114342528"/>
        <c:scaling>
          <c:orientation val="minMax"/>
        </c:scaling>
        <c:delete val="0"/>
        <c:axPos val="b"/>
        <c:numFmt formatCode="m/d/yyyy" sourceLinked="1"/>
        <c:majorTickMark val="out"/>
        <c:minorTickMark val="none"/>
        <c:tickLblPos val="nextTo"/>
        <c:txPr>
          <a:bodyPr/>
          <a:lstStyle/>
          <a:p>
            <a:pPr>
              <a:defRPr sz="900"/>
            </a:pPr>
            <a:endParaRPr lang="en-US"/>
          </a:p>
        </c:txPr>
        <c:crossAx val="116199808"/>
        <c:crosses val="autoZero"/>
        <c:auto val="1"/>
        <c:lblAlgn val="ctr"/>
        <c:lblOffset val="100"/>
        <c:noMultiLvlLbl val="0"/>
      </c:catAx>
      <c:valAx>
        <c:axId val="116199808"/>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14342528"/>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spPr>
    <a:ln>
      <a:noFill/>
    </a:ln>
  </c:sp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"Plants using solar collectors forecast expenditure, as at 30.06.2016"</c:f>
          <c:strCache>
            <c:ptCount val="1"/>
            <c:pt idx="0">
              <c:v>Plants using solar collectors forecast expenditure, as at 30.06.2016</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dLbls>
          <c:showLegendKey val="0"/>
          <c:showVal val="0"/>
          <c:showCatName val="0"/>
          <c:showSerName val="0"/>
          <c:showPercent val="0"/>
          <c:showBubbleSize val="0"/>
        </c:dLbls>
        <c:gapWidth val="150"/>
        <c:overlap val="100"/>
        <c:axId val="110781184"/>
        <c:axId val="110782720"/>
      </c:barChart>
      <c:catAx>
        <c:axId val="110781184"/>
        <c:scaling>
          <c:orientation val="minMax"/>
        </c:scaling>
        <c:delete val="0"/>
        <c:axPos val="b"/>
        <c:majorTickMark val="out"/>
        <c:minorTickMark val="none"/>
        <c:tickLblPos val="nextTo"/>
        <c:crossAx val="110782720"/>
        <c:crosses val="autoZero"/>
        <c:auto val="1"/>
        <c:lblAlgn val="ctr"/>
        <c:lblOffset val="100"/>
        <c:noMultiLvlLbl val="0"/>
      </c:catAx>
      <c:valAx>
        <c:axId val="110782720"/>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10781184"/>
        <c:crosses val="autoZero"/>
        <c:crossBetween val="between"/>
      </c:valAx>
    </c:plotArea>
    <c:legend>
      <c:legendPos val="r"/>
      <c:layout>
        <c:manualLayout>
          <c:xMode val="edge"/>
          <c:yMode val="edge"/>
          <c:x val="0.73371647812998819"/>
          <c:y val="0.17919265941712109"/>
          <c:w val="0.25823754449441327"/>
          <c:h val="0.59414839281151322"/>
        </c:manualLayout>
      </c:layout>
      <c:overlay val="0"/>
    </c:legend>
    <c:plotVisOnly val="1"/>
    <c:dispBlanksAs val="span"/>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30.06.2016"</c:f>
          <c:strCache>
            <c:ptCount val="1"/>
            <c:pt idx="0">
              <c:v>Plants which generate heat from biogas forecast expenditure, as at 30.06.2016</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dLbls>
          <c:showLegendKey val="0"/>
          <c:showVal val="0"/>
          <c:showCatName val="0"/>
          <c:showSerName val="0"/>
          <c:showPercent val="0"/>
          <c:showBubbleSize val="0"/>
        </c:dLbls>
        <c:gapWidth val="150"/>
        <c:overlap val="100"/>
        <c:axId val="115935872"/>
        <c:axId val="115941760"/>
      </c:barChart>
      <c:catAx>
        <c:axId val="115935872"/>
        <c:scaling>
          <c:orientation val="minMax"/>
        </c:scaling>
        <c:delete val="0"/>
        <c:axPos val="b"/>
        <c:majorTickMark val="out"/>
        <c:minorTickMark val="none"/>
        <c:tickLblPos val="nextTo"/>
        <c:txPr>
          <a:bodyPr/>
          <a:lstStyle/>
          <a:p>
            <a:pPr>
              <a:defRPr sz="900"/>
            </a:pPr>
            <a:endParaRPr lang="en-US"/>
          </a:p>
        </c:txPr>
        <c:crossAx val="115941760"/>
        <c:crosses val="autoZero"/>
        <c:auto val="1"/>
        <c:lblAlgn val="ctr"/>
        <c:lblOffset val="100"/>
        <c:noMultiLvlLbl val="0"/>
      </c:catAx>
      <c:valAx>
        <c:axId val="11594176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5935872"/>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30.06.2016"</c:f>
          <c:strCache>
            <c:ptCount val="1"/>
            <c:pt idx="0">
              <c:v>Producers of biomethane for injection forecast expenditure, as at 30.06.2016</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dLbls>
          <c:showLegendKey val="0"/>
          <c:showVal val="0"/>
          <c:showCatName val="0"/>
          <c:showSerName val="0"/>
          <c:showPercent val="0"/>
          <c:showBubbleSize val="0"/>
        </c:dLbls>
        <c:gapWidth val="150"/>
        <c:overlap val="100"/>
        <c:axId val="115974912"/>
        <c:axId val="115976448"/>
      </c:barChart>
      <c:catAx>
        <c:axId val="115974912"/>
        <c:scaling>
          <c:orientation val="minMax"/>
        </c:scaling>
        <c:delete val="0"/>
        <c:axPos val="b"/>
        <c:majorTickMark val="out"/>
        <c:minorTickMark val="none"/>
        <c:tickLblPos val="nextTo"/>
        <c:txPr>
          <a:bodyPr/>
          <a:lstStyle/>
          <a:p>
            <a:pPr>
              <a:defRPr sz="900"/>
            </a:pPr>
            <a:endParaRPr lang="en-US"/>
          </a:p>
        </c:txPr>
        <c:crossAx val="115976448"/>
        <c:crosses val="autoZero"/>
        <c:auto val="1"/>
        <c:lblAlgn val="ctr"/>
        <c:lblOffset val="100"/>
        <c:noMultiLvlLbl val="0"/>
      </c:catAx>
      <c:valAx>
        <c:axId val="11597644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5974912"/>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1.xml.rels><?xml version="1.0" encoding="UTF-8" standalone="yes"?>
<Relationships xmlns="http://schemas.openxmlformats.org/package/2006/relationships"><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1071160</xdr:colOff>
      <xdr:row>1</xdr:row>
      <xdr:rowOff>31750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32077" cy="941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0.8556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58341" cy="518967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cdr:y>
    </cdr:from>
    <cdr:to>
      <cdr:x>1</cdr:x>
      <cdr:y>0.85937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65962" cy="521253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0.8556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73582" cy="5189670"/>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0.85811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58341" cy="5204911"/>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cdr:x>
      <cdr:y>0</cdr:y>
    </cdr:from>
    <cdr:to>
      <cdr:x>1</cdr:x>
      <cdr:y>0.84932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58341" cy="5151567"/>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4</xdr:col>
      <xdr:colOff>57150</xdr:colOff>
      <xdr:row>36</xdr:row>
      <xdr:rowOff>152400</xdr:rowOff>
    </xdr:from>
    <xdr:to>
      <xdr:col>4</xdr:col>
      <xdr:colOff>1285875</xdr:colOff>
      <xdr:row>38</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33</xdr:row>
      <xdr:rowOff>0</xdr:rowOff>
    </xdr:from>
    <xdr:to>
      <xdr:col>4</xdr:col>
      <xdr:colOff>1323975</xdr:colOff>
      <xdr:row>33</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131248</xdr:colOff>
      <xdr:row>33</xdr:row>
      <xdr:rowOff>147943</xdr:rowOff>
    </xdr:from>
    <xdr:to>
      <xdr:col>8</xdr:col>
      <xdr:colOff>893248</xdr:colOff>
      <xdr:row>67</xdr:row>
      <xdr:rowOff>46264</xdr:rowOff>
    </xdr:to>
    <xdr:sp macro="" textlink="">
      <xdr:nvSpPr>
        <xdr:cNvPr id="7" name="TextBox 6"/>
        <xdr:cNvSpPr txBox="1"/>
      </xdr:nvSpPr>
      <xdr:spPr>
        <a:xfrm>
          <a:off x="131248" y="10577818"/>
          <a:ext cx="14335125" cy="695634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smtClean="0">
              <a:solidFill>
                <a:schemeClr val="dk1"/>
              </a:solidFill>
              <a:latin typeface="+mn-lt"/>
              <a:ea typeface="+mn-ea"/>
              <a:cs typeface="+mn-cs"/>
            </a:rPr>
            <a:t>The total forecast expenditure as at 31 January was £706.20m. This  represents the amount of tariff payments we anticipate we are committed to, based on application data up to 31 </a:t>
          </a:r>
          <a:r>
            <a:rPr lang="en-GB" sz="1100" baseline="0" smtClean="0">
              <a:solidFill>
                <a:schemeClr val="dk1"/>
              </a:solidFill>
              <a:latin typeface="+mn-lt"/>
              <a:ea typeface="+mn-ea"/>
              <a:cs typeface="+mn-cs"/>
            </a:rPr>
            <a:t> January  2018.</a:t>
          </a:r>
          <a:endParaRPr lang="en-GB" sz="1100" smtClean="0">
            <a:solidFill>
              <a:schemeClr val="dk1"/>
            </a:solidFill>
            <a:latin typeface="+mn-lt"/>
            <a:ea typeface="+mn-ea"/>
            <a:cs typeface="+mn-cs"/>
          </a:endParaRPr>
        </a:p>
        <a:p>
          <a:r>
            <a:rPr lang="en-GB" sz="1100" smtClean="0">
              <a:solidFill>
                <a:schemeClr val="dk1"/>
              </a:solidFill>
              <a:latin typeface="+mn-lt"/>
              <a:ea typeface="+mn-ea"/>
              <a:cs typeface="+mn-cs"/>
            </a:rPr>
            <a:t>This figure of  £706.20m is below the total  anticipated expenditure threshold of £753.27m for the year following 31 January 2018.  However, this figure of £706.20m is above the threshold of £376.64m for this quarter, representing 50% of total  anticipated expenditure. </a:t>
          </a:r>
        </a:p>
        <a:p>
          <a:endParaRPr lang="en-GB" sz="1100" smtClean="0">
            <a:solidFill>
              <a:schemeClr val="dk1"/>
            </a:solidFill>
            <a:latin typeface="+mn-lt"/>
            <a:ea typeface="+mn-ea"/>
            <a:cs typeface="+mn-cs"/>
          </a:endParaRPr>
        </a:p>
        <a:p>
          <a:r>
            <a:rPr lang="en-GB" sz="1100" smtClean="0">
              <a:solidFill>
                <a:schemeClr val="dk1"/>
              </a:solidFill>
              <a:latin typeface="+mn-lt"/>
              <a:ea typeface="+mn-ea"/>
              <a:cs typeface="+mn-cs"/>
            </a:rPr>
            <a:t>Forecast expenditure for all tariff categories as at 31 January</a:t>
          </a:r>
          <a:r>
            <a:rPr lang="en-GB" sz="1100" baseline="0" smtClean="0">
              <a:solidFill>
                <a:schemeClr val="dk1"/>
              </a:solidFill>
              <a:latin typeface="+mn-lt"/>
              <a:ea typeface="+mn-ea"/>
              <a:cs typeface="+mn-cs"/>
            </a:rPr>
            <a:t>  2018 is </a:t>
          </a:r>
          <a:r>
            <a:rPr lang="en-GB" sz="1100" smtClean="0">
              <a:solidFill>
                <a:schemeClr val="dk1"/>
              </a:solidFill>
              <a:latin typeface="+mn-lt"/>
              <a:ea typeface="+mn-ea"/>
              <a:cs typeface="+mn-cs"/>
            </a:rPr>
            <a:t>below their individual technology thresholds.</a:t>
          </a:r>
        </a:p>
        <a:p>
          <a:endParaRPr lang="en-GB" sz="1100" smtClean="0">
            <a:solidFill>
              <a:schemeClr val="dk1"/>
            </a:solidFill>
            <a:latin typeface="+mn-lt"/>
            <a:ea typeface="+mn-ea"/>
            <a:cs typeface="+mn-cs"/>
          </a:endParaRPr>
        </a:p>
        <a:p>
          <a:endParaRPr lang="en-GB">
            <a:effectLst/>
          </a:endParaRPr>
        </a:p>
      </xdr:txBody>
    </xdr:sp>
    <xdr:clientData/>
  </xdr:twoCellAnchor>
  <xdr:twoCellAnchor>
    <xdr:from>
      <xdr:col>5</xdr:col>
      <xdr:colOff>1724025</xdr:colOff>
      <xdr:row>23</xdr:row>
      <xdr:rowOff>28575</xdr:rowOff>
    </xdr:from>
    <xdr:to>
      <xdr:col>6</xdr:col>
      <xdr:colOff>1247775</xdr:colOff>
      <xdr:row>24</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114300</xdr:colOff>
      <xdr:row>1</xdr:row>
      <xdr:rowOff>10584</xdr:rowOff>
    </xdr:from>
    <xdr:to>
      <xdr:col>9</xdr:col>
      <xdr:colOff>123826</xdr:colOff>
      <xdr:row>12</xdr:row>
      <xdr:rowOff>38101</xdr:rowOff>
    </xdr:to>
    <xdr:sp macro="" textlink="">
      <xdr:nvSpPr>
        <xdr:cNvPr id="11" name="TextBox 10"/>
        <xdr:cNvSpPr txBox="1"/>
      </xdr:nvSpPr>
      <xdr:spPr>
        <a:xfrm>
          <a:off x="368300" y="179917"/>
          <a:ext cx="11989859" cy="2059517"/>
        </a:xfrm>
        <a:prstGeom prst="rect">
          <a:avLst/>
        </a:prstGeom>
        <a:noFill/>
        <a:ln w="9525" cmpd="sng">
          <a:solidFill>
            <a:sysClr val="window" lastClr="FFFFFF">
              <a:shade val="50000"/>
            </a:sysClr>
          </a:solidFill>
        </a:ln>
        <a:effectLst/>
      </xdr:spPr>
      <xdr:txBody>
        <a:bodyPr vertOverflow="clip" horzOverflow="clip" wrap="square" rtlCol="0" anchor="t"/>
        <a:lstStyle/>
        <a:p>
          <a:pPr>
            <a:spcAft>
              <a:spcPts val="0"/>
            </a:spcAft>
          </a:pPr>
          <a:r>
            <a:rPr lang="en-GB" sz="1600" b="1">
              <a:solidFill>
                <a:srgbClr val="009EE3"/>
              </a:solidFill>
              <a:effectLst/>
              <a:latin typeface="+mn-lt"/>
              <a:ea typeface="Times New Roman"/>
              <a:cs typeface="Times New Roman"/>
            </a:rPr>
            <a:t>Executive Summary</a:t>
          </a:r>
        </a:p>
        <a:p>
          <a:pPr>
            <a:spcAft>
              <a:spcPts val="0"/>
            </a:spcAft>
          </a:pPr>
          <a:endParaRPr lang="en-GB" sz="1400">
            <a:effectLst/>
            <a:latin typeface="Times New Roman"/>
            <a:ea typeface="Times New Roman"/>
          </a:endParaRPr>
        </a:p>
        <a:p>
          <a:r>
            <a:rPr lang="en-GB" sz="1400">
              <a:effectLst/>
              <a:latin typeface="+mn-lt"/>
              <a:ea typeface="+mn-ea"/>
              <a:cs typeface="+mn-cs"/>
            </a:rPr>
            <a:t>The table below summarises the current forecast expenditure under the scheme. </a:t>
          </a:r>
          <a:r>
            <a:rPr lang="en-GB" sz="1400" b="1">
              <a:effectLst/>
              <a:latin typeface="+mn-lt"/>
              <a:ea typeface="+mn-ea"/>
              <a:cs typeface="+mn-cs"/>
            </a:rPr>
            <a:t>No tariffs will be reduced this quarter.</a:t>
          </a:r>
          <a:endParaRPr kumimoji="0" lang="en-GB"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cdr:x>
      <cdr:y>0</cdr:y>
    </cdr:from>
    <cdr:to>
      <cdr:x>1</cdr:x>
      <cdr:y>0.85058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65962" cy="5159187"/>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cdr:x>
      <cdr:y>0</cdr:y>
    </cdr:from>
    <cdr:to>
      <cdr:x>1</cdr:x>
      <cdr:y>0.85309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12617" cy="5174429"/>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cdr:y>
    </cdr:from>
    <cdr:to>
      <cdr:x>1</cdr:x>
      <cdr:y>0.84304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58341" cy="5113463"/>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cdr:y>
    </cdr:from>
    <cdr:to>
      <cdr:x>1</cdr:x>
      <cdr:y>0.85183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43100" cy="516680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0</xdr:colOff>
      <xdr:row>7</xdr:row>
      <xdr:rowOff>304800</xdr:rowOff>
    </xdr:to>
    <xdr:sp macro="" textlink="">
      <xdr:nvSpPr>
        <xdr:cNvPr id="2" name="TextBox 1"/>
        <xdr:cNvSpPr txBox="1"/>
      </xdr:nvSpPr>
      <xdr:spPr>
        <a:xfrm>
          <a:off x="219075" y="66672"/>
          <a:ext cx="16525876" cy="1457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January 2018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17,238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16.26</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14</xdr:row>
      <xdr:rowOff>123825</xdr:rowOff>
    </xdr:from>
    <xdr:to>
      <xdr:col>8</xdr:col>
      <xdr:colOff>413657</xdr:colOff>
      <xdr:row>19</xdr:row>
      <xdr:rowOff>76200</xdr:rowOff>
    </xdr:to>
    <xdr:sp macro="" textlink="">
      <xdr:nvSpPr>
        <xdr:cNvPr id="42" name="TextBox 41"/>
        <xdr:cNvSpPr txBox="1"/>
      </xdr:nvSpPr>
      <xdr:spPr>
        <a:xfrm>
          <a:off x="3152774" y="2847975"/>
          <a:ext cx="1975758" cy="8572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54428</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140653" y="3705225"/>
          <a:ext cx="326572" cy="586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74421"/>
          <a:ext cx="3798639" cy="2434318"/>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7</xdr:row>
      <xdr:rowOff>23813</xdr:rowOff>
    </xdr:to>
    <xdr:sp macro="" textlink="">
      <xdr:nvSpPr>
        <xdr:cNvPr id="45" name="TextBox 1"/>
        <xdr:cNvSpPr txBox="1"/>
      </xdr:nvSpPr>
      <xdr:spPr>
        <a:xfrm>
          <a:off x="8671491" y="889567"/>
          <a:ext cx="1734571" cy="574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119742</xdr:rowOff>
    </xdr:from>
    <xdr:to>
      <xdr:col>13</xdr:col>
      <xdr:colOff>65314</xdr:colOff>
      <xdr:row>13</xdr:row>
      <xdr:rowOff>107155</xdr:rowOff>
    </xdr:to>
    <xdr:sp macro="" textlink="">
      <xdr:nvSpPr>
        <xdr:cNvPr id="51" name="TextBox 1"/>
        <xdr:cNvSpPr txBox="1"/>
      </xdr:nvSpPr>
      <xdr:spPr>
        <a:xfrm>
          <a:off x="5613627" y="1381805"/>
          <a:ext cx="2047875" cy="1237569"/>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0.76355</cdr:x>
      <cdr:y>0.01674</cdr:y>
    </cdr:from>
    <cdr:to>
      <cdr:x>0.99213</cdr:x>
      <cdr:y>0.17623</cdr:y>
    </cdr:to>
    <cdr:sp macro="" textlink="">
      <cdr:nvSpPr>
        <cdr:cNvPr id="2" name="TextBox 1"/>
        <cdr:cNvSpPr txBox="1"/>
      </cdr:nvSpPr>
      <cdr:spPr>
        <a:xfrm xmlns:a="http://schemas.openxmlformats.org/drawingml/2006/main">
          <a:off x="8908940" y="98426"/>
          <a:ext cx="2667000" cy="93776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The total </a:t>
          </a:r>
          <a:r>
            <a:rPr lang="en-GB" sz="1100">
              <a:effectLst/>
              <a:latin typeface="+mn-lt"/>
              <a:ea typeface="+mn-ea"/>
              <a:cs typeface="+mn-cs"/>
            </a:rPr>
            <a:t>expenditure anticipated </a:t>
          </a:r>
          <a:r>
            <a:rPr lang="en-GB" sz="1100"/>
            <a:t>and expenditure thresholds were amended</a:t>
          </a:r>
          <a:r>
            <a:rPr lang="en-GB" sz="1100" baseline="0"/>
            <a:t> in regulations on 20 September 2017. This is why there is a break in the lines  between July 2017  and October 2017  </a:t>
          </a:r>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cdr:y>
    </cdr:from>
    <cdr:to>
      <cdr:x>1</cdr:x>
      <cdr:y>0.83927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43100" cy="5090601"/>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0.86063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58341" cy="5220153"/>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Heat\Performance%20Team\1.%20Degression\1.%20Non-domestic\1.%20January%202017\NDRHI%20spend%20projections%20for%20degression%20(Jan%202017)%20(Dec%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1.1 Flow diagram"/>
      <sheetName val="1.2 Methodology"/>
      <sheetName val="1.3 Function explanation"/>
      <sheetName val="2.1 Parameter values "/>
      <sheetName val="2.2 Application data"/>
      <sheetName val="2.3 Tariff &amp; tech lookups"/>
      <sheetName val="3.1 Load factor calcs"/>
      <sheetName val="raw data"/>
      <sheetName val="Biomethane heat"/>
      <sheetName val="QA 2"/>
      <sheetName val="Sheet2"/>
      <sheetName val="3.2 Biomethane cost calculation"/>
      <sheetName val="3.3 Main cost calculation"/>
      <sheetName val="Payment input"/>
      <sheetName val="3.4 Biomethane payments"/>
      <sheetName val="4.1 Degression summary"/>
      <sheetName val="4.2 Graph table"/>
      <sheetName val="4.3 Graphs"/>
      <sheetName val="5.1 Amendments log"/>
      <sheetName val="5.2 SAS QA"/>
      <sheetName val="5.3 Desk notes"/>
      <sheetName val="trigger tables"/>
      <sheetName val="Sheet1"/>
      <sheetName val="QA"/>
      <sheetName val="will QA"/>
      <sheetName val="Scheme background"/>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9">
          <cell r="F99">
            <v>14.1</v>
          </cell>
        </row>
      </sheetData>
      <sheetData sheetId="19">
        <row r="1">
          <cell r="W1" t="str">
            <v>Expenditure threshold (or scaled trigger) (£m)</v>
          </cell>
        </row>
        <row r="21">
          <cell r="Y21" t="str">
            <v>Total forecast expenditure, as at 31.12.2016</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gov.uk/government/uploads/system/uploads/attachment_data/file/265855/Non-Domestic_Renewable_Heat_Incentive_-_Improving_Support_Increasing_Uptake_-_PUBLISHED.pdf"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ofgem.gov.uk/ofgem-publications/84205/rhiupdateissue7webv1.pdf" TargetMode="External"/><Relationship Id="rId11" Type="http://schemas.openxmlformats.org/officeDocument/2006/relationships/drawing" Target="../drawings/drawing1.xml"/><Relationship Id="rId5" Type="http://schemas.openxmlformats.org/officeDocument/2006/relationships/hyperlink" Target="http://www.ofgem.gov.uk/e-serve/RHI/regulations-consultations-reports/Pages/index.aspx" TargetMode="External"/><Relationship Id="rId10" Type="http://schemas.openxmlformats.org/officeDocument/2006/relationships/printerSettings" Target="../printerSettings/printerSettings1.bin"/><Relationship Id="rId4" Type="http://schemas.openxmlformats.org/officeDocument/2006/relationships/hyperlink" Target="http://www.ofgem.gov.uk/e-serve/RHI/regulations-consultations-reports/Pages/index.aspx" TargetMode="External"/><Relationship Id="rId9" Type="http://schemas.openxmlformats.org/officeDocument/2006/relationships/hyperlink" Target="https://www.gov.uk/government/collections/renewable-heat-incentive-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Y54"/>
  <sheetViews>
    <sheetView zoomScale="90" zoomScaleNormal="90" workbookViewId="0">
      <selection activeCell="B1" sqref="B1"/>
    </sheetView>
  </sheetViews>
  <sheetFormatPr defaultColWidth="0" defaultRowHeight="14.25" zeroHeight="1" x14ac:dyDescent="0.2"/>
  <cols>
    <col min="1" max="1" width="3.28515625" style="1" customWidth="1"/>
    <col min="2" max="2" width="5" style="1" customWidth="1"/>
    <col min="3" max="3" width="19.7109375" style="1" customWidth="1"/>
    <col min="4" max="25" width="9.140625" style="1" customWidth="1"/>
    <col min="26" max="26" width="9.140625" style="1" hidden="1" customWidth="1"/>
    <col min="27" max="16384" width="9.140625" style="1" hidden="1"/>
  </cols>
  <sheetData>
    <row r="1" spans="2:17" ht="72" customHeight="1" x14ac:dyDescent="0.4">
      <c r="D1" s="114" t="s">
        <v>141</v>
      </c>
    </row>
    <row r="2" spans="2:17" ht="19.5" customHeight="1" x14ac:dyDescent="0.2">
      <c r="D2" s="113" t="s">
        <v>142</v>
      </c>
    </row>
    <row r="3" spans="2:17" ht="19.5" customHeight="1" x14ac:dyDescent="0.2">
      <c r="D3" s="113"/>
    </row>
    <row r="4" spans="2:17" x14ac:dyDescent="0.2">
      <c r="B4" s="11" t="s">
        <v>143</v>
      </c>
    </row>
    <row r="5" spans="2:17" ht="13.9" x14ac:dyDescent="0.25">
      <c r="B5" s="11" t="s">
        <v>122</v>
      </c>
    </row>
    <row r="6" spans="2:17" ht="13.9" x14ac:dyDescent="0.25">
      <c r="B6" s="11"/>
    </row>
    <row r="7" spans="2:17" ht="13.9" x14ac:dyDescent="0.25">
      <c r="B7" s="98" t="s">
        <v>135</v>
      </c>
    </row>
    <row r="8" spans="2:17" ht="13.9" x14ac:dyDescent="0.25">
      <c r="B8" s="98" t="s">
        <v>123</v>
      </c>
    </row>
    <row r="9" spans="2:17" ht="13.9" x14ac:dyDescent="0.25">
      <c r="B9" s="98"/>
    </row>
    <row r="10" spans="2:17" ht="13.9" x14ac:dyDescent="0.25">
      <c r="B10" s="11" t="s">
        <v>146</v>
      </c>
    </row>
    <row r="11" spans="2:17" ht="13.9" x14ac:dyDescent="0.25">
      <c r="B11" s="11"/>
    </row>
    <row r="12" spans="2:17" ht="13.9" x14ac:dyDescent="0.25">
      <c r="B12" s="11" t="s">
        <v>54</v>
      </c>
    </row>
    <row r="13" spans="2:17" ht="14.45" x14ac:dyDescent="0.3">
      <c r="C13" s="1" t="s">
        <v>45</v>
      </c>
      <c r="D13" s="17" t="s">
        <v>49</v>
      </c>
      <c r="Q13"/>
    </row>
    <row r="14" spans="2:17" ht="13.9" x14ac:dyDescent="0.25">
      <c r="C14" s="1" t="s">
        <v>46</v>
      </c>
      <c r="D14" s="17" t="s">
        <v>96</v>
      </c>
    </row>
    <row r="15" spans="2:17" ht="13.9" x14ac:dyDescent="0.25">
      <c r="C15" s="1" t="s">
        <v>63</v>
      </c>
      <c r="D15" s="17" t="s">
        <v>64</v>
      </c>
    </row>
    <row r="16" spans="2:17" ht="13.9" x14ac:dyDescent="0.25">
      <c r="C16" s="1" t="s">
        <v>42</v>
      </c>
      <c r="D16" s="11"/>
    </row>
    <row r="17" spans="2:23" ht="13.9" x14ac:dyDescent="0.25">
      <c r="C17" s="1" t="s">
        <v>53</v>
      </c>
      <c r="D17" s="11"/>
    </row>
    <row r="18" spans="2:23" ht="13.9" x14ac:dyDescent="0.25">
      <c r="C18" s="1" t="s">
        <v>1</v>
      </c>
      <c r="D18" s="11"/>
    </row>
    <row r="19" spans="2:23" ht="13.9" x14ac:dyDescent="0.25">
      <c r="B19" s="11"/>
    </row>
    <row r="20" spans="2:23" ht="13.9" x14ac:dyDescent="0.25">
      <c r="B20" s="11" t="s">
        <v>108</v>
      </c>
    </row>
    <row r="21" spans="2:23" ht="13.9" x14ac:dyDescent="0.25">
      <c r="B21" s="11"/>
    </row>
    <row r="22" spans="2:23" ht="33.75" customHeight="1" x14ac:dyDescent="0.2">
      <c r="B22" s="128" t="s">
        <v>92</v>
      </c>
      <c r="C22" s="128"/>
      <c r="D22" s="128"/>
      <c r="E22" s="128"/>
      <c r="F22" s="128"/>
      <c r="G22" s="128"/>
      <c r="H22" s="128"/>
      <c r="I22" s="128"/>
      <c r="J22" s="128"/>
      <c r="K22" s="128"/>
      <c r="L22" s="128"/>
      <c r="M22" s="128"/>
      <c r="N22" s="128"/>
      <c r="O22" s="128"/>
      <c r="P22" s="128"/>
      <c r="Q22" s="128"/>
      <c r="R22" s="128"/>
      <c r="S22" s="128"/>
      <c r="T22" s="128"/>
      <c r="U22" s="128"/>
      <c r="V22" s="128"/>
      <c r="W22" s="128"/>
    </row>
    <row r="23" spans="2:23" ht="13.9" x14ac:dyDescent="0.25">
      <c r="B23" s="11"/>
    </row>
    <row r="24" spans="2:23" ht="13.9" x14ac:dyDescent="0.25">
      <c r="B24" s="129" t="s">
        <v>0</v>
      </c>
      <c r="C24" s="129"/>
      <c r="D24" s="129"/>
      <c r="E24" s="129"/>
      <c r="F24" s="129"/>
      <c r="G24" s="129"/>
      <c r="H24" s="129"/>
      <c r="I24" s="129"/>
      <c r="J24" s="129"/>
      <c r="K24" s="129"/>
      <c r="L24" s="129"/>
      <c r="M24" s="129"/>
      <c r="N24" s="129"/>
    </row>
    <row r="25" spans="2:23" x14ac:dyDescent="0.2">
      <c r="B25" s="11"/>
    </row>
    <row r="26" spans="2:23" x14ac:dyDescent="0.2"/>
    <row r="27" spans="2:23" ht="13.9" x14ac:dyDescent="0.25">
      <c r="B27" s="1" t="s">
        <v>38</v>
      </c>
    </row>
    <row r="28" spans="2:23" ht="13.9" x14ac:dyDescent="0.25"/>
    <row r="29" spans="2:23" ht="13.9" x14ac:dyDescent="0.25">
      <c r="C29" s="130" t="s">
        <v>67</v>
      </c>
      <c r="D29" s="130"/>
      <c r="E29" s="130"/>
      <c r="F29" s="130"/>
      <c r="G29" s="130"/>
      <c r="H29" s="130"/>
      <c r="I29" s="130"/>
      <c r="J29" s="130"/>
      <c r="K29" s="130"/>
      <c r="L29" s="130"/>
    </row>
    <row r="30" spans="2:23" x14ac:dyDescent="0.2"/>
    <row r="31" spans="2:23" x14ac:dyDescent="0.2">
      <c r="C31" s="127" t="s">
        <v>39</v>
      </c>
      <c r="D31" s="127"/>
      <c r="E31" s="127"/>
      <c r="F31" s="127"/>
      <c r="G31" s="127"/>
      <c r="H31" s="127"/>
      <c r="I31" s="127"/>
    </row>
    <row r="32" spans="2:23" ht="15" x14ac:dyDescent="0.2">
      <c r="C32" s="12"/>
    </row>
    <row r="33" spans="2:13" x14ac:dyDescent="0.2">
      <c r="C33" s="127" t="s">
        <v>109</v>
      </c>
      <c r="D33" s="127"/>
      <c r="E33" s="127"/>
      <c r="F33" s="127"/>
      <c r="G33" s="127"/>
      <c r="H33" s="127"/>
      <c r="I33" s="127"/>
      <c r="J33" s="127"/>
      <c r="K33" s="127"/>
      <c r="L33" s="127"/>
      <c r="M33" s="127"/>
    </row>
    <row r="34" spans="2:13" ht="15" x14ac:dyDescent="0.2">
      <c r="C34" s="12"/>
    </row>
    <row r="35" spans="2:13" x14ac:dyDescent="0.2">
      <c r="C35" s="127" t="s">
        <v>40</v>
      </c>
      <c r="D35" s="127"/>
      <c r="E35" s="127"/>
      <c r="F35" s="127"/>
      <c r="G35" s="127"/>
      <c r="H35" s="127"/>
    </row>
    <row r="36" spans="2:13" ht="15" x14ac:dyDescent="0.2">
      <c r="C36" s="13"/>
    </row>
    <row r="37" spans="2:13" x14ac:dyDescent="0.2">
      <c r="C37" s="127" t="s">
        <v>41</v>
      </c>
      <c r="D37" s="127"/>
    </row>
    <row r="38" spans="2:13" ht="15" x14ac:dyDescent="0.2">
      <c r="B38" s="13"/>
    </row>
    <row r="39" spans="2:13" x14ac:dyDescent="0.2">
      <c r="B39" s="1" t="s">
        <v>113</v>
      </c>
    </row>
    <row r="40" spans="2:13" x14ac:dyDescent="0.2"/>
    <row r="41" spans="2:13" ht="13.9" hidden="1" x14ac:dyDescent="0.25">
      <c r="B41" s="14"/>
    </row>
    <row r="42" spans="2:13" ht="13.9" hidden="1" x14ac:dyDescent="0.25"/>
    <row r="43" spans="2:13" ht="13.9" hidden="1" x14ac:dyDescent="0.25"/>
    <row r="44" spans="2:13" ht="13.9" hidden="1" x14ac:dyDescent="0.25"/>
    <row r="45" spans="2:13" ht="13.9" hidden="1" x14ac:dyDescent="0.25"/>
    <row r="46" spans="2:13" ht="13.9" hidden="1" x14ac:dyDescent="0.25"/>
    <row r="47" spans="2:13" ht="13.9" hidden="1" x14ac:dyDescent="0.25"/>
    <row r="48" spans="2:13" ht="13.9" hidden="1" x14ac:dyDescent="0.25"/>
    <row r="49" x14ac:dyDescent="0.2"/>
    <row r="50" x14ac:dyDescent="0.2"/>
    <row r="51" x14ac:dyDescent="0.2"/>
    <row r="52" x14ac:dyDescent="0.2"/>
    <row r="53" x14ac:dyDescent="0.2"/>
    <row r="54" x14ac:dyDescent="0.2"/>
  </sheetData>
  <mergeCells count="7">
    <mergeCell ref="C37:D37"/>
    <mergeCell ref="B22:W22"/>
    <mergeCell ref="B24:N24"/>
    <mergeCell ref="C31:I31"/>
    <mergeCell ref="C33:M33"/>
    <mergeCell ref="C35:H35"/>
    <mergeCell ref="C29:L29"/>
  </mergeCells>
  <hyperlinks>
    <hyperlink ref="B24" r:id="rId1"/>
    <hyperlink ref="C31" r:id="rId2" display="http://www.legislation.gov.uk/uksi/2013/1033/schedule/made"/>
    <hyperlink ref="C33" r:id="rId3" display="https://www.gov.uk/government/organisations/department-of-energy-climate-change/series/renewable-heat-incentive-renewable-heat-premium-payment-statistics"/>
    <hyperlink ref="C35" r:id="rId4" display="http://www.ofgem.gov.uk/e-serve/RHI/regulations-consultations-reports/Pages/index.aspx"/>
    <hyperlink ref="C37" r:id="rId5" display="http://www.ofgem.gov.uk/e-serve/RHI/regulations-consultations-reports/Pages/index.aspx"/>
    <hyperlink ref="C35:H35" r:id="rId6" display="Ofgem public report - Renewable Heat Incentive Public Report"/>
    <hyperlink ref="C29" r:id="rId7"/>
    <hyperlink ref="C31:I31" r:id="rId8" display="Expenditure thresholds contained in the schedule to the RHI Regulations."/>
    <hyperlink ref="C33:M33" r:id="rId9" display="DECC official statistics – Renewable Heat Incentive (RHI) and Renewable Heat Premium Payment (RHPP) statistics "/>
  </hyperlinks>
  <pageMargins left="0.70866141732283472" right="0.70866141732283472" top="0.74803149606299213" bottom="0.74803149606299213" header="0.31496062992125984" footer="0.31496062992125984"/>
  <pageSetup paperSize="9" scale="62" orientation="landscape" r:id="rId10"/>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1:N85"/>
  <sheetViews>
    <sheetView showGridLines="0" tabSelected="1" zoomScale="80" zoomScaleNormal="80" workbookViewId="0"/>
  </sheetViews>
  <sheetFormatPr defaultColWidth="9.140625" defaultRowHeight="14.25" zeroHeight="1" x14ac:dyDescent="0.2"/>
  <cols>
    <col min="1" max="1" width="3.85546875" style="1" customWidth="1"/>
    <col min="2" max="2" width="23.7109375" style="1" customWidth="1"/>
    <col min="3" max="3" width="22.28515625" style="1" customWidth="1"/>
    <col min="4" max="4" width="24.28515625" style="1" customWidth="1"/>
    <col min="5" max="5" width="27.85546875" style="1" customWidth="1"/>
    <col min="6" max="6" width="23.140625" style="1" customWidth="1"/>
    <col min="7" max="7" width="22.28515625" style="1" customWidth="1"/>
    <col min="8" max="8" width="20.7109375" style="1" customWidth="1"/>
    <col min="9" max="9" width="15.7109375" style="1" customWidth="1"/>
    <col min="10" max="10" width="23" style="1" customWidth="1"/>
    <col min="11" max="11" width="24.28515625" style="1" customWidth="1"/>
    <col min="12" max="12" width="26.85546875" style="1" customWidth="1"/>
    <col min="13" max="16384" width="9.140625" style="1"/>
  </cols>
  <sheetData>
    <row r="1" spans="1:12" ht="13.9" x14ac:dyDescent="0.25"/>
    <row r="2" spans="1:12" ht="13.9" x14ac:dyDescent="0.25"/>
    <row r="3" spans="1:12" ht="13.9" x14ac:dyDescent="0.25"/>
    <row r="4" spans="1:12" ht="13.9" x14ac:dyDescent="0.25"/>
    <row r="5" spans="1:12" ht="13.9" x14ac:dyDescent="0.25"/>
    <row r="6" spans="1:12" ht="13.9" x14ac:dyDescent="0.25"/>
    <row r="7" spans="1:12" ht="13.9" x14ac:dyDescent="0.25"/>
    <row r="8" spans="1:12" ht="13.9" x14ac:dyDescent="0.25"/>
    <row r="9" spans="1:12" ht="13.9" x14ac:dyDescent="0.25"/>
    <row r="10" spans="1:12" ht="13.9" x14ac:dyDescent="0.25"/>
    <row r="11" spans="1:12" ht="13.9" x14ac:dyDescent="0.25"/>
    <row r="12" spans="1:12" ht="27.6" customHeight="1" x14ac:dyDescent="0.25"/>
    <row r="13" spans="1:12" ht="13.9" x14ac:dyDescent="0.25"/>
    <row r="14" spans="1:12" ht="14.45" thickBot="1" x14ac:dyDescent="0.3">
      <c r="B14" s="1" t="s">
        <v>86</v>
      </c>
    </row>
    <row r="15" spans="1:12" ht="96.75" customHeight="1" thickBot="1" x14ac:dyDescent="0.25">
      <c r="A15" s="44"/>
      <c r="B15" s="65"/>
      <c r="C15" s="63" t="s">
        <v>137</v>
      </c>
      <c r="D15" s="63" t="s">
        <v>127</v>
      </c>
      <c r="E15" s="99" t="s">
        <v>136</v>
      </c>
      <c r="F15" s="100" t="s">
        <v>126</v>
      </c>
      <c r="G15" s="99" t="s">
        <v>140</v>
      </c>
      <c r="H15" s="131" t="s">
        <v>93</v>
      </c>
      <c r="I15" s="132" t="s">
        <v>93</v>
      </c>
      <c r="J15" s="131" t="s">
        <v>93</v>
      </c>
      <c r="K15" s="100" t="s">
        <v>128</v>
      </c>
      <c r="L15" s="100" t="s">
        <v>118</v>
      </c>
    </row>
    <row r="16" spans="1:12" ht="81.75" customHeight="1" thickBot="1" x14ac:dyDescent="0.25">
      <c r="A16" s="44"/>
      <c r="B16" s="66"/>
      <c r="C16" s="64" t="s">
        <v>79</v>
      </c>
      <c r="D16" s="64" t="s">
        <v>89</v>
      </c>
      <c r="E16" s="79" t="s">
        <v>94</v>
      </c>
      <c r="F16" s="64" t="s">
        <v>80</v>
      </c>
      <c r="G16" s="81"/>
      <c r="H16" s="131"/>
      <c r="I16" s="133"/>
      <c r="J16" s="131"/>
      <c r="K16" s="64" t="s">
        <v>88</v>
      </c>
      <c r="L16" s="64" t="s">
        <v>120</v>
      </c>
    </row>
    <row r="17" spans="1:14" ht="15.75" customHeight="1" thickBot="1" x14ac:dyDescent="0.35">
      <c r="A17" s="44"/>
      <c r="B17" s="67" t="s">
        <v>95</v>
      </c>
      <c r="C17" s="82">
        <v>706.20333443575237</v>
      </c>
      <c r="D17" s="103">
        <v>376.64</v>
      </c>
      <c r="E17" s="111">
        <f>C17-D17</f>
        <v>329.56333443575238</v>
      </c>
      <c r="F17" s="82">
        <v>696.95932953700003</v>
      </c>
      <c r="G17" s="82">
        <f>C17-F17</f>
        <v>9.2440048987523369</v>
      </c>
      <c r="H17" s="82" t="s">
        <v>93</v>
      </c>
      <c r="I17" s="82" t="s">
        <v>93</v>
      </c>
      <c r="J17" s="82" t="s">
        <v>93</v>
      </c>
      <c r="K17" s="103">
        <v>753.27</v>
      </c>
      <c r="L17" s="111">
        <f>C17-K17</f>
        <v>-47.066665564247614</v>
      </c>
    </row>
    <row r="18" spans="1:14" s="45" customFormat="1" ht="14.45" thickBot="1" x14ac:dyDescent="0.3">
      <c r="A18" s="52"/>
      <c r="B18" s="1"/>
      <c r="C18" s="73"/>
      <c r="D18" s="73"/>
      <c r="E18" s="73"/>
      <c r="F18" s="73"/>
      <c r="G18" s="73"/>
      <c r="H18" s="73"/>
      <c r="I18" s="73"/>
      <c r="J18" s="73"/>
      <c r="K18" s="73"/>
      <c r="L18" s="73"/>
    </row>
    <row r="19" spans="1:14" ht="101.25" customHeight="1" thickBot="1" x14ac:dyDescent="0.25">
      <c r="A19" s="44"/>
      <c r="B19" s="15" t="s">
        <v>26</v>
      </c>
      <c r="C19" s="112" t="s">
        <v>138</v>
      </c>
      <c r="D19" s="112" t="s">
        <v>134</v>
      </c>
      <c r="E19" s="74" t="s">
        <v>139</v>
      </c>
      <c r="F19" s="74" t="s">
        <v>125</v>
      </c>
      <c r="G19" s="74" t="s">
        <v>140</v>
      </c>
      <c r="H19" s="122" t="s">
        <v>129</v>
      </c>
      <c r="I19" s="87" t="s">
        <v>97</v>
      </c>
      <c r="J19" s="115" t="s">
        <v>147</v>
      </c>
      <c r="K19" s="112" t="s">
        <v>130</v>
      </c>
      <c r="L19" s="74" t="s">
        <v>119</v>
      </c>
    </row>
    <row r="20" spans="1:14" ht="82.5" customHeight="1" thickBot="1" x14ac:dyDescent="0.25">
      <c r="A20" s="44"/>
      <c r="B20" s="16" t="s">
        <v>43</v>
      </c>
      <c r="C20" s="75" t="s">
        <v>80</v>
      </c>
      <c r="D20" s="75" t="s">
        <v>85</v>
      </c>
      <c r="E20" s="75" t="s">
        <v>110</v>
      </c>
      <c r="F20" s="80" t="s">
        <v>80</v>
      </c>
      <c r="G20" s="83"/>
      <c r="H20" s="123" t="s">
        <v>117</v>
      </c>
      <c r="I20" s="75" t="s">
        <v>111</v>
      </c>
      <c r="J20" s="88" t="s">
        <v>112</v>
      </c>
      <c r="K20" s="75" t="s">
        <v>131</v>
      </c>
      <c r="L20" s="89"/>
    </row>
    <row r="21" spans="1:14" ht="15" x14ac:dyDescent="0.25">
      <c r="A21" s="44"/>
      <c r="B21" s="68" t="s">
        <v>68</v>
      </c>
      <c r="C21" s="76">
        <v>152.65913804401669</v>
      </c>
      <c r="D21" s="104">
        <v>162.69999999999999</v>
      </c>
      <c r="E21" s="76">
        <f>C21-D21</f>
        <v>-10.040861955983303</v>
      </c>
      <c r="F21" s="76">
        <v>151.02199999999999</v>
      </c>
      <c r="G21" s="84">
        <f>C21-F21</f>
        <v>1.6371380440166945</v>
      </c>
      <c r="H21" s="125">
        <v>1.72</v>
      </c>
      <c r="I21" s="90" t="s">
        <v>124</v>
      </c>
      <c r="J21" s="91">
        <f>G21/H21</f>
        <v>0.95182444419575263</v>
      </c>
      <c r="K21" s="104">
        <v>162.12</v>
      </c>
      <c r="L21" s="76">
        <f>C21-K21</f>
        <v>-9.4608619559833187</v>
      </c>
      <c r="M21" s="70"/>
    </row>
    <row r="22" spans="1:14" ht="15" x14ac:dyDescent="0.25">
      <c r="A22" s="44"/>
      <c r="B22" s="68" t="s">
        <v>69</v>
      </c>
      <c r="C22" s="77">
        <v>160.57605416195085</v>
      </c>
      <c r="D22" s="105">
        <v>190.61</v>
      </c>
      <c r="E22" s="76">
        <f t="shared" ref="E22:E30" si="0">C22-D22</f>
        <v>-30.033945838049164</v>
      </c>
      <c r="F22" s="77">
        <v>162.82400000000001</v>
      </c>
      <c r="G22" s="85">
        <f>C22-F22</f>
        <v>-2.2479458380491621</v>
      </c>
      <c r="H22" s="124">
        <v>3.32</v>
      </c>
      <c r="I22" s="77" t="s">
        <v>124</v>
      </c>
      <c r="J22" s="92">
        <f t="shared" ref="J22:J30" si="1">G22/H22</f>
        <v>-0.67709211989432594</v>
      </c>
      <c r="K22" s="105">
        <v>185.57</v>
      </c>
      <c r="L22" s="76">
        <f>C22-K22</f>
        <v>-24.993945838049143</v>
      </c>
      <c r="M22" s="70"/>
    </row>
    <row r="23" spans="1:14" ht="14.45" customHeight="1" x14ac:dyDescent="0.25">
      <c r="A23" s="44"/>
      <c r="B23" s="68" t="s">
        <v>70</v>
      </c>
      <c r="C23" s="77">
        <v>39.484528855998512</v>
      </c>
      <c r="D23" s="105">
        <v>41.54</v>
      </c>
      <c r="E23" s="76">
        <f t="shared" si="0"/>
        <v>-2.055471144001487</v>
      </c>
      <c r="F23" s="77">
        <v>34.889000000000003</v>
      </c>
      <c r="G23" s="85">
        <f t="shared" ref="G23:G30" si="2">C23-F23</f>
        <v>4.5955288559985092</v>
      </c>
      <c r="H23" s="124">
        <v>2.69</v>
      </c>
      <c r="I23" s="77" t="s">
        <v>124</v>
      </c>
      <c r="J23" s="92">
        <f>G23/H23</f>
        <v>1.7083750394046504</v>
      </c>
      <c r="K23" s="105">
        <v>33.869999999999997</v>
      </c>
      <c r="L23" s="76">
        <f t="shared" ref="L23:L29" si="3">C23-K23</f>
        <v>5.6145288559985147</v>
      </c>
      <c r="M23" s="70"/>
    </row>
    <row r="24" spans="1:14" ht="30" x14ac:dyDescent="0.25">
      <c r="A24" s="44"/>
      <c r="B24" s="68" t="s">
        <v>71</v>
      </c>
      <c r="C24" s="77">
        <v>12.353859573464405</v>
      </c>
      <c r="D24" s="105">
        <v>15.25</v>
      </c>
      <c r="E24" s="76">
        <f t="shared" si="0"/>
        <v>-2.8961404265355952</v>
      </c>
      <c r="F24" s="77">
        <v>11.116</v>
      </c>
      <c r="G24" s="85">
        <f t="shared" si="2"/>
        <v>1.2378595734644051</v>
      </c>
      <c r="H24" s="124">
        <v>0.57999999999999996</v>
      </c>
      <c r="I24" s="77" t="s">
        <v>124</v>
      </c>
      <c r="J24" s="92">
        <f t="shared" si="1"/>
        <v>2.134240643904147</v>
      </c>
      <c r="K24" s="105">
        <v>13.79</v>
      </c>
      <c r="L24" s="76">
        <f t="shared" si="3"/>
        <v>-1.4361404265355944</v>
      </c>
      <c r="M24" s="70"/>
    </row>
    <row r="25" spans="1:14" ht="14.45" customHeight="1" x14ac:dyDescent="0.25">
      <c r="A25" s="44"/>
      <c r="B25" s="68" t="s">
        <v>72</v>
      </c>
      <c r="C25" s="77">
        <v>0.26351543643730335</v>
      </c>
      <c r="D25" s="105">
        <v>0.3</v>
      </c>
      <c r="E25" s="76">
        <f t="shared" si="0"/>
        <v>-3.6484563562696637E-2</v>
      </c>
      <c r="F25" s="77">
        <v>0.25900000000000001</v>
      </c>
      <c r="G25" s="85">
        <f t="shared" si="2"/>
        <v>4.515436437303344E-3</v>
      </c>
      <c r="H25" s="124">
        <v>0.02</v>
      </c>
      <c r="I25" s="77" t="s">
        <v>124</v>
      </c>
      <c r="J25" s="92">
        <f t="shared" si="1"/>
        <v>0.2257718218651672</v>
      </c>
      <c r="K25" s="105">
        <v>0.27</v>
      </c>
      <c r="L25" s="76">
        <f t="shared" si="3"/>
        <v>-6.4845635626966658E-3</v>
      </c>
      <c r="M25" s="70"/>
    </row>
    <row r="26" spans="1:14" ht="30" x14ac:dyDescent="0.25">
      <c r="A26" s="44"/>
      <c r="B26" s="68" t="s">
        <v>73</v>
      </c>
      <c r="C26" s="77">
        <v>54.524920419064955</v>
      </c>
      <c r="D26" s="105">
        <v>82.97</v>
      </c>
      <c r="E26" s="76">
        <f t="shared" si="0"/>
        <v>-28.445079580935044</v>
      </c>
      <c r="F26" s="77">
        <v>54.747999999999998</v>
      </c>
      <c r="G26" s="85">
        <f>C26-F26</f>
        <v>-0.22307958093504254</v>
      </c>
      <c r="H26" s="124">
        <v>4.47</v>
      </c>
      <c r="I26" s="77" t="s">
        <v>124</v>
      </c>
      <c r="J26" s="92">
        <f t="shared" si="1"/>
        <v>-4.9905946517906613E-2</v>
      </c>
      <c r="K26" s="105">
        <v>70.63</v>
      </c>
      <c r="L26" s="76">
        <f t="shared" si="3"/>
        <v>-16.10507958093504</v>
      </c>
      <c r="M26" s="70"/>
    </row>
    <row r="27" spans="1:14" ht="30" x14ac:dyDescent="0.25">
      <c r="B27" s="107" t="s">
        <v>74</v>
      </c>
      <c r="C27" s="116">
        <v>239.80214740435861</v>
      </c>
      <c r="D27" s="105">
        <v>304.62</v>
      </c>
      <c r="E27" s="76">
        <f t="shared" si="0"/>
        <v>-64.817852595641398</v>
      </c>
      <c r="F27" s="77">
        <v>232.86500000000001</v>
      </c>
      <c r="G27" s="85">
        <f t="shared" si="2"/>
        <v>6.9371474043585977</v>
      </c>
      <c r="H27" s="124">
        <v>10.8</v>
      </c>
      <c r="I27" s="77" t="s">
        <v>124</v>
      </c>
      <c r="J27" s="92">
        <f t="shared" si="1"/>
        <v>0.64232846336653682</v>
      </c>
      <c r="K27" s="105">
        <v>278.17</v>
      </c>
      <c r="L27" s="76">
        <f t="shared" si="3"/>
        <v>-38.367852595641409</v>
      </c>
      <c r="M27" s="70"/>
    </row>
    <row r="28" spans="1:14" ht="30" x14ac:dyDescent="0.25">
      <c r="B28" s="68" t="s">
        <v>87</v>
      </c>
      <c r="C28" s="117">
        <v>45.991911140874606</v>
      </c>
      <c r="D28" s="105">
        <v>74</v>
      </c>
      <c r="E28" s="76">
        <f>C28-D28</f>
        <v>-28.008088859125394</v>
      </c>
      <c r="F28" s="77">
        <v>48.728000000000002</v>
      </c>
      <c r="G28" s="85">
        <f t="shared" si="2"/>
        <v>-2.7360888591253953</v>
      </c>
      <c r="H28" s="124">
        <v>1.42</v>
      </c>
      <c r="I28" s="77" t="s">
        <v>124</v>
      </c>
      <c r="J28" s="92">
        <f t="shared" si="1"/>
        <v>-1.9268231402291518</v>
      </c>
      <c r="K28" s="105">
        <v>71.62</v>
      </c>
      <c r="L28" s="76">
        <f t="shared" si="3"/>
        <v>-25.628088859125398</v>
      </c>
      <c r="M28" s="70"/>
    </row>
    <row r="29" spans="1:14" ht="15" x14ac:dyDescent="0.25">
      <c r="B29" s="68" t="s">
        <v>76</v>
      </c>
      <c r="C29" s="77">
        <v>0</v>
      </c>
      <c r="D29" s="105">
        <v>1.04</v>
      </c>
      <c r="E29" s="76">
        <f t="shared" si="0"/>
        <v>-1.04</v>
      </c>
      <c r="F29" s="77">
        <v>0</v>
      </c>
      <c r="G29" s="85">
        <f t="shared" si="2"/>
        <v>0</v>
      </c>
      <c r="H29" s="124">
        <v>0.19</v>
      </c>
      <c r="I29" s="77" t="s">
        <v>124</v>
      </c>
      <c r="J29" s="92">
        <f t="shared" si="1"/>
        <v>0</v>
      </c>
      <c r="K29" s="105">
        <v>0.44</v>
      </c>
      <c r="L29" s="76">
        <f t="shared" si="3"/>
        <v>-0.44</v>
      </c>
      <c r="M29" s="70"/>
    </row>
    <row r="30" spans="1:14" ht="15.75" thickBot="1" x14ac:dyDescent="0.3">
      <c r="B30" s="69" t="s">
        <v>77</v>
      </c>
      <c r="C30" s="78">
        <v>0.54725939958649206</v>
      </c>
      <c r="D30" s="106">
        <v>1.1499999999999999</v>
      </c>
      <c r="E30" s="78">
        <f t="shared" si="0"/>
        <v>-0.60274060041350785</v>
      </c>
      <c r="F30" s="78">
        <v>0.50900000000000001</v>
      </c>
      <c r="G30" s="86">
        <f t="shared" si="2"/>
        <v>3.8259399586492049E-2</v>
      </c>
      <c r="H30" s="126">
        <v>0.11</v>
      </c>
      <c r="I30" s="78" t="s">
        <v>124</v>
      </c>
      <c r="J30" s="93">
        <f t="shared" si="1"/>
        <v>0.34781272351356407</v>
      </c>
      <c r="K30" s="106">
        <v>0.81</v>
      </c>
      <c r="L30" s="94">
        <f>C30-K30</f>
        <v>-0.262740600413508</v>
      </c>
      <c r="M30" s="70"/>
    </row>
    <row r="31" spans="1:14" s="45" customFormat="1" x14ac:dyDescent="0.2">
      <c r="N31" s="1"/>
    </row>
    <row r="32" spans="1:14" x14ac:dyDescent="0.2">
      <c r="D32" s="61"/>
      <c r="E32" s="51"/>
      <c r="I32" s="45"/>
    </row>
    <row r="33" spans="4:10" x14ac:dyDescent="0.2">
      <c r="D33" s="62"/>
      <c r="I33" s="45"/>
      <c r="J33" s="59"/>
    </row>
    <row r="34" spans="4:10" ht="25.5" customHeight="1" x14ac:dyDescent="0.2">
      <c r="I34" s="45"/>
    </row>
    <row r="35" spans="4:10" ht="25.5" customHeight="1" x14ac:dyDescent="0.2"/>
    <row r="36" spans="4:10" ht="25.5" customHeight="1" x14ac:dyDescent="0.2"/>
    <row r="37" spans="4:10" x14ac:dyDescent="0.2"/>
    <row r="38" spans="4:10" x14ac:dyDescent="0.2"/>
    <row r="39" spans="4:10" x14ac:dyDescent="0.2"/>
    <row r="40" spans="4:10" x14ac:dyDescent="0.2"/>
    <row r="41" spans="4:10" x14ac:dyDescent="0.2"/>
    <row r="42" spans="4:10" x14ac:dyDescent="0.2"/>
    <row r="43" spans="4:10" x14ac:dyDescent="0.2"/>
    <row r="44" spans="4:10" x14ac:dyDescent="0.2"/>
    <row r="45" spans="4:10" x14ac:dyDescent="0.2"/>
    <row r="46" spans="4:10" ht="74.45" customHeight="1" x14ac:dyDescent="0.2"/>
    <row r="47" spans="4:10" x14ac:dyDescent="0.2"/>
    <row r="48" spans="4: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mergeCells count="3">
    <mergeCell ref="H15:H16"/>
    <mergeCell ref="I15:I16"/>
    <mergeCell ref="J15:J16"/>
  </mergeCells>
  <conditionalFormatting sqref="I21:I30">
    <cfRule type="containsText" dxfId="6" priority="7" operator="containsText" text="Yes">
      <formula>NOT(ISERROR(SEARCH("Yes",I21)))</formula>
    </cfRule>
    <cfRule type="cellIs" dxfId="5" priority="8" operator="equal">
      <formula>"""Yes"""</formula>
    </cfRule>
  </conditionalFormatting>
  <conditionalFormatting sqref="E21:E29">
    <cfRule type="cellIs" dxfId="4" priority="5" operator="greaterThanOrEqual">
      <formula>0</formula>
    </cfRule>
  </conditionalFormatting>
  <conditionalFormatting sqref="L17">
    <cfRule type="cellIs" dxfId="3" priority="4" operator="greaterThanOrEqual">
      <formula>0</formula>
    </cfRule>
  </conditionalFormatting>
  <conditionalFormatting sqref="L21:L30">
    <cfRule type="cellIs" dxfId="2" priority="3" operator="greaterThanOrEqual">
      <formula>0</formula>
    </cfRule>
  </conditionalFormatting>
  <conditionalFormatting sqref="J21:J30">
    <cfRule type="cellIs" dxfId="1" priority="2" operator="greaterThanOrEqual">
      <formula>50%</formula>
    </cfRule>
  </conditionalFormatting>
  <conditionalFormatting sqref="E17">
    <cfRule type="cellIs" dxfId="0" priority="1" operator="greaterThanOrEqual">
      <formula>0</formula>
    </cfRule>
  </conditionalFormatting>
  <pageMargins left="0.7" right="0.7" top="0.75" bottom="0.75" header="0.3" footer="0.3"/>
  <pageSetup paperSize="9" scale="34" orientation="landscape" verticalDpi="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90" zoomScaleNormal="90" workbookViewId="0"/>
  </sheetViews>
  <sheetFormatPr defaultColWidth="0" defaultRowHeight="15" zeroHeight="1" x14ac:dyDescent="0.25"/>
  <cols>
    <col min="1" max="1" width="4.28515625" style="18" customWidth="1"/>
    <col min="2" max="2" width="32.42578125" style="18" customWidth="1"/>
    <col min="3" max="3" width="29" style="18" customWidth="1"/>
    <col min="4" max="7" width="31.85546875" style="18" customWidth="1"/>
    <col min="8" max="8" width="9.140625" style="18" customWidth="1"/>
    <col min="9" max="16384" width="9.140625" style="18" hidden="1"/>
  </cols>
  <sheetData>
    <row r="1" spans="2:8" ht="14.45" x14ac:dyDescent="0.3"/>
    <row r="2" spans="2:8" thickBot="1" x14ac:dyDescent="0.35">
      <c r="B2" s="21" t="s">
        <v>50</v>
      </c>
    </row>
    <row r="3" spans="2:8" ht="51.75" thickBot="1" x14ac:dyDescent="0.3">
      <c r="B3" s="15" t="s">
        <v>26</v>
      </c>
      <c r="C3" s="50" t="s">
        <v>144</v>
      </c>
      <c r="D3" s="53" t="s">
        <v>81</v>
      </c>
      <c r="E3" s="54" t="s">
        <v>145</v>
      </c>
      <c r="F3" s="55" t="s">
        <v>82</v>
      </c>
      <c r="G3" s="54" t="s">
        <v>83</v>
      </c>
    </row>
    <row r="4" spans="2:8" ht="64.5" thickBot="1" x14ac:dyDescent="0.3">
      <c r="B4" s="16" t="s">
        <v>43</v>
      </c>
      <c r="C4" s="60" t="s">
        <v>79</v>
      </c>
      <c r="D4" s="56" t="s">
        <v>66</v>
      </c>
      <c r="E4" s="56" t="s">
        <v>51</v>
      </c>
      <c r="F4" s="56" t="s">
        <v>47</v>
      </c>
      <c r="G4" s="56" t="s">
        <v>48</v>
      </c>
    </row>
    <row r="5" spans="2:8" ht="14.45" x14ac:dyDescent="0.3">
      <c r="B5" s="20" t="s">
        <v>68</v>
      </c>
      <c r="C5" s="118">
        <v>152.65913804401669</v>
      </c>
      <c r="D5" s="118">
        <v>150.73388169007734</v>
      </c>
      <c r="E5" s="95">
        <v>1.3431719418673269</v>
      </c>
      <c r="F5" s="95">
        <v>0.58208441207249439</v>
      </c>
      <c r="G5" s="95">
        <v>0</v>
      </c>
      <c r="H5" s="49"/>
    </row>
    <row r="6" spans="2:8" ht="14.45" x14ac:dyDescent="0.3">
      <c r="B6" s="20" t="s">
        <v>69</v>
      </c>
      <c r="C6" s="118">
        <v>160.57605416195085</v>
      </c>
      <c r="D6" s="119">
        <v>125.17535876627738</v>
      </c>
      <c r="E6" s="95">
        <v>10.893133532938197</v>
      </c>
      <c r="F6" s="96">
        <v>23.386808458018631</v>
      </c>
      <c r="G6" s="96">
        <v>1.1207534047170884</v>
      </c>
      <c r="H6" s="49"/>
    </row>
    <row r="7" spans="2:8" ht="14.45" x14ac:dyDescent="0.3">
      <c r="B7" s="20" t="s">
        <v>70</v>
      </c>
      <c r="C7" s="118">
        <v>39.484528855998512</v>
      </c>
      <c r="D7" s="119">
        <v>13.411395623383463</v>
      </c>
      <c r="E7" s="95">
        <v>7.2476589927998445</v>
      </c>
      <c r="F7" s="96">
        <v>14.657610457500001</v>
      </c>
      <c r="G7" s="96">
        <v>4.1678637823152007</v>
      </c>
      <c r="H7" s="49"/>
    </row>
    <row r="8" spans="2:8" ht="14.45" x14ac:dyDescent="0.3">
      <c r="B8" s="20" t="s">
        <v>71</v>
      </c>
      <c r="C8" s="118">
        <v>12.353859573464405</v>
      </c>
      <c r="D8" s="119">
        <v>8.2350147454301901</v>
      </c>
      <c r="E8" s="95">
        <v>1.351233342032687</v>
      </c>
      <c r="F8" s="96">
        <v>2.7676114860015235</v>
      </c>
      <c r="G8" s="96">
        <v>0</v>
      </c>
      <c r="H8" s="49"/>
    </row>
    <row r="9" spans="2:8" ht="14.45" x14ac:dyDescent="0.3">
      <c r="B9" s="20" t="s">
        <v>72</v>
      </c>
      <c r="C9" s="118">
        <v>0.26351543643730335</v>
      </c>
      <c r="D9" s="119">
        <v>0.18982445617621194</v>
      </c>
      <c r="E9" s="95">
        <v>3.5595150433469169E-2</v>
      </c>
      <c r="F9" s="96">
        <v>3.8095829827622101E-2</v>
      </c>
      <c r="G9" s="96">
        <v>0</v>
      </c>
      <c r="H9" s="49"/>
    </row>
    <row r="10" spans="2:8" ht="26.45" x14ac:dyDescent="0.3">
      <c r="B10" s="20" t="s">
        <v>73</v>
      </c>
      <c r="C10" s="118">
        <v>54.524920419064955</v>
      </c>
      <c r="D10" s="119">
        <v>25.601670717093729</v>
      </c>
      <c r="E10" s="95">
        <v>10.69913222714767</v>
      </c>
      <c r="F10" s="96">
        <v>17.52598138647263</v>
      </c>
      <c r="G10" s="96">
        <v>0.6981360883509411</v>
      </c>
      <c r="H10" s="49"/>
    </row>
    <row r="11" spans="2:8" ht="14.45" x14ac:dyDescent="0.3">
      <c r="B11" s="46" t="s">
        <v>74</v>
      </c>
      <c r="C11" s="118">
        <v>239.80214740435861</v>
      </c>
      <c r="D11" s="119">
        <v>171.90415369380071</v>
      </c>
      <c r="E11" s="95">
        <v>57.433266186883273</v>
      </c>
      <c r="F11" s="96">
        <v>10.464727523674611</v>
      </c>
      <c r="G11" s="96">
        <v>0</v>
      </c>
      <c r="H11" s="49"/>
    </row>
    <row r="12" spans="2:8" ht="14.45" x14ac:dyDescent="0.3">
      <c r="B12" s="46" t="s">
        <v>87</v>
      </c>
      <c r="C12" s="118">
        <v>45.991911140874606</v>
      </c>
      <c r="D12" s="119">
        <v>7.0287656994964545</v>
      </c>
      <c r="E12" s="95">
        <v>15.968021977007604</v>
      </c>
      <c r="F12" s="96">
        <v>7.7446370988471269</v>
      </c>
      <c r="G12" s="96">
        <v>15.250486365523424</v>
      </c>
      <c r="H12" s="49"/>
    </row>
    <row r="13" spans="2:8" ht="14.45" x14ac:dyDescent="0.3">
      <c r="B13" s="46" t="s">
        <v>76</v>
      </c>
      <c r="C13" s="118">
        <v>0</v>
      </c>
      <c r="D13" s="119">
        <v>0</v>
      </c>
      <c r="E13" s="95">
        <v>0</v>
      </c>
      <c r="F13" s="96">
        <v>0</v>
      </c>
      <c r="G13" s="96">
        <v>0</v>
      </c>
      <c r="H13" s="49"/>
    </row>
    <row r="14" spans="2:8" thickBot="1" x14ac:dyDescent="0.35">
      <c r="B14" s="47" t="s">
        <v>77</v>
      </c>
      <c r="C14" s="118">
        <v>0.54725939958649206</v>
      </c>
      <c r="D14" s="119">
        <v>0.33499808493760463</v>
      </c>
      <c r="E14" s="95">
        <v>5.4547641505363974E-2</v>
      </c>
      <c r="F14" s="96">
        <v>0.15771367314352372</v>
      </c>
      <c r="G14" s="96">
        <v>0</v>
      </c>
      <c r="H14" s="49"/>
    </row>
    <row r="15" spans="2:8" thickBot="1" x14ac:dyDescent="0.35">
      <c r="B15" s="48" t="s">
        <v>44</v>
      </c>
      <c r="C15" s="120">
        <v>706.20333443575237</v>
      </c>
      <c r="D15" s="120">
        <v>502.61506347667301</v>
      </c>
      <c r="E15" s="97">
        <v>105.02576099261545</v>
      </c>
      <c r="F15" s="97">
        <v>77.325270325558151</v>
      </c>
      <c r="G15" s="97">
        <v>21.237239640906651</v>
      </c>
      <c r="H15" s="49"/>
    </row>
    <row r="16" spans="2:8" x14ac:dyDescent="0.25"/>
    <row r="17" spans="4:5" x14ac:dyDescent="0.25"/>
    <row r="18" spans="4:5" x14ac:dyDescent="0.25"/>
    <row r="19" spans="4:5" x14ac:dyDescent="0.25">
      <c r="E19" s="108"/>
    </row>
    <row r="20" spans="4:5" x14ac:dyDescent="0.25"/>
    <row r="21" spans="4:5" ht="14.45" x14ac:dyDescent="0.3">
      <c r="D21" s="108"/>
    </row>
    <row r="22" spans="4:5" ht="14.45" x14ac:dyDescent="0.3"/>
    <row r="23" spans="4:5" x14ac:dyDescent="0.25"/>
    <row r="24" spans="4:5" x14ac:dyDescent="0.25"/>
    <row r="25" spans="4:5" ht="14.45" x14ac:dyDescent="0.3"/>
    <row r="26" spans="4:5" ht="14.45" x14ac:dyDescent="0.3"/>
  </sheetData>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75"/>
  <sheetViews>
    <sheetView showGridLines="0" zoomScale="90" zoomScaleNormal="90" workbookViewId="0"/>
  </sheetViews>
  <sheetFormatPr defaultColWidth="0" defaultRowHeight="15" x14ac:dyDescent="0.25"/>
  <cols>
    <col min="1" max="1" width="3.28515625" style="18" customWidth="1"/>
    <col min="2" max="2" width="28.85546875" style="18" customWidth="1"/>
    <col min="3" max="3" width="41.140625" style="18" bestFit="1" customWidth="1"/>
    <col min="4" max="4" width="11.85546875" style="18" bestFit="1" customWidth="1"/>
    <col min="5" max="7" width="25.28515625" style="18" customWidth="1"/>
    <col min="8" max="11" width="15.28515625" style="18" customWidth="1"/>
    <col min="12" max="12" width="9.140625" style="18" customWidth="1"/>
    <col min="13" max="26" width="0" hidden="1" customWidth="1"/>
    <col min="27" max="16384" width="9.140625" hidden="1"/>
  </cols>
  <sheetData>
    <row r="1" spans="2:11" x14ac:dyDescent="0.25">
      <c r="B1" s="36"/>
      <c r="C1" s="37"/>
      <c r="D1" s="37"/>
      <c r="E1" s="37"/>
      <c r="F1" s="37"/>
      <c r="G1" s="37"/>
      <c r="H1" s="37"/>
      <c r="I1" s="37"/>
      <c r="J1" s="37"/>
      <c r="K1" s="37"/>
    </row>
    <row r="2" spans="2:11" x14ac:dyDescent="0.25">
      <c r="B2" s="36"/>
      <c r="C2" s="37"/>
      <c r="D2" s="37"/>
      <c r="E2" s="37"/>
      <c r="F2" s="37"/>
      <c r="G2" s="37"/>
      <c r="H2" s="37"/>
      <c r="I2" s="37"/>
      <c r="J2" s="37"/>
      <c r="K2" s="37"/>
    </row>
    <row r="3" spans="2:11" ht="22.15" customHeight="1" x14ac:dyDescent="0.25">
      <c r="B3" s="36"/>
      <c r="C3" s="37"/>
      <c r="D3" s="37"/>
      <c r="E3" s="37"/>
      <c r="F3" s="37"/>
      <c r="G3" s="37"/>
      <c r="H3" s="37"/>
      <c r="I3" s="37"/>
      <c r="J3" s="37"/>
      <c r="K3" s="37"/>
    </row>
    <row r="4" spans="2:11" x14ac:dyDescent="0.25">
      <c r="B4" s="36"/>
      <c r="C4" s="37"/>
      <c r="D4" s="37"/>
      <c r="E4" s="37"/>
      <c r="F4" s="37"/>
      <c r="G4" s="37"/>
      <c r="H4" s="37"/>
      <c r="I4" s="37"/>
      <c r="J4" s="37"/>
      <c r="K4" s="37"/>
    </row>
    <row r="5" spans="2:11" x14ac:dyDescent="0.25">
      <c r="B5" s="36"/>
      <c r="C5" s="37"/>
      <c r="D5" s="37"/>
      <c r="E5" s="37"/>
      <c r="F5" s="37"/>
      <c r="G5" s="37"/>
      <c r="H5" s="37"/>
      <c r="I5" s="37"/>
      <c r="J5" s="37"/>
      <c r="K5" s="37"/>
    </row>
    <row r="6" spans="2:11" x14ac:dyDescent="0.25">
      <c r="B6" s="36"/>
      <c r="C6" s="37"/>
      <c r="D6" s="37"/>
      <c r="E6" s="37"/>
      <c r="F6" s="37"/>
      <c r="G6" s="37"/>
      <c r="H6" s="37"/>
      <c r="I6" s="37"/>
      <c r="J6" s="37"/>
      <c r="K6" s="37"/>
    </row>
    <row r="7" spans="2:11" x14ac:dyDescent="0.25">
      <c r="B7" s="36"/>
      <c r="C7" s="37"/>
      <c r="D7" s="37"/>
      <c r="E7" s="37"/>
      <c r="F7" s="37"/>
      <c r="G7" s="37"/>
      <c r="H7" s="37"/>
      <c r="I7" s="37"/>
      <c r="J7" s="37"/>
      <c r="K7" s="37"/>
    </row>
    <row r="8" spans="2:11" ht="30.6" customHeight="1" x14ac:dyDescent="0.25">
      <c r="B8" s="36"/>
      <c r="C8" s="37"/>
      <c r="D8" s="37"/>
      <c r="E8" s="37"/>
      <c r="F8" s="37"/>
      <c r="G8" s="37"/>
      <c r="H8" s="37"/>
      <c r="I8" s="37"/>
      <c r="J8" s="37"/>
      <c r="K8" s="37"/>
    </row>
    <row r="9" spans="2:11" x14ac:dyDescent="0.25">
      <c r="B9" s="37"/>
      <c r="C9" s="37"/>
      <c r="D9" s="37"/>
      <c r="E9" s="37"/>
      <c r="F9" s="37"/>
      <c r="G9" s="37"/>
      <c r="H9" s="37"/>
      <c r="I9" s="37"/>
      <c r="J9" s="37"/>
      <c r="K9" s="37"/>
    </row>
    <row r="10" spans="2:11" ht="31.5" customHeight="1" x14ac:dyDescent="0.3">
      <c r="B10" s="33" t="s">
        <v>61</v>
      </c>
      <c r="C10" s="34" t="s">
        <v>62</v>
      </c>
      <c r="D10" s="34" t="s">
        <v>56</v>
      </c>
      <c r="E10" s="35" t="s">
        <v>98</v>
      </c>
      <c r="F10" s="101"/>
      <c r="G10" s="101"/>
      <c r="H10" s="101"/>
      <c r="I10" s="101"/>
      <c r="J10" s="101"/>
      <c r="K10" s="101"/>
    </row>
    <row r="11" spans="2:11" ht="14.45" customHeight="1" x14ac:dyDescent="0.3">
      <c r="B11" s="22" t="s">
        <v>71</v>
      </c>
      <c r="C11" s="23"/>
      <c r="D11" s="24">
        <v>0.18827337613601358</v>
      </c>
      <c r="E11" s="40">
        <v>785</v>
      </c>
      <c r="F11" s="102"/>
      <c r="G11" s="102"/>
      <c r="H11" s="102"/>
      <c r="I11" s="102"/>
      <c r="J11" s="102"/>
      <c r="K11" s="102"/>
    </row>
    <row r="12" spans="2:11" ht="14.45" x14ac:dyDescent="0.3">
      <c r="B12" s="27"/>
      <c r="C12" s="28" t="s">
        <v>57</v>
      </c>
      <c r="D12" s="26">
        <v>0.17446984300101936</v>
      </c>
      <c r="E12" s="38">
        <v>182</v>
      </c>
      <c r="F12" s="102"/>
      <c r="G12" s="102"/>
      <c r="H12" s="102"/>
      <c r="I12" s="102"/>
      <c r="J12" s="102"/>
      <c r="K12" s="102"/>
    </row>
    <row r="13" spans="2:11" ht="15" customHeight="1" x14ac:dyDescent="0.3">
      <c r="B13" s="27"/>
      <c r="C13" s="29" t="s">
        <v>58</v>
      </c>
      <c r="D13" s="26">
        <v>0.18827337613601358</v>
      </c>
      <c r="E13" s="38" t="s">
        <v>132</v>
      </c>
      <c r="F13" s="102"/>
      <c r="G13" s="102"/>
      <c r="H13" s="102"/>
      <c r="I13" s="102"/>
      <c r="J13" s="102"/>
      <c r="K13" s="102"/>
    </row>
    <row r="14" spans="2:11" ht="15" customHeight="1" x14ac:dyDescent="0.3">
      <c r="B14" s="27"/>
      <c r="C14" s="29" t="s">
        <v>59</v>
      </c>
      <c r="D14" s="26">
        <v>0.19162310432784926</v>
      </c>
      <c r="E14" s="38">
        <v>594</v>
      </c>
      <c r="F14" s="102"/>
      <c r="G14" s="102"/>
      <c r="H14" s="102"/>
      <c r="I14" s="102"/>
      <c r="J14" s="102"/>
      <c r="K14" s="102"/>
    </row>
    <row r="15" spans="2:11" ht="15" customHeight="1" x14ac:dyDescent="0.3">
      <c r="B15" s="27"/>
      <c r="C15" s="29" t="s">
        <v>60</v>
      </c>
      <c r="D15" s="31">
        <v>0.18827337613601358</v>
      </c>
      <c r="E15" s="39" t="s">
        <v>148</v>
      </c>
      <c r="F15" s="102"/>
      <c r="G15" s="102"/>
      <c r="H15" s="102"/>
      <c r="I15" s="102"/>
      <c r="J15" s="102"/>
      <c r="K15" s="102"/>
    </row>
    <row r="16" spans="2:11" ht="15" customHeight="1" x14ac:dyDescent="0.3">
      <c r="B16" s="22" t="s">
        <v>68</v>
      </c>
      <c r="C16" s="23"/>
      <c r="D16" s="24">
        <v>0.14611270757901393</v>
      </c>
      <c r="E16" s="40">
        <v>12572</v>
      </c>
      <c r="F16" s="102"/>
      <c r="G16" s="102"/>
      <c r="H16" s="102"/>
      <c r="I16" s="102"/>
    </row>
    <row r="17" spans="2:11" ht="14.45" customHeight="1" x14ac:dyDescent="0.3">
      <c r="B17" s="27"/>
      <c r="C17" s="28" t="s">
        <v>57</v>
      </c>
      <c r="D17" s="26">
        <v>0.1708790754128835</v>
      </c>
      <c r="E17" s="38">
        <v>2369</v>
      </c>
      <c r="F17" s="102"/>
      <c r="G17" s="102"/>
      <c r="H17" s="102"/>
      <c r="I17" s="102"/>
      <c r="J17" s="102"/>
      <c r="K17" s="102"/>
    </row>
    <row r="18" spans="2:11" ht="14.45" customHeight="1" x14ac:dyDescent="0.3">
      <c r="B18" s="27"/>
      <c r="C18" s="29" t="s">
        <v>58</v>
      </c>
      <c r="D18" s="26">
        <v>0.15898243035203599</v>
      </c>
      <c r="E18" s="38">
        <v>73</v>
      </c>
      <c r="F18" s="102"/>
      <c r="G18" s="102"/>
      <c r="H18" s="102"/>
      <c r="I18" s="102"/>
      <c r="J18" s="102"/>
      <c r="K18" s="102"/>
    </row>
    <row r="19" spans="2:11" ht="15" customHeight="1" x14ac:dyDescent="0.3">
      <c r="B19" s="27"/>
      <c r="C19" s="29" t="s">
        <v>59</v>
      </c>
      <c r="D19" s="26">
        <v>0.13507435199812604</v>
      </c>
      <c r="E19" s="38">
        <v>8814</v>
      </c>
      <c r="F19" s="102"/>
      <c r="G19" s="102"/>
      <c r="H19" s="102"/>
      <c r="I19" s="102"/>
      <c r="J19" s="102"/>
      <c r="K19" s="102"/>
    </row>
    <row r="20" spans="2:11" ht="15" customHeight="1" x14ac:dyDescent="0.3">
      <c r="B20" s="27"/>
      <c r="C20" s="29" t="s">
        <v>60</v>
      </c>
      <c r="D20" s="31">
        <v>0.17474572500232191</v>
      </c>
      <c r="E20" s="39">
        <v>1316</v>
      </c>
      <c r="F20" s="102"/>
      <c r="G20" s="102"/>
      <c r="H20" s="102"/>
      <c r="I20" s="102"/>
      <c r="J20" s="102"/>
      <c r="K20" s="102"/>
    </row>
    <row r="21" spans="2:11" ht="14.45" x14ac:dyDescent="0.3">
      <c r="B21" s="22" t="s">
        <v>69</v>
      </c>
      <c r="C21" s="23"/>
      <c r="D21" s="24">
        <v>0.19593397446906194</v>
      </c>
      <c r="E21" s="40">
        <v>2846</v>
      </c>
      <c r="F21" s="102"/>
      <c r="G21" s="102"/>
      <c r="H21" s="102"/>
      <c r="I21" s="102"/>
      <c r="J21" s="102"/>
      <c r="K21" s="102"/>
    </row>
    <row r="22" spans="2:11" ht="14.45" x14ac:dyDescent="0.3">
      <c r="B22" s="27"/>
      <c r="C22" s="28" t="s">
        <v>57</v>
      </c>
      <c r="D22" s="26">
        <v>0.2106609107100588</v>
      </c>
      <c r="E22" s="38" t="s">
        <v>148</v>
      </c>
      <c r="F22" s="102"/>
      <c r="G22" s="102"/>
      <c r="H22" s="102"/>
      <c r="I22" s="102"/>
      <c r="J22" s="102"/>
      <c r="K22" s="102"/>
    </row>
    <row r="23" spans="2:11" ht="15" customHeight="1" x14ac:dyDescent="0.3">
      <c r="B23" s="27"/>
      <c r="C23" s="29" t="s">
        <v>58</v>
      </c>
      <c r="D23" s="26">
        <v>0.19593397446906194</v>
      </c>
      <c r="E23" s="38" t="s">
        <v>132</v>
      </c>
      <c r="F23" s="102"/>
      <c r="G23" s="102"/>
      <c r="H23" s="102"/>
      <c r="I23" s="102"/>
      <c r="J23" s="102"/>
      <c r="K23" s="102"/>
    </row>
    <row r="24" spans="2:11" ht="14.45" customHeight="1" x14ac:dyDescent="0.3">
      <c r="B24" s="27"/>
      <c r="C24" s="29" t="s">
        <v>59</v>
      </c>
      <c r="D24" s="26">
        <v>0.14941772502016984</v>
      </c>
      <c r="E24" s="38">
        <v>1160</v>
      </c>
      <c r="F24" s="102"/>
      <c r="G24" s="102"/>
      <c r="H24" s="102"/>
      <c r="I24" s="102"/>
      <c r="J24" s="102"/>
      <c r="K24" s="102"/>
    </row>
    <row r="25" spans="2:11" ht="14.45" customHeight="1" x14ac:dyDescent="0.3">
      <c r="B25" s="27"/>
      <c r="C25" s="29" t="s">
        <v>60</v>
      </c>
      <c r="D25" s="31">
        <v>0.23922180983331243</v>
      </c>
      <c r="E25" s="39">
        <v>1011</v>
      </c>
      <c r="F25" s="102"/>
      <c r="G25" s="102"/>
      <c r="H25" s="102"/>
      <c r="I25" s="102"/>
      <c r="J25" s="102"/>
      <c r="K25" s="102"/>
    </row>
    <row r="26" spans="2:11" ht="14.45" x14ac:dyDescent="0.3">
      <c r="B26" s="22" t="s">
        <v>70</v>
      </c>
      <c r="C26" s="23"/>
      <c r="D26" s="24">
        <v>0.28276084870552659</v>
      </c>
      <c r="E26" s="40">
        <v>49</v>
      </c>
      <c r="F26" s="102"/>
      <c r="G26" s="102"/>
      <c r="H26" s="102"/>
      <c r="I26" s="102"/>
      <c r="J26" s="102"/>
      <c r="K26" s="102"/>
    </row>
    <row r="27" spans="2:11" ht="14.45" x14ac:dyDescent="0.3">
      <c r="B27" s="27"/>
      <c r="C27" s="28" t="s">
        <v>57</v>
      </c>
      <c r="D27" s="57">
        <v>0.29935616486003086</v>
      </c>
      <c r="E27" s="58">
        <v>11</v>
      </c>
      <c r="F27" s="102"/>
      <c r="G27" s="102"/>
      <c r="H27" s="102"/>
      <c r="I27" s="102"/>
      <c r="J27" s="102"/>
      <c r="K27" s="102"/>
    </row>
    <row r="28" spans="2:11" ht="15" customHeight="1" x14ac:dyDescent="0.3">
      <c r="B28" s="27"/>
      <c r="C28" s="29" t="s">
        <v>58</v>
      </c>
      <c r="D28" s="26">
        <v>0.28276084870552659</v>
      </c>
      <c r="E28" s="38">
        <v>0</v>
      </c>
      <c r="F28" s="102"/>
      <c r="G28" s="102"/>
      <c r="H28" s="102"/>
      <c r="I28" s="102"/>
      <c r="J28" s="102"/>
      <c r="K28" s="102"/>
    </row>
    <row r="29" spans="2:11" ht="15" customHeight="1" x14ac:dyDescent="0.3">
      <c r="B29" s="27"/>
      <c r="C29" s="29" t="s">
        <v>59</v>
      </c>
      <c r="D29" s="26">
        <v>0.28276084870552659</v>
      </c>
      <c r="E29" s="38">
        <v>7</v>
      </c>
      <c r="F29" s="102"/>
      <c r="G29" s="102"/>
      <c r="H29" s="102"/>
      <c r="I29" s="102"/>
      <c r="J29" s="102"/>
      <c r="K29" s="102"/>
    </row>
    <row r="30" spans="2:11" ht="15" customHeight="1" x14ac:dyDescent="0.3">
      <c r="B30" s="27"/>
      <c r="C30" s="29" t="s">
        <v>60</v>
      </c>
      <c r="D30" s="31">
        <v>0.28916207949658451</v>
      </c>
      <c r="E30" s="39">
        <v>31</v>
      </c>
      <c r="F30" s="102"/>
      <c r="G30" s="102"/>
      <c r="H30" s="102"/>
      <c r="I30" s="102"/>
    </row>
    <row r="31" spans="2:11" ht="14.45" customHeight="1" x14ac:dyDescent="0.25">
      <c r="B31" s="22" t="s">
        <v>73</v>
      </c>
      <c r="C31" s="23"/>
      <c r="D31" s="24">
        <v>0.43123788006348446</v>
      </c>
      <c r="E31" s="40">
        <v>382</v>
      </c>
      <c r="F31" s="102"/>
      <c r="G31" s="102"/>
      <c r="H31" s="102"/>
      <c r="I31" s="102"/>
      <c r="J31" s="102"/>
      <c r="K31" s="102"/>
    </row>
    <row r="32" spans="2:11" ht="14.45" customHeight="1" x14ac:dyDescent="0.25">
      <c r="B32" s="109"/>
      <c r="C32" s="110" t="s">
        <v>133</v>
      </c>
      <c r="D32" s="26">
        <v>0.43123788006348446</v>
      </c>
      <c r="E32" s="38">
        <v>0</v>
      </c>
      <c r="F32" s="102"/>
      <c r="G32" s="102"/>
      <c r="H32" s="102"/>
      <c r="I32" s="102"/>
      <c r="J32" s="102"/>
      <c r="K32" s="102"/>
    </row>
    <row r="33" spans="2:11" ht="14.45" customHeight="1" x14ac:dyDescent="0.25">
      <c r="B33" s="27"/>
      <c r="C33" s="29" t="s">
        <v>57</v>
      </c>
      <c r="D33" s="26">
        <v>0.43123788006348446</v>
      </c>
      <c r="E33" s="38">
        <v>14</v>
      </c>
      <c r="F33" s="102"/>
      <c r="G33" s="102"/>
      <c r="H33" s="102"/>
      <c r="I33" s="102"/>
      <c r="J33" s="102"/>
      <c r="K33" s="102"/>
    </row>
    <row r="34" spans="2:11" x14ac:dyDescent="0.25">
      <c r="B34" s="27"/>
      <c r="C34" s="29" t="s">
        <v>58</v>
      </c>
      <c r="D34" s="26">
        <v>0.43123788006348446</v>
      </c>
      <c r="E34" s="38" t="s">
        <v>132</v>
      </c>
      <c r="F34" s="102"/>
      <c r="G34" s="102"/>
      <c r="H34" s="102"/>
      <c r="I34" s="102"/>
      <c r="J34" s="102"/>
      <c r="K34" s="102"/>
    </row>
    <row r="35" spans="2:11" x14ac:dyDescent="0.25">
      <c r="B35" s="27"/>
      <c r="C35" s="29" t="s">
        <v>59</v>
      </c>
      <c r="D35" s="26">
        <v>0.43123788006348446</v>
      </c>
      <c r="E35" s="38" t="s">
        <v>132</v>
      </c>
      <c r="F35" s="102"/>
      <c r="G35" s="102"/>
      <c r="H35" s="102"/>
      <c r="I35" s="102"/>
      <c r="J35" s="102"/>
      <c r="K35" s="102"/>
    </row>
    <row r="36" spans="2:11" ht="14.45" customHeight="1" x14ac:dyDescent="0.25">
      <c r="B36" s="25"/>
      <c r="C36" s="29" t="s">
        <v>60</v>
      </c>
      <c r="D36" s="31">
        <v>0.42487507731514773</v>
      </c>
      <c r="E36" s="39">
        <v>360</v>
      </c>
      <c r="F36" s="102"/>
      <c r="G36" s="102"/>
      <c r="H36" s="102"/>
      <c r="I36" s="102"/>
      <c r="J36" s="102"/>
      <c r="K36" s="102"/>
    </row>
    <row r="37" spans="2:11" x14ac:dyDescent="0.25">
      <c r="B37" s="22" t="s">
        <v>72</v>
      </c>
      <c r="C37" s="23"/>
      <c r="D37" s="24">
        <v>4.829083174162585E-2</v>
      </c>
      <c r="E37" s="40">
        <v>250</v>
      </c>
      <c r="F37" s="102"/>
      <c r="G37" s="102"/>
      <c r="H37" s="102"/>
      <c r="I37" s="102"/>
      <c r="J37" s="102"/>
      <c r="K37" s="102"/>
    </row>
    <row r="38" spans="2:11" x14ac:dyDescent="0.25">
      <c r="B38" s="27"/>
      <c r="C38" s="28" t="s">
        <v>57</v>
      </c>
      <c r="D38" s="57">
        <v>4.829083174162585E-2</v>
      </c>
      <c r="E38" s="58" t="s">
        <v>132</v>
      </c>
      <c r="F38" s="102"/>
      <c r="G38" s="102"/>
      <c r="H38" s="102"/>
      <c r="I38" s="102"/>
    </row>
    <row r="39" spans="2:11" ht="14.45" customHeight="1" x14ac:dyDescent="0.25">
      <c r="B39" s="27"/>
      <c r="C39" s="29" t="s">
        <v>58</v>
      </c>
      <c r="D39" s="26">
        <v>5.0868771604281084E-2</v>
      </c>
      <c r="E39" s="38">
        <v>165</v>
      </c>
      <c r="F39" s="102"/>
      <c r="G39" s="102"/>
      <c r="H39" s="102"/>
      <c r="I39" s="102"/>
      <c r="J39" s="102"/>
      <c r="K39" s="102"/>
    </row>
    <row r="40" spans="2:11" ht="14.45" customHeight="1" x14ac:dyDescent="0.25">
      <c r="B40" s="27"/>
      <c r="C40" s="29" t="s">
        <v>59</v>
      </c>
      <c r="D40" s="26">
        <v>4.0744908408874819E-2</v>
      </c>
      <c r="E40" s="38">
        <v>77</v>
      </c>
      <c r="F40" s="102"/>
      <c r="G40" s="102"/>
      <c r="H40" s="102"/>
      <c r="I40" s="102"/>
      <c r="J40" s="102"/>
      <c r="K40" s="102"/>
    </row>
    <row r="41" spans="2:11" x14ac:dyDescent="0.25">
      <c r="B41" s="27"/>
      <c r="C41" s="29" t="s">
        <v>60</v>
      </c>
      <c r="D41" s="31">
        <v>4.829083174162585E-2</v>
      </c>
      <c r="E41" s="39" t="s">
        <v>148</v>
      </c>
      <c r="F41" s="102"/>
      <c r="G41" s="102"/>
      <c r="H41" s="102"/>
      <c r="I41" s="102"/>
      <c r="J41" s="102"/>
      <c r="K41" s="102"/>
    </row>
    <row r="42" spans="2:11" x14ac:dyDescent="0.25">
      <c r="B42" s="22" t="s">
        <v>78</v>
      </c>
      <c r="C42" s="23"/>
      <c r="D42" s="24">
        <v>0.18428427988762047</v>
      </c>
      <c r="E42" s="40">
        <v>331</v>
      </c>
      <c r="F42" s="102"/>
      <c r="G42" s="102"/>
      <c r="H42" s="102"/>
      <c r="I42" s="102"/>
      <c r="J42" s="102"/>
      <c r="K42" s="102"/>
    </row>
    <row r="43" spans="2:11" x14ac:dyDescent="0.25">
      <c r="B43" s="27"/>
      <c r="C43" s="29" t="s">
        <v>57</v>
      </c>
      <c r="D43" s="26">
        <v>0.16481821999197621</v>
      </c>
      <c r="E43" s="38" t="s">
        <v>148</v>
      </c>
      <c r="F43" s="102"/>
      <c r="G43" s="102"/>
      <c r="H43" s="102"/>
      <c r="I43" s="102"/>
      <c r="J43" s="102"/>
      <c r="K43" s="102"/>
    </row>
    <row r="44" spans="2:11" x14ac:dyDescent="0.25">
      <c r="B44" s="25"/>
      <c r="C44" s="29" t="s">
        <v>58</v>
      </c>
      <c r="D44" s="26">
        <v>0.18428427988762047</v>
      </c>
      <c r="E44" s="38" t="s">
        <v>132</v>
      </c>
      <c r="F44" s="102"/>
      <c r="G44" s="102"/>
      <c r="H44" s="102"/>
      <c r="I44" s="102"/>
      <c r="J44" s="102"/>
      <c r="K44" s="102"/>
    </row>
    <row r="45" spans="2:11" x14ac:dyDescent="0.25">
      <c r="B45" s="25"/>
      <c r="C45" s="29" t="s">
        <v>59</v>
      </c>
      <c r="D45" s="26">
        <v>0.18870205570859488</v>
      </c>
      <c r="E45" s="38">
        <v>248</v>
      </c>
      <c r="F45" s="102"/>
      <c r="G45" s="102"/>
      <c r="H45" s="102"/>
      <c r="I45" s="102"/>
    </row>
    <row r="46" spans="2:11" x14ac:dyDescent="0.25">
      <c r="B46" s="32"/>
      <c r="C46" s="30" t="s">
        <v>60</v>
      </c>
      <c r="D46" s="31">
        <v>0.18428427988762047</v>
      </c>
      <c r="E46" s="39">
        <v>0</v>
      </c>
      <c r="F46" s="102"/>
      <c r="G46" s="102"/>
      <c r="H46" s="102"/>
      <c r="I46" s="102"/>
      <c r="J46" s="102"/>
      <c r="K46" s="102"/>
    </row>
    <row r="47" spans="2:11" x14ac:dyDescent="0.25">
      <c r="B47" s="22" t="s">
        <v>75</v>
      </c>
      <c r="C47" s="23"/>
      <c r="D47" s="72">
        <v>0.39560805618613698</v>
      </c>
      <c r="E47" s="40">
        <v>23</v>
      </c>
      <c r="F47" s="102"/>
      <c r="G47" s="102"/>
      <c r="H47" s="102"/>
      <c r="I47" s="102"/>
      <c r="J47" s="102"/>
      <c r="K47" s="102"/>
    </row>
    <row r="48" spans="2:11" x14ac:dyDescent="0.25">
      <c r="B48" s="27"/>
      <c r="C48" s="28" t="s">
        <v>57</v>
      </c>
      <c r="D48" s="71">
        <v>0.39560805618613698</v>
      </c>
      <c r="E48" s="58" t="s">
        <v>132</v>
      </c>
      <c r="F48" s="102"/>
      <c r="G48" s="102"/>
      <c r="H48" s="102"/>
      <c r="I48" s="102"/>
      <c r="J48" s="102"/>
      <c r="K48" s="102"/>
    </row>
    <row r="49" spans="1:11" x14ac:dyDescent="0.25">
      <c r="B49" s="27"/>
      <c r="C49" s="29" t="s">
        <v>58</v>
      </c>
      <c r="D49" s="71">
        <v>0.39560805618613698</v>
      </c>
      <c r="E49" s="38">
        <v>0</v>
      </c>
      <c r="F49" s="102"/>
      <c r="G49" s="102"/>
      <c r="H49" s="102"/>
      <c r="I49" s="102"/>
      <c r="J49" s="102"/>
      <c r="K49" s="102"/>
    </row>
    <row r="50" spans="1:11" x14ac:dyDescent="0.25">
      <c r="B50" s="27"/>
      <c r="C50" s="29" t="s">
        <v>59</v>
      </c>
      <c r="D50" s="71">
        <v>0.39560805618613698</v>
      </c>
      <c r="E50" s="38" t="s">
        <v>132</v>
      </c>
      <c r="F50" s="102"/>
      <c r="G50" s="102"/>
      <c r="H50" s="102"/>
      <c r="I50" s="102"/>
      <c r="J50" s="102"/>
      <c r="K50" s="102"/>
    </row>
    <row r="51" spans="1:11" x14ac:dyDescent="0.25">
      <c r="B51" s="27"/>
      <c r="C51" s="29" t="s">
        <v>60</v>
      </c>
      <c r="D51" s="71">
        <v>0.39560805618613698</v>
      </c>
      <c r="E51" s="39" t="s">
        <v>148</v>
      </c>
      <c r="F51" s="102"/>
      <c r="G51" s="102"/>
      <c r="H51" s="102"/>
      <c r="I51" s="102"/>
      <c r="J51" s="102"/>
      <c r="K51" s="102"/>
    </row>
    <row r="52" spans="1:11" x14ac:dyDescent="0.25">
      <c r="B52" s="22" t="s">
        <v>76</v>
      </c>
      <c r="C52" s="23"/>
      <c r="D52" s="72">
        <v>0.16261222838672715</v>
      </c>
      <c r="E52" s="40">
        <v>0</v>
      </c>
      <c r="F52" s="102"/>
      <c r="G52" s="102"/>
      <c r="H52" s="102"/>
      <c r="I52" s="102"/>
    </row>
    <row r="53" spans="1:11" ht="15" customHeight="1" x14ac:dyDescent="0.25">
      <c r="B53" s="27"/>
      <c r="C53" s="28" t="s">
        <v>57</v>
      </c>
      <c r="D53" s="71">
        <v>0.16261222838672715</v>
      </c>
      <c r="E53" s="58">
        <v>0</v>
      </c>
      <c r="F53" s="102"/>
      <c r="G53" s="102"/>
      <c r="H53" s="102"/>
      <c r="I53" s="102"/>
      <c r="J53" s="102"/>
      <c r="K53" s="102"/>
    </row>
    <row r="54" spans="1:11" ht="14.45" customHeight="1" x14ac:dyDescent="0.25">
      <c r="B54" s="27"/>
      <c r="C54" s="29" t="s">
        <v>58</v>
      </c>
      <c r="D54" s="71">
        <v>0.16261222838672715</v>
      </c>
      <c r="E54" s="38">
        <v>0</v>
      </c>
      <c r="F54" s="102"/>
      <c r="G54" s="102"/>
      <c r="H54" s="102"/>
      <c r="I54" s="102"/>
      <c r="J54" s="102"/>
      <c r="K54" s="102"/>
    </row>
    <row r="55" spans="1:11" x14ac:dyDescent="0.25">
      <c r="B55" s="27"/>
      <c r="C55" s="29" t="s">
        <v>59</v>
      </c>
      <c r="D55" s="71">
        <v>0.16261222838672715</v>
      </c>
      <c r="E55" s="38">
        <v>0</v>
      </c>
      <c r="F55" s="102"/>
      <c r="G55" s="102"/>
      <c r="H55" s="102"/>
      <c r="I55" s="102"/>
      <c r="J55" s="102"/>
      <c r="K55" s="102"/>
    </row>
    <row r="56" spans="1:11" x14ac:dyDescent="0.25">
      <c r="B56" s="41"/>
      <c r="C56" s="30" t="s">
        <v>60</v>
      </c>
      <c r="D56" s="121">
        <v>0.16261222838672715</v>
      </c>
      <c r="E56" s="39">
        <v>0</v>
      </c>
      <c r="F56" s="102"/>
      <c r="G56" s="102"/>
      <c r="H56" s="102"/>
      <c r="I56" s="102"/>
    </row>
    <row r="59" spans="1:11" x14ac:dyDescent="0.25">
      <c r="A59" s="1" t="s">
        <v>90</v>
      </c>
    </row>
    <row r="60" spans="1:11" ht="14.45" customHeight="1" x14ac:dyDescent="0.25">
      <c r="A60" s="1" t="s">
        <v>91</v>
      </c>
    </row>
    <row r="61" spans="1:11" ht="14.45" customHeight="1" x14ac:dyDescent="0.25">
      <c r="A61" s="43" t="s">
        <v>65</v>
      </c>
    </row>
    <row r="74" ht="15" customHeight="1" x14ac:dyDescent="0.25"/>
    <row r="75" ht="14.45" customHeight="1" x14ac:dyDescent="0.25"/>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80" zoomScaleNormal="80" workbookViewId="0">
      <selection activeCell="X7" sqref="X7"/>
    </sheetView>
  </sheetViews>
  <sheetFormatPr defaultColWidth="0" defaultRowHeight="15" zeroHeight="1" x14ac:dyDescent="0.25"/>
  <cols>
    <col min="1" max="1" width="4.5703125" style="18" customWidth="1"/>
    <col min="2" max="25" width="9.140625" style="18" customWidth="1"/>
    <col min="26" max="16384" width="9.140625" style="18" hidden="1"/>
  </cols>
  <sheetData>
    <row r="1" spans="1:24" ht="17.45" x14ac:dyDescent="0.3">
      <c r="A1" s="19" t="s">
        <v>52</v>
      </c>
    </row>
    <row r="2" spans="1:24" ht="9.75" customHeight="1" x14ac:dyDescent="0.3"/>
    <row r="3" spans="1:24" ht="30.75" customHeight="1" x14ac:dyDescent="0.3">
      <c r="B3" s="134" t="s">
        <v>121</v>
      </c>
      <c r="C3" s="134"/>
      <c r="D3" s="134"/>
      <c r="E3" s="134"/>
      <c r="F3" s="134"/>
      <c r="G3" s="134"/>
      <c r="H3" s="134"/>
      <c r="I3" s="134"/>
      <c r="J3" s="134"/>
      <c r="K3" s="134"/>
      <c r="L3" s="134"/>
      <c r="M3" s="134"/>
      <c r="N3" s="134"/>
      <c r="O3" s="134"/>
      <c r="P3" s="134"/>
      <c r="Q3" s="134"/>
      <c r="R3" s="134"/>
      <c r="S3" s="134"/>
      <c r="T3" s="134"/>
      <c r="U3" s="134"/>
      <c r="V3" s="134"/>
      <c r="W3" s="134"/>
      <c r="X3" s="134"/>
    </row>
    <row r="4" spans="1:24" ht="14.45" x14ac:dyDescent="0.3"/>
    <row r="5" spans="1:24" ht="14.45" x14ac:dyDescent="0.3"/>
    <row r="6" spans="1:24" ht="14.45" x14ac:dyDescent="0.3"/>
    <row r="7" spans="1:24" ht="14.45" x14ac:dyDescent="0.3"/>
    <row r="8" spans="1:24" ht="14.45" x14ac:dyDescent="0.3"/>
    <row r="9" spans="1:24" ht="14.45" x14ac:dyDescent="0.3"/>
    <row r="10" spans="1:24" ht="14.45" x14ac:dyDescent="0.3"/>
    <row r="11" spans="1:24" ht="14.45" x14ac:dyDescent="0.3"/>
    <row r="12" spans="1:24" ht="14.45" x14ac:dyDescent="0.3"/>
    <row r="13" spans="1:24" ht="14.45" x14ac:dyDescent="0.3"/>
    <row r="14" spans="1:24" ht="14.45" x14ac:dyDescent="0.3"/>
    <row r="15" spans="1:24" ht="14.45" x14ac:dyDescent="0.3"/>
    <row r="16" spans="1:24" ht="14.45" x14ac:dyDescent="0.3"/>
    <row r="17" ht="14.45" x14ac:dyDescent="0.3"/>
    <row r="18" ht="14.45" x14ac:dyDescent="0.3"/>
    <row r="19" ht="14.45" x14ac:dyDescent="0.3"/>
    <row r="20" ht="14.45" x14ac:dyDescent="0.3"/>
    <row r="21" ht="14.45" x14ac:dyDescent="0.3"/>
    <row r="22" ht="14.45" x14ac:dyDescent="0.3"/>
    <row r="23" ht="14.45" x14ac:dyDescent="0.3"/>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ht="14.45" x14ac:dyDescent="0.3"/>
    <row r="36" ht="14.45" x14ac:dyDescent="0.3"/>
    <row r="37" ht="14.45" x14ac:dyDescent="0.3"/>
    <row r="38" x14ac:dyDescent="0.25"/>
    <row r="39" ht="14.45" hidden="1" x14ac:dyDescent="0.3"/>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5"/>
    <row r="2" spans="2:4" ht="17.45" x14ac:dyDescent="0.3">
      <c r="B2" s="19" t="s">
        <v>1</v>
      </c>
    </row>
    <row r="3" spans="2:4" ht="14.45" x14ac:dyDescent="0.25">
      <c r="B3" s="2" t="s">
        <v>55</v>
      </c>
    </row>
    <row r="4" spans="2:4" ht="14.45" x14ac:dyDescent="0.25">
      <c r="B4" s="2"/>
    </row>
    <row r="5" spans="2:4" ht="14.45" x14ac:dyDescent="0.25">
      <c r="B5" s="2"/>
    </row>
    <row r="6" spans="2:4" ht="57" x14ac:dyDescent="0.2">
      <c r="B6" s="7" t="s">
        <v>2</v>
      </c>
      <c r="C6" s="8" t="s">
        <v>3</v>
      </c>
    </row>
    <row r="7" spans="2:4" ht="151.9" x14ac:dyDescent="0.25">
      <c r="B7" s="7" t="s">
        <v>84</v>
      </c>
      <c r="C7" s="8" t="s">
        <v>100</v>
      </c>
      <c r="D7" s="3"/>
    </row>
    <row r="8" spans="2:4" ht="27.6" x14ac:dyDescent="0.25">
      <c r="B8" s="7" t="s">
        <v>4</v>
      </c>
      <c r="C8" s="8" t="s">
        <v>99</v>
      </c>
    </row>
    <row r="9" spans="2:4" x14ac:dyDescent="0.2">
      <c r="B9" s="135" t="s">
        <v>5</v>
      </c>
      <c r="C9" s="9" t="s">
        <v>6</v>
      </c>
    </row>
    <row r="10" spans="2:4" ht="28.5" x14ac:dyDescent="0.2">
      <c r="B10" s="136"/>
      <c r="C10" s="4" t="s">
        <v>7</v>
      </c>
    </row>
    <row r="11" spans="2:4" x14ac:dyDescent="0.2">
      <c r="B11" s="137"/>
      <c r="C11" s="6" t="s">
        <v>8</v>
      </c>
    </row>
    <row r="12" spans="2:4" ht="28.5" x14ac:dyDescent="0.2">
      <c r="B12" s="7" t="s">
        <v>9</v>
      </c>
      <c r="C12" s="8" t="s">
        <v>10</v>
      </c>
    </row>
    <row r="13" spans="2:4" ht="43.5" x14ac:dyDescent="0.2">
      <c r="B13" s="7" t="s">
        <v>11</v>
      </c>
      <c r="C13" s="8" t="s">
        <v>101</v>
      </c>
    </row>
    <row r="14" spans="2:4" ht="30" x14ac:dyDescent="0.2">
      <c r="B14" s="7" t="s">
        <v>12</v>
      </c>
      <c r="C14" s="8" t="s">
        <v>105</v>
      </c>
    </row>
    <row r="15" spans="2:4" x14ac:dyDescent="0.2">
      <c r="B15" s="135" t="s">
        <v>13</v>
      </c>
      <c r="C15" s="9" t="s">
        <v>106</v>
      </c>
    </row>
    <row r="16" spans="2:4" ht="15" x14ac:dyDescent="0.2">
      <c r="B16" s="136"/>
      <c r="C16" s="5" t="s">
        <v>29</v>
      </c>
    </row>
    <row r="17" spans="2:3" ht="15" x14ac:dyDescent="0.2">
      <c r="B17" s="136"/>
      <c r="C17" s="5" t="s">
        <v>30</v>
      </c>
    </row>
    <row r="18" spans="2:3" ht="15" x14ac:dyDescent="0.2">
      <c r="B18" s="136"/>
      <c r="C18" s="5" t="s">
        <v>31</v>
      </c>
    </row>
    <row r="19" spans="2:3" ht="15" x14ac:dyDescent="0.2">
      <c r="B19" s="137"/>
      <c r="C19" s="6" t="s">
        <v>32</v>
      </c>
    </row>
    <row r="20" spans="2:3" ht="27.6" x14ac:dyDescent="0.25">
      <c r="B20" s="7" t="s">
        <v>114</v>
      </c>
      <c r="C20" s="8" t="s">
        <v>115</v>
      </c>
    </row>
    <row r="21" spans="2:3" ht="30" x14ac:dyDescent="0.2">
      <c r="B21" s="7" t="s">
        <v>14</v>
      </c>
      <c r="C21" s="8" t="s">
        <v>33</v>
      </c>
    </row>
    <row r="22" spans="2:3" ht="15" x14ac:dyDescent="0.2">
      <c r="B22" s="7" t="s">
        <v>15</v>
      </c>
      <c r="C22" s="8" t="s">
        <v>34</v>
      </c>
    </row>
    <row r="23" spans="2:3" x14ac:dyDescent="0.2">
      <c r="B23" s="135" t="s">
        <v>16</v>
      </c>
      <c r="C23" s="9" t="s">
        <v>107</v>
      </c>
    </row>
    <row r="24" spans="2:3" ht="30" x14ac:dyDescent="0.2">
      <c r="B24" s="137"/>
      <c r="C24" s="6" t="s">
        <v>35</v>
      </c>
    </row>
    <row r="25" spans="2:3" ht="15" x14ac:dyDescent="0.2">
      <c r="B25" s="7" t="s">
        <v>17</v>
      </c>
      <c r="C25" s="8" t="s">
        <v>36</v>
      </c>
    </row>
    <row r="26" spans="2:3" ht="45" x14ac:dyDescent="0.2">
      <c r="B26" s="10" t="s">
        <v>18</v>
      </c>
      <c r="C26" s="4" t="s">
        <v>102</v>
      </c>
    </row>
    <row r="27" spans="2:3" ht="15" x14ac:dyDescent="0.2">
      <c r="B27" s="7" t="s">
        <v>19</v>
      </c>
      <c r="C27" s="8" t="s">
        <v>20</v>
      </c>
    </row>
    <row r="28" spans="2:3" ht="15" x14ac:dyDescent="0.2">
      <c r="B28" s="7" t="s">
        <v>21</v>
      </c>
      <c r="C28" s="8" t="s">
        <v>22</v>
      </c>
    </row>
    <row r="29" spans="2:3" ht="30" x14ac:dyDescent="0.2">
      <c r="B29" s="7" t="s">
        <v>23</v>
      </c>
      <c r="C29" s="8" t="s">
        <v>103</v>
      </c>
    </row>
    <row r="30" spans="2:3" x14ac:dyDescent="0.2">
      <c r="B30" s="135" t="s">
        <v>24</v>
      </c>
      <c r="C30" s="138" t="s">
        <v>25</v>
      </c>
    </row>
    <row r="31" spans="2:3" x14ac:dyDescent="0.2">
      <c r="B31" s="137"/>
      <c r="C31" s="139"/>
    </row>
    <row r="32" spans="2:3" ht="15" x14ac:dyDescent="0.2">
      <c r="B32" s="7" t="s">
        <v>26</v>
      </c>
      <c r="C32" s="8" t="s">
        <v>116</v>
      </c>
    </row>
    <row r="33" spans="2:3" ht="15" x14ac:dyDescent="0.2">
      <c r="B33" s="7" t="s">
        <v>27</v>
      </c>
      <c r="C33" s="8" t="s">
        <v>104</v>
      </c>
    </row>
    <row r="34" spans="2:3" ht="30" x14ac:dyDescent="0.2">
      <c r="B34" s="7" t="s">
        <v>28</v>
      </c>
      <c r="C34" s="8" t="s">
        <v>37</v>
      </c>
    </row>
    <row r="35" spans="2:3" ht="15" x14ac:dyDescent="0.2">
      <c r="B35" s="42"/>
      <c r="C35" s="3"/>
    </row>
    <row r="36" spans="2:3" ht="15" x14ac:dyDescent="0.2">
      <c r="B36" s="42"/>
      <c r="C36" s="3"/>
    </row>
    <row r="37" spans="2:3" ht="15" x14ac:dyDescent="0.2">
      <c r="B37" s="42"/>
      <c r="C37" s="3"/>
    </row>
    <row r="38" spans="2:3" x14ac:dyDescent="0.2"/>
    <row r="39" spans="2:3" x14ac:dyDescent="0.2"/>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20B27A3BB4AD4E469BDEA344273B4F22020100970C6F60BCE17B4A9C7691AFAF0D47F7" ma:contentTypeVersion="5" ma:contentTypeDescription="" ma:contentTypeScope="" ma:versionID="6c895503766cc77e95276e6860ffe5f0">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DECCCHC-200-8941</_dlc_DocId>
    <_dlc_DocIdUrl xmlns="f7e53c2a-c5c2-4bbb-ab47-6d506cb60401">
      <Url>https://edrms.decc.gsi.gov.uk/ch/lcl/HDOP/_layouts/15/DocIdRedir.aspx?ID=DECCCHC-200-8941</Url>
      <Description>DECCCHC-200-8941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9c6981cf-ca77-4d25-a722-9ba9d442762a" ContentTypeId="0x01010020B27A3BB4AD4E469BDEA344273B4F220201" PreviousValue="false"/>
</file>

<file path=customXml/itemProps1.xml><?xml version="1.0" encoding="utf-8"?>
<ds:datastoreItem xmlns:ds="http://schemas.openxmlformats.org/officeDocument/2006/customXml" ds:itemID="{4C50ECDC-4E0B-4199-BEF6-13FADDD60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F76555-12C6-4580-8B80-8205FBD7BDD5}">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schemas.microsoft.com/sharepoint/v3"/>
    <ds:schemaRef ds:uri="http://www.w3.org/XML/1998/namespace"/>
    <ds:schemaRef ds:uri="http://schemas.openxmlformats.org/package/2006/metadata/core-properties"/>
    <ds:schemaRef ds:uri="http://schemas.microsoft.com/office/infopath/2007/PartnerControls"/>
    <ds:schemaRef ds:uri="f7e53c2a-c5c2-4bbb-ab47-6d506cb60401"/>
  </ds:schemaRefs>
</ds:datastoreItem>
</file>

<file path=customXml/itemProps3.xml><?xml version="1.0" encoding="utf-8"?>
<ds:datastoreItem xmlns:ds="http://schemas.openxmlformats.org/officeDocument/2006/customXml" ds:itemID="{A8EB2474-C964-4491-A270-15D2C79FAECB}">
  <ds:schemaRefs>
    <ds:schemaRef ds:uri="http://schemas.microsoft.com/sharepoint/v3/contenttype/forms"/>
  </ds:schemaRefs>
</ds:datastoreItem>
</file>

<file path=customXml/itemProps4.xml><?xml version="1.0" encoding="utf-8"?>
<ds:datastoreItem xmlns:ds="http://schemas.openxmlformats.org/officeDocument/2006/customXml" ds:itemID="{263C8F74-6829-4809-A9B3-D146551BD2AB}">
  <ds:schemaRefs>
    <ds:schemaRef ds:uri="http://schemas.microsoft.com/sharepoint/events"/>
  </ds:schemaRefs>
</ds:datastoreItem>
</file>

<file path=customXml/itemProps5.xml><?xml version="1.0" encoding="utf-8"?>
<ds:datastoreItem xmlns:ds="http://schemas.openxmlformats.org/officeDocument/2006/customXml" ds:itemID="{F220309C-82D1-4D21-97B4-CB993194B9D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CHP</vt:lpstr>
      <vt:lpstr>Geothermal</vt:lpstr>
      <vt:lpstr>Air source heat pumps</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2017-07-28T15:07:54Z</dcterms:created>
  <dcterms:modified xsi:type="dcterms:W3CDTF">2018-03-01T10:15:54Z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0x01010020B27A3BB4AD4E469BDEA344273B4F22020100970C6F60BCE17B4A9C7691AFAF0D47F7</vt:lpwstr>
  </property>
  <property fmtid="{D5CDD505-2E9C-101B-9397-08002B2CF9AE}" pid="3" name="_dlc_DocIdItemGuid">
    <vt:lpwstr>ec262916-9fc1-4567-8c4a-3d29d6cf8d50</vt:lpwstr>
  </property>
</Properties>
</file>