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ranch_A\Indicators\Digest\Living\Transport and travel\Jan 2018 update\"/>
    </mc:Choice>
  </mc:AlternateContent>
  <bookViews>
    <workbookView xWindow="0" yWindow="0" windowWidth="25200" windowHeight="11685"/>
  </bookViews>
  <sheets>
    <sheet name="Distance travelled by mode" sheetId="1" r:id="rId1"/>
    <sheet name="Distance travelled by purpose" sheetId="3" r:id="rId2"/>
    <sheet name="Trips per person" sheetId="4" r:id="rId3"/>
    <sheet name="Trips to and from school" sheetId="2"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4" l="1"/>
  <c r="G20" i="4"/>
  <c r="G21" i="4"/>
  <c r="G22" i="4"/>
  <c r="G18" i="4"/>
  <c r="F19" i="4"/>
  <c r="F20" i="4"/>
  <c r="F21" i="4"/>
  <c r="F22" i="4"/>
  <c r="F18" i="4"/>
  <c r="E19" i="4"/>
  <c r="E20" i="4"/>
  <c r="E21" i="4"/>
  <c r="E22" i="4"/>
  <c r="E18" i="4"/>
  <c r="D19" i="4"/>
  <c r="D20" i="4"/>
  <c r="D21" i="4"/>
  <c r="D22" i="4"/>
  <c r="H22" i="4" s="1"/>
  <c r="D18" i="4"/>
  <c r="C19" i="4"/>
  <c r="C20" i="4"/>
  <c r="C21" i="4"/>
  <c r="H21" i="4" s="1"/>
  <c r="C22" i="4"/>
  <c r="C18" i="4"/>
  <c r="B19" i="4"/>
  <c r="H19" i="4" s="1"/>
  <c r="B20" i="4"/>
  <c r="H20" i="4" s="1"/>
  <c r="B21" i="4"/>
  <c r="B22" i="4"/>
  <c r="B18" i="4"/>
  <c r="H18" i="4" s="1"/>
  <c r="I19" i="3" l="1"/>
  <c r="J19" i="3"/>
  <c r="K19" i="3"/>
  <c r="L19" i="3"/>
  <c r="M19" i="3"/>
  <c r="I20" i="3"/>
  <c r="J20" i="3"/>
  <c r="K20" i="3"/>
  <c r="L20" i="3"/>
  <c r="M20" i="3"/>
  <c r="I21" i="3"/>
  <c r="J21" i="3"/>
  <c r="K21" i="3"/>
  <c r="L21" i="3"/>
  <c r="M21" i="3"/>
  <c r="I22" i="3"/>
  <c r="J22" i="3"/>
  <c r="K22" i="3"/>
  <c r="L22" i="3"/>
  <c r="M22" i="3"/>
  <c r="J18" i="3"/>
  <c r="K18" i="3"/>
  <c r="L18" i="3"/>
  <c r="M18" i="3"/>
  <c r="I18" i="3"/>
  <c r="F19" i="3"/>
  <c r="G19" i="3"/>
  <c r="H19" i="3"/>
  <c r="F20" i="3"/>
  <c r="G20" i="3"/>
  <c r="H20" i="3"/>
  <c r="F21" i="3"/>
  <c r="G21" i="3"/>
  <c r="H21" i="3"/>
  <c r="F22" i="3"/>
  <c r="G22" i="3"/>
  <c r="H22" i="3"/>
  <c r="H18" i="3"/>
  <c r="G18" i="3"/>
  <c r="F18" i="3"/>
  <c r="E19" i="3"/>
  <c r="E20" i="3"/>
  <c r="E21" i="3"/>
  <c r="E22" i="3"/>
  <c r="E18" i="3"/>
  <c r="B19" i="3"/>
  <c r="C19" i="3"/>
  <c r="D19" i="3"/>
  <c r="B20" i="3"/>
  <c r="C20" i="3"/>
  <c r="D20" i="3"/>
  <c r="B21" i="3"/>
  <c r="C21" i="3"/>
  <c r="D21" i="3"/>
  <c r="B22" i="3"/>
  <c r="C22" i="3"/>
  <c r="D22" i="3"/>
  <c r="C18" i="3"/>
  <c r="D18" i="3"/>
  <c r="B18" i="3"/>
  <c r="E21" i="2" l="1"/>
  <c r="E22" i="2"/>
  <c r="E23" i="2"/>
  <c r="E24" i="2"/>
  <c r="E20" i="2"/>
  <c r="D21" i="2"/>
  <c r="D22" i="2"/>
  <c r="D23" i="2"/>
  <c r="D24" i="2"/>
  <c r="D20" i="2"/>
  <c r="C18" i="2"/>
  <c r="B18" i="2"/>
  <c r="G19" i="1"/>
  <c r="G20" i="1"/>
  <c r="G21" i="1"/>
  <c r="G22" i="1"/>
  <c r="G18" i="1"/>
  <c r="F19" i="1"/>
  <c r="F20" i="1"/>
  <c r="F21" i="1"/>
  <c r="F22" i="1"/>
  <c r="F18" i="1"/>
  <c r="C19" i="1"/>
  <c r="D19" i="1"/>
  <c r="E19" i="1"/>
  <c r="C20" i="1"/>
  <c r="D20" i="1"/>
  <c r="E20" i="1"/>
  <c r="C21" i="1"/>
  <c r="D21" i="1"/>
  <c r="E21" i="1"/>
  <c r="C22" i="1"/>
  <c r="D22" i="1"/>
  <c r="E22" i="1"/>
  <c r="E18" i="1"/>
  <c r="D18" i="1"/>
  <c r="C18" i="1"/>
  <c r="B19" i="1"/>
  <c r="B20" i="1"/>
  <c r="B21" i="1"/>
  <c r="B22" i="1"/>
  <c r="B18" i="1"/>
  <c r="A18" i="1"/>
  <c r="A19" i="1"/>
  <c r="A20" i="1"/>
  <c r="A21" i="1"/>
  <c r="A17" i="1"/>
  <c r="H19" i="1" l="1"/>
  <c r="H22" i="1"/>
  <c r="H20" i="1"/>
  <c r="H21" i="1"/>
  <c r="H18" i="1"/>
</calcChain>
</file>

<file path=xl/sharedStrings.xml><?xml version="1.0" encoding="utf-8"?>
<sst xmlns="http://schemas.openxmlformats.org/spreadsheetml/2006/main" count="191" uniqueCount="92">
  <si>
    <t>Miles per person per year</t>
  </si>
  <si>
    <t>Walk</t>
  </si>
  <si>
    <t>Bicycle</t>
  </si>
  <si>
    <t>Car / van driver</t>
  </si>
  <si>
    <t>Car / van passenger</t>
  </si>
  <si>
    <t>Motorcycle</t>
  </si>
  <si>
    <t>Bus in London</t>
  </si>
  <si>
    <t>Other local bus</t>
  </si>
  <si>
    <t>Non-local bus</t>
  </si>
  <si>
    <t>London Underground</t>
  </si>
  <si>
    <t>Surface Rail</t>
  </si>
  <si>
    <t>Taxi / minicab</t>
  </si>
  <si>
    <t>All modes</t>
  </si>
  <si>
    <r>
      <t>All modes (excluding walks of less than a mile)</t>
    </r>
    <r>
      <rPr>
        <b/>
        <vertAlign val="superscript"/>
        <sz val="10"/>
        <color rgb="FF000000"/>
        <rFont val="Arial"/>
        <family val="2"/>
      </rPr>
      <t>3</t>
    </r>
  </si>
  <si>
    <t>Unweighted sample size (individuals)</t>
  </si>
  <si>
    <t>Urban Conurbation</t>
  </si>
  <si>
    <t>Urban City and Town</t>
  </si>
  <si>
    <t>Rural Town and Fringe</t>
  </si>
  <si>
    <t>Rural Village, Hamlet and Isolated Dwelling</t>
  </si>
  <si>
    <t>https://www.gov.uk/government/collections/rural-urban-definition</t>
  </si>
  <si>
    <t xml:space="preserve">Note: Distance by mode is based on stage distance. </t>
  </si>
  <si>
    <r>
      <t>Walks of over a mile</t>
    </r>
    <r>
      <rPr>
        <b/>
        <vertAlign val="superscript"/>
        <sz val="10"/>
        <color rgb="FF000000"/>
        <rFont val="Arial"/>
        <family val="2"/>
      </rPr>
      <t>2</t>
    </r>
  </si>
  <si>
    <r>
      <t>Rural-Urban Classification5</t>
    </r>
    <r>
      <rPr>
        <b/>
        <vertAlign val="superscript"/>
        <sz val="10"/>
        <color rgb="FF000000"/>
        <rFont val="Arial"/>
        <family val="2"/>
      </rPr>
      <t xml:space="preserve"> </t>
    </r>
    <r>
      <rPr>
        <b/>
        <sz val="10"/>
        <color rgb="FF000000"/>
        <rFont val="Arial"/>
        <family val="2"/>
      </rPr>
      <t>of residence:</t>
    </r>
  </si>
  <si>
    <r>
      <t>Other private transport</t>
    </r>
    <r>
      <rPr>
        <b/>
        <vertAlign val="superscript"/>
        <sz val="10"/>
        <color rgb="FF000000"/>
        <rFont val="Arial"/>
        <family val="2"/>
      </rPr>
      <t>3</t>
    </r>
  </si>
  <si>
    <r>
      <t>Other public transport</t>
    </r>
    <r>
      <rPr>
        <b/>
        <vertAlign val="superscript"/>
        <sz val="10"/>
        <color rgb="FF000000"/>
        <rFont val="Arial"/>
        <family val="2"/>
      </rPr>
      <t>4</t>
    </r>
  </si>
  <si>
    <t>1 Two survey years combined, e.g. 2015 and 2016. A survey year runs from mid-January to mid-January.</t>
  </si>
  <si>
    <t>2 In 2016 short walks (those walks of less than a mile in length or less than 20 minutes duration) were recorded on day 1 for half of the sample, and day 7 for the other half of the sample. In previous years short walks have only been recorded on day 7 of the travel diary. Collecting short walks on day 1 of the travel week has increased the number of short walks reported which means a break in the time series between 2016 and earlier years. To enable a comparison of trends, walking and all mode figures are also presented excluding short walks. See page 5 of the Statistics Release for more information.</t>
  </si>
  <si>
    <t>3 Mostly private hire bus (including school buses).</t>
  </si>
  <si>
    <t>4 Air, ferries and light rail.</t>
  </si>
  <si>
    <t>5 For more information on Rural-Urban Classifications see:</t>
  </si>
  <si>
    <t>Local Bus</t>
  </si>
  <si>
    <t>Other</t>
  </si>
  <si>
    <t>England</t>
  </si>
  <si>
    <t xml:space="preserve">The results presented in this table are weighted. The base (unweighted sample size) is shown in the table for information. </t>
  </si>
  <si>
    <t xml:space="preserve">Weights are applied to adjust for non-response to ensure the characteristics of the achieved sample match the population of Great Britain (1995-2012) or England (2013 onwards) and for the drop off in trip recording in diary data. </t>
  </si>
  <si>
    <t>The survey results are subject to sampling error.</t>
  </si>
  <si>
    <t>The original DfT dataset can be found here: https://www.gov.uk/government/statistical-data-sets/nts99-travel-by-region-and-area-type-of-residence</t>
  </si>
  <si>
    <t>Department for Transport (DfT) provide this data broken down into more categories than we present in the digest. We chose to present a subset of the categories for clarity to keep the graphs and tables simple. Immediately below is the full breakdown provided by DfT and then below that are the categories that we present in the digest. The cell formulas show which categories have been grouped together in the digest.</t>
  </si>
  <si>
    <t>Rail</t>
  </si>
  <si>
    <t>Percentage</t>
  </si>
  <si>
    <t>Aged 5-16 years</t>
  </si>
  <si>
    <t>Car / van</t>
  </si>
  <si>
    <r>
      <t>Private bus</t>
    </r>
    <r>
      <rPr>
        <b/>
        <vertAlign val="superscript"/>
        <sz val="10"/>
        <rFont val="Arial"/>
        <family val="2"/>
      </rPr>
      <t>3</t>
    </r>
  </si>
  <si>
    <t>Local bus</t>
  </si>
  <si>
    <r>
      <t>Surface rail</t>
    </r>
    <r>
      <rPr>
        <b/>
        <vertAlign val="superscript"/>
        <sz val="10"/>
        <rFont val="Arial"/>
        <family val="2"/>
      </rPr>
      <t>4</t>
    </r>
  </si>
  <si>
    <t>Other transport</t>
  </si>
  <si>
    <t>All    modes</t>
  </si>
  <si>
    <r>
      <t>Rural-Urban Classification</t>
    </r>
    <r>
      <rPr>
        <b/>
        <vertAlign val="superscript"/>
        <sz val="10"/>
        <color indexed="8"/>
        <rFont val="Arial"/>
        <family val="2"/>
      </rPr>
      <t>5</t>
    </r>
    <r>
      <rPr>
        <b/>
        <sz val="10"/>
        <color indexed="8"/>
        <rFont val="Arial"/>
        <family val="2"/>
      </rPr>
      <t xml:space="preserve"> of residence:</t>
    </r>
  </si>
  <si>
    <t>1 Trips of under 50 miles only.</t>
  </si>
  <si>
    <t>2 Two survey years combined, e.g. 2014 and 2015. A survey year runs from mid-January to mid-January.</t>
  </si>
  <si>
    <t>3 Including school buses.</t>
  </si>
  <si>
    <t>4 Surface rail includes London Overground.</t>
  </si>
  <si>
    <t>Bus</t>
  </si>
  <si>
    <r>
      <t>Trips to and from school</t>
    </r>
    <r>
      <rPr>
        <b/>
        <vertAlign val="superscript"/>
        <sz val="12"/>
        <color indexed="21"/>
        <rFont val="Arial"/>
        <family val="2"/>
      </rPr>
      <t>1</t>
    </r>
    <r>
      <rPr>
        <b/>
        <sz val="12"/>
        <color indexed="21"/>
        <rFont val="Arial"/>
        <family val="2"/>
      </rPr>
      <t xml:space="preserve"> by main mode, and Rural-Urban Classification: England, 2014/15</t>
    </r>
    <r>
      <rPr>
        <b/>
        <vertAlign val="superscript"/>
        <sz val="12"/>
        <color indexed="21"/>
        <rFont val="Arial"/>
        <family val="2"/>
      </rPr>
      <t>2</t>
    </r>
  </si>
  <si>
    <r>
      <t>Average distance travelled by mode</t>
    </r>
    <r>
      <rPr>
        <b/>
        <sz val="12"/>
        <color rgb="FF008080"/>
        <rFont val="Arial"/>
        <family val="2"/>
      </rPr>
      <t>, and Rural-Urban Classification: England, 2015/16</t>
    </r>
    <r>
      <rPr>
        <b/>
        <vertAlign val="superscript"/>
        <sz val="12"/>
        <color rgb="FF008080"/>
        <rFont val="Arial"/>
        <family val="2"/>
      </rPr>
      <t>1</t>
    </r>
  </si>
  <si>
    <r>
      <t>Average distance travelled by trip purpose, region and Rural-Urban Classification: England, 2014/15</t>
    </r>
    <r>
      <rPr>
        <b/>
        <vertAlign val="superscript"/>
        <sz val="12"/>
        <color indexed="21"/>
        <rFont val="Arial"/>
        <family val="2"/>
      </rPr>
      <t>1</t>
    </r>
  </si>
  <si>
    <t>Commuting</t>
  </si>
  <si>
    <t>Business</t>
  </si>
  <si>
    <t>Education</t>
  </si>
  <si>
    <t>Escort education</t>
  </si>
  <si>
    <t>Shopping</t>
  </si>
  <si>
    <t>Other escort</t>
  </si>
  <si>
    <t>Personal business</t>
  </si>
  <si>
    <t>Visit friends at private home</t>
  </si>
  <si>
    <t>Visit friends elsewhere</t>
  </si>
  <si>
    <t>Sport / entertainment</t>
  </si>
  <si>
    <t>Holiday / day trip</t>
  </si>
  <si>
    <t>Other including just walk</t>
  </si>
  <si>
    <t>All purposes</t>
  </si>
  <si>
    <r>
      <t>Rural-Urban Classification</t>
    </r>
    <r>
      <rPr>
        <b/>
        <vertAlign val="superscript"/>
        <sz val="10"/>
        <color indexed="8"/>
        <rFont val="Arial"/>
        <family val="2"/>
      </rPr>
      <t>2</t>
    </r>
    <r>
      <rPr>
        <b/>
        <sz val="10"/>
        <color indexed="8"/>
        <rFont val="Arial"/>
        <family val="2"/>
      </rPr>
      <t xml:space="preserve"> of residence:</t>
    </r>
  </si>
  <si>
    <t>All areas</t>
  </si>
  <si>
    <t>Escort</t>
  </si>
  <si>
    <t>Visit friends</t>
  </si>
  <si>
    <t>1 Two survey years combined, e.g. 2014 and 2015. A survey year runs from mid-January to mid-January.</t>
  </si>
  <si>
    <t>2 For more information on Rural-Urban Classifications see:</t>
  </si>
  <si>
    <r>
      <t>Average number of trips (trip rates) by main mode</t>
    </r>
    <r>
      <rPr>
        <b/>
        <vertAlign val="superscript"/>
        <sz val="12"/>
        <color rgb="FF008080"/>
        <rFont val="Arial"/>
        <family val="2"/>
      </rPr>
      <t>1</t>
    </r>
    <r>
      <rPr>
        <b/>
        <sz val="12"/>
        <color rgb="FF008080"/>
        <rFont val="Arial"/>
        <family val="2"/>
      </rPr>
      <t>, region and Rural-Urban Classification: England, 2015/16</t>
    </r>
    <r>
      <rPr>
        <b/>
        <vertAlign val="superscript"/>
        <sz val="12"/>
        <color rgb="FF008080"/>
        <rFont val="Arial"/>
        <family val="2"/>
      </rPr>
      <t>2</t>
    </r>
  </si>
  <si>
    <t>Trips per person per year</t>
  </si>
  <si>
    <r>
      <t>Walks of over a mile</t>
    </r>
    <r>
      <rPr>
        <b/>
        <vertAlign val="superscript"/>
        <sz val="10"/>
        <color rgb="FF000000"/>
        <rFont val="Arial"/>
        <family val="2"/>
      </rPr>
      <t>3</t>
    </r>
  </si>
  <si>
    <r>
      <t>Other private transport</t>
    </r>
    <r>
      <rPr>
        <b/>
        <vertAlign val="superscript"/>
        <sz val="10"/>
        <color rgb="FF000000"/>
        <rFont val="Arial"/>
        <family val="2"/>
      </rPr>
      <t>4</t>
    </r>
  </si>
  <si>
    <r>
      <t>Other public transport</t>
    </r>
    <r>
      <rPr>
        <b/>
        <vertAlign val="superscript"/>
        <sz val="10"/>
        <color rgb="FF000000"/>
        <rFont val="Arial"/>
        <family val="2"/>
      </rPr>
      <t>5</t>
    </r>
  </si>
  <si>
    <r>
      <t>Rural-Urban Classification</t>
    </r>
    <r>
      <rPr>
        <b/>
        <vertAlign val="superscript"/>
        <sz val="10"/>
        <color rgb="FF000000"/>
        <rFont val="Arial"/>
        <family val="2"/>
      </rPr>
      <t>6</t>
    </r>
    <r>
      <rPr>
        <b/>
        <sz val="10"/>
        <color rgb="FF000000"/>
        <rFont val="Arial"/>
        <family val="2"/>
      </rPr>
      <t xml:space="preserve"> of residence:</t>
    </r>
  </si>
  <si>
    <t>All Modes</t>
  </si>
  <si>
    <t>1 Main modes have been changed to be consistent with table NTS0303.</t>
  </si>
  <si>
    <t>2 Two survey years combined, e.g. 2015 and 2016. A survey year runs from mid-January to mid-January.</t>
  </si>
  <si>
    <t>3 In 2016 short walks (those walks of less than a mile in length or less than 20 minutes duration) were recorded on day 1 for half of the sample, and day 7 for the other half of the sample. In previous years short walks have only been recorded on day 7 of the travel diary. Collecting short walks on day 1 of the travel week has increased the number of short walks reported which means a break in the time series between 2016 and earlier years. To enable a comparison of trends, walking and all mode figures are also presented excluding short walks. See page 5 of the Statistics Release for more information.</t>
  </si>
  <si>
    <t>4 Mostly private hire bus (including school buses).</t>
  </si>
  <si>
    <t>5 Air, ferries and light rail.</t>
  </si>
  <si>
    <t>6 For more information on Rural-Urban Classifications see:</t>
  </si>
  <si>
    <t xml:space="preserve">Source: Table NTS9904 - https://www.gov.uk/government/uploads/system/uploads/attachment_data/file/632864/nts9904.ods </t>
  </si>
  <si>
    <t xml:space="preserve">Source: Table NTS9907 - https://www.gov.uk/government/uploads/system/uploads/attachment_data/file/550731/nts9907.xls </t>
  </si>
  <si>
    <t>Source: Table NTS9903 - https://www.gov.uk/government/uploads/system/uploads/attachment_data/file/632863/nts9903.ods</t>
  </si>
  <si>
    <t>Source: Table NTS9908 - https://www.gov.uk/government/uploads/system/uploads/attachment_data/file/550732/nts9908.xls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</si>
</sst>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t;0.5]#,##0;[&lt;-0.5]\-#,##0;\-"/>
    <numFmt numFmtId="165" formatCode="[&gt;0.5]#,##0;[&lt;-0.5]&quot;-&quot;#,##0;&quot;-&quot;"/>
    <numFmt numFmtId="166" formatCode="[&gt;0.5]#,##0.0;[&lt;-0.5]\-#,##0.0;\-"/>
  </numFmts>
  <fonts count="30" x14ac:knownFonts="1">
    <font>
      <sz val="11"/>
      <color theme="1"/>
      <name val="Calibri"/>
      <family val="2"/>
      <scheme val="minor"/>
    </font>
    <font>
      <b/>
      <sz val="11"/>
      <color theme="1"/>
      <name val="Calibri"/>
      <family val="2"/>
      <scheme val="minor"/>
    </font>
    <font>
      <b/>
      <sz val="10"/>
      <color rgb="FF000000"/>
      <name val="Arial"/>
      <family val="2"/>
    </font>
    <font>
      <b/>
      <vertAlign val="superscript"/>
      <sz val="10"/>
      <color rgb="FF000000"/>
      <name val="Arial"/>
      <family val="2"/>
    </font>
    <font>
      <sz val="10"/>
      <name val="Times New Roman"/>
      <family val="1"/>
    </font>
    <font>
      <sz val="10"/>
      <color rgb="FFFF00FF"/>
      <name val="Arial"/>
      <family val="2"/>
    </font>
    <font>
      <sz val="9"/>
      <color rgb="FF000000"/>
      <name val="Arial"/>
      <family val="2"/>
    </font>
    <font>
      <i/>
      <sz val="10"/>
      <color rgb="FF000000"/>
      <name val="Arial"/>
      <family val="2"/>
    </font>
    <font>
      <sz val="10"/>
      <color rgb="FF000000"/>
      <name val="Times New Roman"/>
      <family val="1"/>
    </font>
    <font>
      <sz val="10"/>
      <color rgb="FF000000"/>
      <name val="Arial"/>
      <family val="2"/>
    </font>
    <font>
      <u/>
      <sz val="10"/>
      <color rgb="FF0000FF"/>
      <name val="Arial"/>
      <family val="2"/>
    </font>
    <font>
      <u/>
      <sz val="9"/>
      <color rgb="FF0000FF"/>
      <name val="Arial"/>
      <family val="2"/>
    </font>
    <font>
      <b/>
      <sz val="12"/>
      <color rgb="FF008080"/>
      <name val="Arial"/>
      <family val="2"/>
    </font>
    <font>
      <b/>
      <vertAlign val="superscript"/>
      <sz val="12"/>
      <color rgb="FF008080"/>
      <name val="Arial"/>
      <family val="2"/>
    </font>
    <font>
      <sz val="14"/>
      <color rgb="FF000000"/>
      <name val="Arial"/>
      <family val="2"/>
    </font>
    <font>
      <i/>
      <sz val="12"/>
      <color rgb="FF000000"/>
      <name val="Times New Roman"/>
      <family val="1"/>
    </font>
    <font>
      <b/>
      <sz val="12"/>
      <color indexed="21"/>
      <name val="Arial"/>
      <family val="2"/>
    </font>
    <font>
      <b/>
      <vertAlign val="superscript"/>
      <sz val="12"/>
      <color indexed="21"/>
      <name val="Arial"/>
      <family val="2"/>
    </font>
    <font>
      <sz val="12"/>
      <name val="Arial"/>
      <family val="2"/>
    </font>
    <font>
      <sz val="10"/>
      <name val="Arial"/>
      <family val="2"/>
    </font>
    <font>
      <i/>
      <sz val="10"/>
      <name val="Arial"/>
      <family val="2"/>
    </font>
    <font>
      <b/>
      <sz val="10"/>
      <name val="Arial"/>
      <family val="2"/>
    </font>
    <font>
      <b/>
      <sz val="10"/>
      <color indexed="8"/>
      <name val="Arial"/>
      <family val="2"/>
    </font>
    <font>
      <b/>
      <vertAlign val="superscript"/>
      <sz val="10"/>
      <name val="Arial"/>
      <family val="2"/>
    </font>
    <font>
      <b/>
      <vertAlign val="superscript"/>
      <sz val="10"/>
      <color indexed="8"/>
      <name val="Arial"/>
      <family val="2"/>
    </font>
    <font>
      <sz val="9"/>
      <name val="Arial"/>
      <family val="2"/>
    </font>
    <font>
      <u/>
      <sz val="9"/>
      <color indexed="12"/>
      <name val="Arial"/>
      <family val="2"/>
    </font>
    <font>
      <sz val="10"/>
      <color indexed="14"/>
      <name val="Arial"/>
      <family val="2"/>
    </font>
    <font>
      <sz val="12"/>
      <color rgb="FF000000"/>
      <name val="Arial"/>
      <family val="2"/>
    </font>
    <font>
      <sz val="9"/>
      <color theme="1"/>
      <name val="Arial"/>
      <family val="2"/>
    </font>
  </fonts>
  <fills count="6">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indexed="9"/>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medium">
        <color rgb="FF000000"/>
      </top>
      <bottom style="thin">
        <color rgb="FF000000"/>
      </bottom>
      <diagonal/>
    </border>
    <border>
      <left/>
      <right/>
      <top/>
      <bottom style="thin">
        <color rgb="FF000000"/>
      </bottom>
      <diagonal/>
    </border>
    <border>
      <left/>
      <right/>
      <top style="thin">
        <color rgb="FF000000"/>
      </top>
      <bottom/>
      <diagonal/>
    </border>
    <border>
      <left/>
      <right/>
      <top/>
      <bottom style="medium">
        <color rgb="FF000000"/>
      </bottom>
      <diagonal/>
    </border>
    <border>
      <left/>
      <right/>
      <top/>
      <bottom style="medium">
        <color indexed="64"/>
      </bottom>
      <diagonal/>
    </border>
    <border>
      <left/>
      <right/>
      <top style="thin">
        <color indexed="64"/>
      </top>
      <bottom/>
      <diagonal/>
    </border>
    <border>
      <left/>
      <right/>
      <top style="medium">
        <color rgb="FF000000"/>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12">
    <xf numFmtId="0" fontId="0" fillId="0" borderId="0"/>
    <xf numFmtId="164" fontId="4" fillId="0" borderId="0"/>
    <xf numFmtId="164" fontId="4" fillId="0" borderId="0"/>
    <xf numFmtId="165" fontId="8" fillId="0" borderId="0" applyBorder="0" applyProtection="0"/>
    <xf numFmtId="0" fontId="9" fillId="0" borderId="0" applyNumberFormat="0" applyFont="0" applyBorder="0" applyProtection="0"/>
    <xf numFmtId="0" fontId="10" fillId="0" borderId="0" applyNumberFormat="0" applyFill="0" applyBorder="0" applyAlignment="0" applyProtection="0"/>
    <xf numFmtId="0" fontId="9" fillId="0" borderId="0"/>
    <xf numFmtId="165" fontId="14" fillId="0" borderId="0" applyBorder="0" applyProtection="0">
      <alignment horizontal="left" vertical="center"/>
    </xf>
    <xf numFmtId="0" fontId="9" fillId="0" borderId="0" applyNumberFormat="0" applyFont="0" applyBorder="0" applyProtection="0"/>
    <xf numFmtId="165" fontId="8" fillId="0" borderId="0" applyFill="0" applyBorder="0" applyAlignment="0" applyProtection="0"/>
    <xf numFmtId="0" fontId="9" fillId="0" borderId="0" applyNumberFormat="0" applyFont="0" applyBorder="0" applyProtection="0"/>
    <xf numFmtId="0" fontId="15" fillId="0" borderId="0" applyNumberFormat="0" applyBorder="0" applyProtection="0"/>
  </cellStyleXfs>
  <cellXfs count="128">
    <xf numFmtId="0" fontId="0" fillId="0" borderId="0" xfId="0"/>
    <xf numFmtId="0" fontId="2" fillId="2" borderId="1" xfId="0" applyFont="1" applyFill="1" applyBorder="1"/>
    <xf numFmtId="0" fontId="2" fillId="2" borderId="3" xfId="0" applyFont="1" applyFill="1" applyBorder="1"/>
    <xf numFmtId="0" fontId="2" fillId="2" borderId="3" xfId="0" applyFont="1" applyFill="1" applyBorder="1" applyAlignment="1">
      <alignment horizontal="right" wrapText="1"/>
    </xf>
    <xf numFmtId="0" fontId="2" fillId="3" borderId="3" xfId="0" applyFont="1" applyFill="1" applyBorder="1" applyAlignment="1">
      <alignment horizontal="right" wrapText="1"/>
    </xf>
    <xf numFmtId="164" fontId="2" fillId="2" borderId="3" xfId="1" applyFont="1" applyFill="1" applyBorder="1" applyAlignment="1">
      <alignment horizontal="right" wrapText="1"/>
    </xf>
    <xf numFmtId="164" fontId="2" fillId="2" borderId="4" xfId="1" applyFont="1" applyFill="1" applyBorder="1" applyAlignment="1">
      <alignment horizontal="left"/>
    </xf>
    <xf numFmtId="165" fontId="0" fillId="2" borderId="0" xfId="0" applyNumberFormat="1" applyFill="1"/>
    <xf numFmtId="165" fontId="0" fillId="3" borderId="0" xfId="0" applyNumberFormat="1" applyFill="1"/>
    <xf numFmtId="3" fontId="5" fillId="2" borderId="4" xfId="0" applyNumberFormat="1" applyFont="1" applyFill="1" applyBorder="1"/>
    <xf numFmtId="164" fontId="2" fillId="2" borderId="0" xfId="2" applyFont="1" applyFill="1" applyAlignment="1"/>
    <xf numFmtId="3" fontId="0" fillId="2" borderId="0" xfId="0" applyNumberFormat="1" applyFill="1"/>
    <xf numFmtId="164" fontId="2" fillId="2" borderId="5" xfId="2" applyFont="1" applyFill="1" applyBorder="1" applyAlignment="1"/>
    <xf numFmtId="165" fontId="0" fillId="2" borderId="5" xfId="0" applyNumberFormat="1" applyFill="1" applyBorder="1"/>
    <xf numFmtId="165" fontId="0" fillId="3" borderId="5" xfId="0" applyNumberFormat="1" applyFill="1" applyBorder="1"/>
    <xf numFmtId="0" fontId="6" fillId="2" borderId="0" xfId="0" applyFont="1" applyFill="1"/>
    <xf numFmtId="1" fontId="7" fillId="2" borderId="0" xfId="0" applyNumberFormat="1" applyFont="1" applyFill="1"/>
    <xf numFmtId="0" fontId="7" fillId="2" borderId="0" xfId="0" applyFont="1" applyFill="1"/>
    <xf numFmtId="0" fontId="6" fillId="2" borderId="0" xfId="4" applyFont="1" applyFill="1" applyAlignment="1"/>
    <xf numFmtId="0" fontId="11" fillId="2" borderId="0" xfId="5" applyFont="1" applyFill="1" applyAlignment="1">
      <alignment vertical="center"/>
    </xf>
    <xf numFmtId="0" fontId="0" fillId="2" borderId="0" xfId="0" applyFill="1"/>
    <xf numFmtId="164" fontId="2" fillId="2" borderId="0" xfId="2" applyFont="1" applyFill="1" applyBorder="1" applyAlignment="1"/>
    <xf numFmtId="165" fontId="0" fillId="2" borderId="0" xfId="0" applyNumberFormat="1" applyFill="1" applyBorder="1"/>
    <xf numFmtId="165" fontId="1" fillId="2" borderId="0" xfId="0" applyNumberFormat="1" applyFont="1" applyFill="1" applyBorder="1" applyAlignment="1">
      <alignment horizontal="right"/>
    </xf>
    <xf numFmtId="164" fontId="2" fillId="2" borderId="7" xfId="2" applyFont="1" applyFill="1" applyBorder="1" applyAlignment="1"/>
    <xf numFmtId="0" fontId="0" fillId="0" borderId="7" xfId="0" applyBorder="1"/>
    <xf numFmtId="165" fontId="0" fillId="2" borderId="7" xfId="0" applyNumberFormat="1" applyFill="1" applyBorder="1"/>
    <xf numFmtId="165" fontId="1" fillId="2" borderId="0" xfId="0" applyNumberFormat="1" applyFont="1" applyFill="1" applyBorder="1" applyAlignment="1">
      <alignment horizontal="right" wrapText="1"/>
    </xf>
    <xf numFmtId="164" fontId="2" fillId="2" borderId="6" xfId="2" applyFont="1" applyFill="1" applyBorder="1" applyAlignment="1"/>
    <xf numFmtId="165" fontId="0" fillId="2" borderId="6" xfId="0" applyNumberFormat="1" applyFill="1" applyBorder="1"/>
    <xf numFmtId="0" fontId="2" fillId="2" borderId="2" xfId="0" applyFont="1" applyFill="1" applyBorder="1" applyAlignment="1">
      <alignment horizontal="center" wrapText="1"/>
    </xf>
    <xf numFmtId="165" fontId="0" fillId="2" borderId="8" xfId="0" applyNumberFormat="1" applyFill="1" applyBorder="1"/>
    <xf numFmtId="0" fontId="2" fillId="2" borderId="0" xfId="0" applyFont="1" applyFill="1" applyBorder="1" applyAlignment="1">
      <alignment horizontal="center" wrapText="1"/>
    </xf>
    <xf numFmtId="0" fontId="12" fillId="2" borderId="0" xfId="0" applyFont="1" applyFill="1" applyBorder="1"/>
    <xf numFmtId="0" fontId="16" fillId="4" borderId="0" xfId="0" applyFont="1" applyFill="1"/>
    <xf numFmtId="164" fontId="2" fillId="2" borderId="0" xfId="1" applyFont="1" applyFill="1" applyBorder="1" applyAlignment="1">
      <alignment horizontal="left"/>
    </xf>
    <xf numFmtId="0" fontId="9" fillId="0" borderId="0" xfId="6"/>
    <xf numFmtId="0" fontId="6" fillId="2" borderId="0" xfId="4" applyFont="1" applyFill="1" applyAlignment="1"/>
    <xf numFmtId="0" fontId="6" fillId="2" borderId="0" xfId="4" applyFont="1" applyFill="1" applyAlignment="1">
      <alignment horizontal="left"/>
    </xf>
    <xf numFmtId="0" fontId="18" fillId="4" borderId="0" xfId="0" applyFont="1" applyFill="1"/>
    <xf numFmtId="0" fontId="19" fillId="4" borderId="0" xfId="0" applyFont="1" applyFill="1" applyBorder="1"/>
    <xf numFmtId="0" fontId="20" fillId="4" borderId="10" xfId="0" applyFont="1" applyFill="1" applyBorder="1" applyAlignment="1">
      <alignment horizontal="centerContinuous"/>
    </xf>
    <xf numFmtId="0" fontId="21" fillId="4" borderId="1" xfId="0" applyFont="1" applyFill="1" applyBorder="1" applyAlignment="1">
      <alignment horizontal="centerContinuous"/>
    </xf>
    <xf numFmtId="0" fontId="21" fillId="4" borderId="1" xfId="0" applyFont="1" applyFill="1" applyBorder="1"/>
    <xf numFmtId="0" fontId="21" fillId="4" borderId="1" xfId="0" applyFont="1" applyFill="1" applyBorder="1" applyAlignment="1">
      <alignment horizontal="right" wrapText="1"/>
    </xf>
    <xf numFmtId="164" fontId="22" fillId="4" borderId="7" xfId="1" applyNumberFormat="1" applyFont="1" applyFill="1" applyBorder="1" applyAlignment="1">
      <alignment horizontal="left"/>
    </xf>
    <xf numFmtId="164" fontId="20" fillId="4" borderId="0" xfId="0" applyNumberFormat="1" applyFont="1" applyFill="1"/>
    <xf numFmtId="164" fontId="21" fillId="4" borderId="0" xfId="2" applyNumberFormat="1" applyFont="1" applyFill="1" applyBorder="1"/>
    <xf numFmtId="164" fontId="21" fillId="4" borderId="6" xfId="2" applyNumberFormat="1" applyFont="1" applyFill="1" applyBorder="1"/>
    <xf numFmtId="164" fontId="20" fillId="4" borderId="6" xfId="0" applyNumberFormat="1" applyFont="1" applyFill="1" applyBorder="1"/>
    <xf numFmtId="0" fontId="25" fillId="4" borderId="0" xfId="0" applyFont="1" applyFill="1"/>
    <xf numFmtId="1" fontId="20" fillId="4" borderId="0" xfId="0" applyNumberFormat="1" applyFont="1" applyFill="1" applyBorder="1"/>
    <xf numFmtId="0" fontId="25" fillId="4" borderId="0" xfId="0" applyFont="1" applyFill="1" applyBorder="1"/>
    <xf numFmtId="0" fontId="25" fillId="4" borderId="0" xfId="4" applyFont="1" applyFill="1"/>
    <xf numFmtId="0" fontId="26" fillId="5" borderId="0" xfId="5" applyFont="1" applyFill="1" applyAlignment="1" applyProtection="1">
      <alignment vertical="center"/>
    </xf>
    <xf numFmtId="0" fontId="0" fillId="4" borderId="0" xfId="0" applyFill="1"/>
    <xf numFmtId="0" fontId="25" fillId="4" borderId="0" xfId="0" applyFont="1" applyFill="1" applyAlignment="1"/>
    <xf numFmtId="164" fontId="20" fillId="4" borderId="0" xfId="0" applyNumberFormat="1" applyFont="1" applyFill="1" applyBorder="1"/>
    <xf numFmtId="164" fontId="19" fillId="4" borderId="0" xfId="0" applyNumberFormat="1" applyFont="1" applyFill="1" applyBorder="1"/>
    <xf numFmtId="166" fontId="19" fillId="4" borderId="0" xfId="0" applyNumberFormat="1" applyFont="1" applyFill="1" applyBorder="1"/>
    <xf numFmtId="3" fontId="19" fillId="4" borderId="0" xfId="0" applyNumberFormat="1" applyFont="1" applyFill="1" applyBorder="1"/>
    <xf numFmtId="0" fontId="21" fillId="4" borderId="0" xfId="0" applyFont="1" applyFill="1" applyBorder="1" applyAlignment="1">
      <alignment horizontal="centerContinuous"/>
    </xf>
    <xf numFmtId="164" fontId="22" fillId="4" borderId="0" xfId="1" applyNumberFormat="1" applyFont="1" applyFill="1" applyBorder="1" applyAlignment="1">
      <alignment horizontal="left"/>
    </xf>
    <xf numFmtId="164" fontId="21" fillId="4" borderId="1" xfId="0" applyNumberFormat="1" applyFont="1" applyFill="1" applyBorder="1" applyAlignment="1">
      <alignment horizontal="right"/>
    </xf>
    <xf numFmtId="0" fontId="20" fillId="4" borderId="0" xfId="0" applyFont="1" applyFill="1" applyBorder="1" applyAlignment="1">
      <alignment horizontal="centerContinuous"/>
    </xf>
    <xf numFmtId="1" fontId="20" fillId="4" borderId="0" xfId="0" applyNumberFormat="1" applyFont="1" applyFill="1"/>
    <xf numFmtId="0" fontId="0" fillId="4" borderId="11" xfId="0" applyFill="1" applyBorder="1"/>
    <xf numFmtId="164" fontId="21" fillId="4" borderId="11" xfId="2" applyNumberFormat="1" applyFont="1" applyFill="1" applyBorder="1"/>
    <xf numFmtId="164" fontId="21" fillId="4" borderId="9" xfId="2" applyNumberFormat="1" applyFont="1" applyFill="1" applyBorder="1"/>
    <xf numFmtId="0" fontId="0" fillId="5" borderId="0" xfId="0" applyFill="1"/>
    <xf numFmtId="0" fontId="21" fillId="4" borderId="10" xfId="0" applyFont="1" applyFill="1" applyBorder="1" applyAlignment="1">
      <alignment horizontal="centerContinuous" wrapText="1"/>
    </xf>
    <xf numFmtId="164" fontId="22" fillId="4" borderId="10" xfId="1" applyFont="1" applyFill="1" applyBorder="1" applyAlignment="1">
      <alignment horizontal="centerContinuous" wrapText="1"/>
    </xf>
    <xf numFmtId="0" fontId="21" fillId="4" borderId="10" xfId="0" applyFont="1" applyFill="1" applyBorder="1" applyAlignment="1">
      <alignment horizontal="centerContinuous"/>
    </xf>
    <xf numFmtId="164" fontId="22" fillId="4" borderId="1" xfId="1" applyFont="1" applyFill="1" applyBorder="1" applyAlignment="1">
      <alignment horizontal="right" wrapText="1"/>
    </xf>
    <xf numFmtId="164" fontId="19" fillId="4" borderId="0" xfId="0" applyNumberFormat="1" applyFont="1" applyFill="1"/>
    <xf numFmtId="3" fontId="27" fillId="4" borderId="7" xfId="0" applyNumberFormat="1" applyFont="1" applyFill="1" applyBorder="1"/>
    <xf numFmtId="3" fontId="19" fillId="4" borderId="0" xfId="0" applyNumberFormat="1" applyFont="1" applyFill="1"/>
    <xf numFmtId="164" fontId="19" fillId="4" borderId="6" xfId="0" applyNumberFormat="1" applyFont="1" applyFill="1" applyBorder="1"/>
    <xf numFmtId="3" fontId="19" fillId="4" borderId="6" xfId="0" applyNumberFormat="1" applyFont="1" applyFill="1" applyBorder="1"/>
    <xf numFmtId="0" fontId="0" fillId="5" borderId="6" xfId="0" applyFill="1" applyBorder="1" applyAlignment="1">
      <alignment wrapText="1"/>
    </xf>
    <xf numFmtId="0" fontId="21" fillId="4" borderId="10" xfId="0" applyFont="1" applyFill="1" applyBorder="1"/>
    <xf numFmtId="164" fontId="0" fillId="0" borderId="0" xfId="0" applyNumberFormat="1"/>
    <xf numFmtId="164" fontId="0" fillId="0" borderId="6" xfId="0" applyNumberFormat="1" applyBorder="1"/>
    <xf numFmtId="0" fontId="20" fillId="4" borderId="0" xfId="0" applyFont="1" applyFill="1"/>
    <xf numFmtId="0" fontId="9" fillId="4" borderId="0" xfId="4" applyFill="1"/>
    <xf numFmtId="1" fontId="20" fillId="5" borderId="0" xfId="0" applyNumberFormat="1" applyFont="1" applyFill="1" applyBorder="1"/>
    <xf numFmtId="0" fontId="20" fillId="5" borderId="0" xfId="0" applyFont="1" applyFill="1"/>
    <xf numFmtId="0" fontId="12" fillId="5" borderId="0" xfId="0" applyFont="1" applyFill="1"/>
    <xf numFmtId="0" fontId="28" fillId="5" borderId="0" xfId="0" applyFont="1" applyFill="1"/>
    <xf numFmtId="164" fontId="2" fillId="5" borderId="0" xfId="1" applyFont="1" applyFill="1" applyBorder="1" applyAlignment="1">
      <alignment horizontal="left"/>
    </xf>
    <xf numFmtId="165" fontId="0" fillId="5" borderId="0" xfId="0" applyNumberFormat="1" applyFill="1" applyBorder="1"/>
    <xf numFmtId="0" fontId="0" fillId="5" borderId="6" xfId="0" applyFill="1" applyBorder="1"/>
    <xf numFmtId="0" fontId="2" fillId="5" borderId="10" xfId="0" applyFont="1" applyFill="1" applyBorder="1"/>
    <xf numFmtId="0" fontId="2" fillId="5" borderId="3" xfId="0" applyFont="1" applyFill="1" applyBorder="1"/>
    <xf numFmtId="0" fontId="2" fillId="5" borderId="3" xfId="0" applyFont="1" applyFill="1" applyBorder="1" applyAlignment="1">
      <alignment horizontal="right" wrapText="1"/>
    </xf>
    <xf numFmtId="164" fontId="2" fillId="5" borderId="3" xfId="1" applyFont="1" applyFill="1" applyBorder="1" applyAlignment="1">
      <alignment horizontal="right" wrapText="1"/>
    </xf>
    <xf numFmtId="164" fontId="2" fillId="5" borderId="4" xfId="1" applyFont="1" applyFill="1" applyBorder="1" applyAlignment="1">
      <alignment horizontal="left"/>
    </xf>
    <xf numFmtId="165" fontId="0" fillId="5" borderId="0" xfId="0" applyNumberFormat="1" applyFill="1"/>
    <xf numFmtId="3" fontId="5" fillId="5" borderId="4" xfId="0" applyNumberFormat="1" applyFont="1" applyFill="1" applyBorder="1"/>
    <xf numFmtId="164" fontId="2" fillId="5" borderId="0" xfId="2" applyFont="1" applyFill="1" applyAlignment="1"/>
    <xf numFmtId="3" fontId="0" fillId="5" borderId="0" xfId="0" applyNumberFormat="1" applyFill="1"/>
    <xf numFmtId="164" fontId="2" fillId="5" borderId="5" xfId="2" applyFont="1" applyFill="1" applyBorder="1" applyAlignment="1"/>
    <xf numFmtId="165" fontId="0" fillId="5" borderId="5" xfId="0" applyNumberFormat="1" applyFill="1" applyBorder="1"/>
    <xf numFmtId="0" fontId="0" fillId="5" borderId="8" xfId="0" applyFill="1" applyBorder="1"/>
    <xf numFmtId="0" fontId="2" fillId="5" borderId="0" xfId="0" applyFont="1" applyFill="1" applyBorder="1" applyAlignment="1">
      <alignment horizontal="center" wrapText="1"/>
    </xf>
    <xf numFmtId="165" fontId="0" fillId="5" borderId="6" xfId="0" applyNumberFormat="1" applyFill="1" applyBorder="1"/>
    <xf numFmtId="0" fontId="0" fillId="5" borderId="1" xfId="0" applyFill="1" applyBorder="1"/>
    <xf numFmtId="0" fontId="2" fillId="5" borderId="1" xfId="4" applyFont="1" applyFill="1" applyBorder="1" applyAlignment="1">
      <alignment wrapText="1"/>
    </xf>
    <xf numFmtId="0" fontId="2" fillId="5" borderId="1" xfId="0" applyFont="1" applyFill="1" applyBorder="1" applyAlignment="1">
      <alignment horizontal="center" wrapText="1"/>
    </xf>
    <xf numFmtId="0" fontId="29" fillId="0" borderId="0" xfId="0" applyFont="1"/>
    <xf numFmtId="0" fontId="29" fillId="4" borderId="0" xfId="0" applyFont="1" applyFill="1"/>
    <xf numFmtId="0" fontId="6" fillId="2" borderId="0" xfId="4" applyFont="1" applyFill="1" applyAlignment="1">
      <alignment horizontal="left" wrapText="1"/>
    </xf>
    <xf numFmtId="0" fontId="2" fillId="2" borderId="3" xfId="0" applyFont="1" applyFill="1" applyBorder="1" applyAlignment="1">
      <alignment horizontal="center" wrapText="1"/>
    </xf>
    <xf numFmtId="165" fontId="6" fillId="2" borderId="0" xfId="3" applyFont="1" applyFill="1" applyAlignment="1">
      <alignment horizontal="left" wrapText="1"/>
    </xf>
    <xf numFmtId="0" fontId="2" fillId="2" borderId="2" xfId="0" applyFont="1" applyFill="1" applyBorder="1" applyAlignment="1">
      <alignment horizontal="center" wrapText="1"/>
    </xf>
    <xf numFmtId="0" fontId="0" fillId="0" borderId="2" xfId="0" applyBorder="1" applyAlignment="1">
      <alignment horizontal="center" wrapText="1"/>
    </xf>
    <xf numFmtId="164" fontId="2" fillId="2" borderId="0" xfId="2" applyFont="1" applyFill="1" applyBorder="1" applyAlignment="1">
      <alignment wrapText="1"/>
    </xf>
    <xf numFmtId="0" fontId="0" fillId="0" borderId="0" xfId="0" applyBorder="1" applyAlignment="1">
      <alignment wrapText="1"/>
    </xf>
    <xf numFmtId="0" fontId="25" fillId="4" borderId="0" xfId="0" applyFont="1" applyFill="1" applyAlignment="1">
      <alignment horizontal="left" wrapText="1"/>
    </xf>
    <xf numFmtId="0" fontId="2" fillId="5" borderId="2" xfId="0" applyFont="1" applyFill="1" applyBorder="1" applyAlignment="1">
      <alignment horizontal="center" wrapText="1"/>
    </xf>
    <xf numFmtId="0" fontId="0" fillId="5" borderId="2" xfId="0" applyFill="1" applyBorder="1" applyAlignment="1">
      <alignment horizontal="center" wrapText="1"/>
    </xf>
    <xf numFmtId="164" fontId="2" fillId="5" borderId="0" xfId="2" applyFont="1" applyFill="1" applyBorder="1" applyAlignment="1">
      <alignment wrapText="1"/>
    </xf>
    <xf numFmtId="0" fontId="0" fillId="5" borderId="0" xfId="0" applyFill="1" applyBorder="1" applyAlignment="1">
      <alignment wrapText="1"/>
    </xf>
    <xf numFmtId="0" fontId="0" fillId="0" borderId="0" xfId="0" applyAlignment="1"/>
    <xf numFmtId="0" fontId="20" fillId="4" borderId="10" xfId="0" applyFont="1" applyFill="1" applyBorder="1" applyAlignment="1">
      <alignment horizontal="center"/>
    </xf>
    <xf numFmtId="0" fontId="0" fillId="0" borderId="10" xfId="0" applyBorder="1" applyAlignment="1"/>
    <xf numFmtId="0" fontId="21" fillId="4" borderId="11" xfId="0" applyFont="1" applyFill="1" applyBorder="1" applyAlignment="1">
      <alignment horizontal="center"/>
    </xf>
    <xf numFmtId="0" fontId="0" fillId="0" borderId="11" xfId="0" applyBorder="1" applyAlignment="1">
      <alignment horizontal="center"/>
    </xf>
  </cellXfs>
  <cellStyles count="12">
    <cellStyle name="Heading" xfId="7"/>
    <cellStyle name="Hyperlink" xfId="5"/>
    <cellStyle name="Normal" xfId="0" builtinId="0"/>
    <cellStyle name="Normal 2" xfId="4"/>
    <cellStyle name="Normal 3" xfId="8"/>
    <cellStyle name="Normal 4" xfId="6"/>
    <cellStyle name="Normal_2003 main NTS tables raw" xfId="2"/>
    <cellStyle name="Normal_2003 main tables" xfId="3"/>
    <cellStyle name="Normal_5 Tables 2002" xfId="1"/>
    <cellStyle name="Publication_style" xfId="9"/>
    <cellStyle name="Refdb standard" xfId="10"/>
    <cellStyle name="Source"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rural-urban-defini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collections/rural-urban-definitio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rural-urban-defini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rural-urban-defini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abSelected="1" workbookViewId="0"/>
  </sheetViews>
  <sheetFormatPr defaultRowHeight="15" x14ac:dyDescent="0.25"/>
  <cols>
    <col min="1" max="1" width="41.28515625" customWidth="1"/>
    <col min="2" max="11" width="11.7109375" customWidth="1"/>
    <col min="12" max="12" width="12.85546875" customWidth="1"/>
    <col min="13" max="18" width="11.7109375" customWidth="1"/>
  </cols>
  <sheetData>
    <row r="1" spans="1:18" ht="18.75" x14ac:dyDescent="0.25">
      <c r="A1" s="33" t="s">
        <v>54</v>
      </c>
      <c r="F1" s="69"/>
      <c r="G1" s="69"/>
      <c r="H1" s="69"/>
      <c r="I1" s="69"/>
      <c r="J1" s="69"/>
      <c r="K1" s="69"/>
      <c r="L1" s="69"/>
      <c r="M1" s="69"/>
      <c r="N1" s="69"/>
      <c r="O1" s="69"/>
      <c r="P1" s="69"/>
      <c r="Q1" s="69"/>
      <c r="R1" s="69"/>
    </row>
    <row r="2" spans="1:18" x14ac:dyDescent="0.25">
      <c r="A2" s="116" t="s">
        <v>37</v>
      </c>
      <c r="B2" s="117"/>
      <c r="C2" s="117"/>
      <c r="D2" s="117"/>
      <c r="E2" s="117"/>
      <c r="F2" s="117"/>
      <c r="G2" s="117"/>
      <c r="H2" s="117"/>
      <c r="I2" s="117"/>
      <c r="J2" s="117"/>
      <c r="K2" s="117"/>
      <c r="L2" s="117"/>
      <c r="M2" s="117"/>
      <c r="N2" s="117"/>
      <c r="O2" s="117"/>
      <c r="P2" s="117"/>
      <c r="Q2" s="117"/>
      <c r="R2" s="117"/>
    </row>
    <row r="3" spans="1:18" x14ac:dyDescent="0.25">
      <c r="A3" s="117"/>
      <c r="B3" s="117"/>
      <c r="C3" s="117"/>
      <c r="D3" s="117"/>
      <c r="E3" s="117"/>
      <c r="F3" s="117"/>
      <c r="G3" s="117"/>
      <c r="H3" s="117"/>
      <c r="I3" s="117"/>
      <c r="J3" s="117"/>
      <c r="K3" s="117"/>
      <c r="L3" s="117"/>
      <c r="M3" s="117"/>
      <c r="N3" s="117"/>
      <c r="O3" s="117"/>
      <c r="P3" s="117"/>
      <c r="Q3" s="117"/>
      <c r="R3" s="117"/>
    </row>
    <row r="4" spans="1:18" x14ac:dyDescent="0.25">
      <c r="A4" s="35" t="s">
        <v>36</v>
      </c>
      <c r="B4" s="22"/>
      <c r="C4" s="22"/>
      <c r="D4" s="22"/>
      <c r="E4" s="22"/>
      <c r="F4" s="22"/>
      <c r="G4" s="22"/>
      <c r="H4" s="22"/>
      <c r="I4" s="22"/>
      <c r="J4" s="22"/>
      <c r="K4" s="22"/>
      <c r="L4" s="22"/>
      <c r="M4" s="22"/>
      <c r="N4" s="22"/>
      <c r="O4" s="22"/>
      <c r="P4" s="22"/>
      <c r="Q4" s="22"/>
      <c r="R4" s="22"/>
    </row>
    <row r="5" spans="1:18" ht="10.5" customHeight="1" thickBot="1" x14ac:dyDescent="0.3">
      <c r="A5" s="29"/>
      <c r="B5" s="29"/>
      <c r="C5" s="29"/>
      <c r="D5" s="29"/>
      <c r="E5" s="29"/>
      <c r="F5" s="29"/>
      <c r="G5" s="29"/>
      <c r="H5" s="29"/>
      <c r="I5" s="29"/>
      <c r="J5" s="29"/>
      <c r="K5" s="29"/>
      <c r="L5" s="29"/>
      <c r="M5" s="29"/>
      <c r="N5" s="29"/>
      <c r="O5" s="29"/>
      <c r="P5" s="29"/>
      <c r="Q5" s="29"/>
      <c r="R5" s="29"/>
    </row>
    <row r="6" spans="1:18" x14ac:dyDescent="0.25">
      <c r="A6" s="1"/>
      <c r="B6" s="112" t="s">
        <v>0</v>
      </c>
      <c r="C6" s="112"/>
      <c r="D6" s="112"/>
      <c r="E6" s="112"/>
      <c r="F6" s="112"/>
      <c r="G6" s="112"/>
      <c r="H6" s="112"/>
      <c r="I6" s="112"/>
      <c r="J6" s="112"/>
      <c r="K6" s="112"/>
      <c r="L6" s="112"/>
      <c r="M6" s="112"/>
      <c r="N6" s="112"/>
      <c r="O6" s="112"/>
      <c r="P6" s="112"/>
      <c r="Q6" s="112"/>
      <c r="R6" s="112"/>
    </row>
    <row r="7" spans="1:18" ht="72" customHeight="1" x14ac:dyDescent="0.25">
      <c r="A7" s="2"/>
      <c r="B7" s="3" t="s">
        <v>1</v>
      </c>
      <c r="C7" s="4" t="s">
        <v>21</v>
      </c>
      <c r="D7" s="3" t="s">
        <v>2</v>
      </c>
      <c r="E7" s="3" t="s">
        <v>3</v>
      </c>
      <c r="F7" s="3" t="s">
        <v>4</v>
      </c>
      <c r="G7" s="3" t="s">
        <v>5</v>
      </c>
      <c r="H7" s="3" t="s">
        <v>23</v>
      </c>
      <c r="I7" s="3" t="s">
        <v>6</v>
      </c>
      <c r="J7" s="3" t="s">
        <v>7</v>
      </c>
      <c r="K7" s="3" t="s">
        <v>8</v>
      </c>
      <c r="L7" s="3" t="s">
        <v>9</v>
      </c>
      <c r="M7" s="3" t="s">
        <v>10</v>
      </c>
      <c r="N7" s="3" t="s">
        <v>11</v>
      </c>
      <c r="O7" s="3" t="s">
        <v>24</v>
      </c>
      <c r="P7" s="3" t="s">
        <v>12</v>
      </c>
      <c r="Q7" s="3" t="s">
        <v>13</v>
      </c>
      <c r="R7" s="5" t="s">
        <v>14</v>
      </c>
    </row>
    <row r="8" spans="1:18" x14ac:dyDescent="0.25">
      <c r="A8" s="6" t="s">
        <v>22</v>
      </c>
      <c r="B8" s="7"/>
      <c r="C8" s="8"/>
      <c r="D8" s="7"/>
      <c r="E8" s="7"/>
      <c r="F8" s="7"/>
      <c r="G8" s="7"/>
      <c r="H8" s="7"/>
      <c r="I8" s="7"/>
      <c r="J8" s="7"/>
      <c r="K8" s="7"/>
      <c r="L8" s="7"/>
      <c r="M8" s="7"/>
      <c r="N8" s="7"/>
      <c r="O8" s="7"/>
      <c r="P8" s="7"/>
      <c r="Q8" s="7"/>
      <c r="R8" s="9"/>
    </row>
    <row r="9" spans="1:18" x14ac:dyDescent="0.25">
      <c r="A9" s="10" t="s">
        <v>15</v>
      </c>
      <c r="B9" s="7">
        <v>202.2903209236668</v>
      </c>
      <c r="C9" s="8">
        <v>97.239658191273222</v>
      </c>
      <c r="D9" s="7">
        <v>45.772938747268824</v>
      </c>
      <c r="E9" s="7">
        <v>2210.1722333045736</v>
      </c>
      <c r="F9" s="7">
        <v>1371.9263959105831</v>
      </c>
      <c r="G9" s="7">
        <v>26.667695812484904</v>
      </c>
      <c r="H9" s="7">
        <v>67.388361872101086</v>
      </c>
      <c r="I9" s="7">
        <v>179.67310034581141</v>
      </c>
      <c r="J9" s="7">
        <v>170.54003188965714</v>
      </c>
      <c r="K9" s="7">
        <v>43.637520272739842</v>
      </c>
      <c r="L9" s="7">
        <v>204.55340908425623</v>
      </c>
      <c r="M9" s="7">
        <v>569.99498285218272</v>
      </c>
      <c r="N9" s="7">
        <v>66.540894606371353</v>
      </c>
      <c r="O9" s="7">
        <v>59.591992031502478</v>
      </c>
      <c r="P9" s="7">
        <v>5218.7498776532002</v>
      </c>
      <c r="Q9" s="7">
        <v>5113.6992149208072</v>
      </c>
      <c r="R9" s="11">
        <v>12065</v>
      </c>
    </row>
    <row r="10" spans="1:18" x14ac:dyDescent="0.25">
      <c r="A10" s="10" t="s">
        <v>16</v>
      </c>
      <c r="B10" s="7">
        <v>200.39789953845678</v>
      </c>
      <c r="C10" s="8">
        <v>115.9162287426184</v>
      </c>
      <c r="D10" s="7">
        <v>61.539337881094134</v>
      </c>
      <c r="E10" s="7">
        <v>3481.8991088366847</v>
      </c>
      <c r="F10" s="7">
        <v>1916.8308323733668</v>
      </c>
      <c r="G10" s="7">
        <v>32.664771930749218</v>
      </c>
      <c r="H10" s="7">
        <v>102.82458943881461</v>
      </c>
      <c r="I10" s="7">
        <v>2.5518445813865838</v>
      </c>
      <c r="J10" s="7">
        <v>198.47118833029006</v>
      </c>
      <c r="K10" s="7">
        <v>56.676193587157996</v>
      </c>
      <c r="L10" s="7">
        <v>19.950390593687661</v>
      </c>
      <c r="M10" s="7">
        <v>574.29659785693752</v>
      </c>
      <c r="N10" s="7">
        <v>52.871512303703341</v>
      </c>
      <c r="O10" s="7">
        <v>43.939057859826221</v>
      </c>
      <c r="P10" s="7">
        <v>6744.9133251121548</v>
      </c>
      <c r="Q10" s="7">
        <v>6660.4316543163168</v>
      </c>
      <c r="R10" s="11">
        <v>13495</v>
      </c>
    </row>
    <row r="11" spans="1:18" x14ac:dyDescent="0.25">
      <c r="A11" s="10" t="s">
        <v>17</v>
      </c>
      <c r="B11" s="7">
        <v>170.88600184682531</v>
      </c>
      <c r="C11" s="8">
        <v>80.594380204835261</v>
      </c>
      <c r="D11" s="7">
        <v>40.415562337932137</v>
      </c>
      <c r="E11" s="7">
        <v>4749.1622414226695</v>
      </c>
      <c r="F11" s="7">
        <v>2476.1930711786549</v>
      </c>
      <c r="G11" s="7">
        <v>23.415134022117467</v>
      </c>
      <c r="H11" s="7">
        <v>124.65187793256328</v>
      </c>
      <c r="I11" s="7">
        <v>4.0705787643065499</v>
      </c>
      <c r="J11" s="7">
        <v>257.8418577621311</v>
      </c>
      <c r="K11" s="7">
        <v>52.551036959424714</v>
      </c>
      <c r="L11" s="7">
        <v>26.950111451031212</v>
      </c>
      <c r="M11" s="7">
        <v>552.35884087969475</v>
      </c>
      <c r="N11" s="7">
        <v>46.856091206290806</v>
      </c>
      <c r="O11" s="7">
        <v>63.41693858836954</v>
      </c>
      <c r="P11" s="7">
        <v>8588.7693443520129</v>
      </c>
      <c r="Q11" s="7">
        <v>8498.477722710024</v>
      </c>
      <c r="R11" s="11">
        <v>3039</v>
      </c>
    </row>
    <row r="12" spans="1:18" x14ac:dyDescent="0.25">
      <c r="A12" s="10" t="s">
        <v>18</v>
      </c>
      <c r="B12" s="7">
        <v>107.25322250336929</v>
      </c>
      <c r="C12" s="8">
        <v>55.196485283966496</v>
      </c>
      <c r="D12" s="7">
        <v>57.29586762794942</v>
      </c>
      <c r="E12" s="7">
        <v>5861.4144537136399</v>
      </c>
      <c r="F12" s="7">
        <v>3063.8143563225312</v>
      </c>
      <c r="G12" s="7">
        <v>66.053312594174727</v>
      </c>
      <c r="H12" s="7">
        <v>163.69988213590719</v>
      </c>
      <c r="I12" s="7">
        <v>4.2302882050141895</v>
      </c>
      <c r="J12" s="7">
        <v>172.89582086658953</v>
      </c>
      <c r="K12" s="7">
        <v>22.905077915515093</v>
      </c>
      <c r="L12" s="7">
        <v>11.721123329314359</v>
      </c>
      <c r="M12" s="7">
        <v>521.94066301934561</v>
      </c>
      <c r="N12" s="7">
        <v>36.173893105669421</v>
      </c>
      <c r="O12" s="7">
        <v>69.931818498605992</v>
      </c>
      <c r="P12" s="7">
        <v>10159.329779837624</v>
      </c>
      <c r="Q12" s="7">
        <v>10107.273042618222</v>
      </c>
      <c r="R12" s="11">
        <v>2766</v>
      </c>
    </row>
    <row r="13" spans="1:18" ht="15.75" thickBot="1" x14ac:dyDescent="0.3">
      <c r="A13" s="12" t="s">
        <v>32</v>
      </c>
      <c r="B13" s="13">
        <v>191.11097626984511</v>
      </c>
      <c r="C13" s="14">
        <v>100.4692801292061</v>
      </c>
      <c r="D13" s="13">
        <v>53.006412203300769</v>
      </c>
      <c r="E13" s="13">
        <v>3277.8983285158902</v>
      </c>
      <c r="F13" s="13">
        <v>1840.9854085780382</v>
      </c>
      <c r="G13" s="13">
        <v>32.078862407617045</v>
      </c>
      <c r="H13" s="13">
        <v>95.490177120907106</v>
      </c>
      <c r="I13" s="13">
        <v>73.432448486014536</v>
      </c>
      <c r="J13" s="13">
        <v>190.68582514704909</v>
      </c>
      <c r="K13" s="13">
        <v>48.432654241110804</v>
      </c>
      <c r="L13" s="13">
        <v>93.525707982274596</v>
      </c>
      <c r="M13" s="13">
        <v>566.45343236968142</v>
      </c>
      <c r="N13" s="13">
        <v>56.455207020231917</v>
      </c>
      <c r="O13" s="13">
        <v>53.998779585066671</v>
      </c>
      <c r="P13" s="13">
        <v>6573.5542199270267</v>
      </c>
      <c r="Q13" s="13">
        <v>6482.9125237863891</v>
      </c>
      <c r="R13" s="13">
        <v>31365</v>
      </c>
    </row>
    <row r="14" spans="1:18" ht="15.75" thickBot="1" x14ac:dyDescent="0.3">
      <c r="A14" s="31"/>
      <c r="B14" s="22"/>
      <c r="C14" s="22"/>
      <c r="D14" s="22"/>
      <c r="E14" s="22"/>
      <c r="F14" s="22"/>
      <c r="G14" s="22"/>
      <c r="H14" s="22"/>
      <c r="I14" s="22"/>
      <c r="J14" s="22"/>
      <c r="K14" s="22"/>
      <c r="L14" s="22"/>
      <c r="M14" s="22"/>
      <c r="N14" s="22"/>
      <c r="O14" s="22"/>
      <c r="P14" s="22"/>
      <c r="Q14" s="22"/>
      <c r="R14" s="22"/>
    </row>
    <row r="15" spans="1:18" x14ac:dyDescent="0.25">
      <c r="A15" s="1"/>
      <c r="B15" s="114" t="s">
        <v>0</v>
      </c>
      <c r="C15" s="115"/>
      <c r="D15" s="115"/>
      <c r="E15" s="115"/>
      <c r="F15" s="115"/>
      <c r="G15" s="115"/>
      <c r="H15" s="30"/>
      <c r="I15" s="30"/>
      <c r="J15" s="32"/>
      <c r="K15" s="32"/>
      <c r="L15" s="32"/>
      <c r="M15" s="32"/>
      <c r="N15" s="32"/>
      <c r="O15" s="32"/>
      <c r="P15" s="32"/>
      <c r="Q15" s="32"/>
      <c r="R15" s="32"/>
    </row>
    <row r="16" spans="1:18" ht="45.75" customHeight="1" x14ac:dyDescent="0.25">
      <c r="A16" s="21"/>
      <c r="B16" s="27" t="s">
        <v>1</v>
      </c>
      <c r="C16" s="27" t="s">
        <v>3</v>
      </c>
      <c r="D16" s="27" t="s">
        <v>4</v>
      </c>
      <c r="E16" s="27" t="s">
        <v>30</v>
      </c>
      <c r="F16" s="27" t="s">
        <v>38</v>
      </c>
      <c r="G16" s="23" t="s">
        <v>31</v>
      </c>
      <c r="H16" s="3" t="s">
        <v>12</v>
      </c>
      <c r="I16" s="5" t="s">
        <v>14</v>
      </c>
      <c r="J16" s="22"/>
      <c r="K16" s="22"/>
      <c r="L16" s="22"/>
      <c r="M16" s="22"/>
      <c r="N16" s="22"/>
      <c r="O16" s="22"/>
      <c r="P16" s="22"/>
      <c r="Q16" s="22"/>
      <c r="R16" s="22"/>
    </row>
    <row r="17" spans="1:18" x14ac:dyDescent="0.25">
      <c r="A17" s="24" t="str">
        <f>A8</f>
        <v>Rural-Urban Classification5 of residence:</v>
      </c>
      <c r="B17" s="25"/>
      <c r="C17" s="26"/>
      <c r="D17" s="26"/>
      <c r="E17" s="26"/>
      <c r="F17" s="26"/>
      <c r="G17" s="26"/>
      <c r="H17" s="7"/>
      <c r="I17" s="9"/>
      <c r="J17" s="22"/>
      <c r="K17" s="22"/>
      <c r="L17" s="22"/>
      <c r="M17" s="22"/>
      <c r="N17" s="22"/>
      <c r="O17" s="22"/>
      <c r="P17" s="22"/>
      <c r="Q17" s="22"/>
      <c r="R17" s="22"/>
    </row>
    <row r="18" spans="1:18" x14ac:dyDescent="0.25">
      <c r="A18" s="21" t="str">
        <f>A9</f>
        <v>Urban Conurbation</v>
      </c>
      <c r="B18" s="22">
        <f>B9</f>
        <v>202.2903209236668</v>
      </c>
      <c r="C18" s="22">
        <f>E9</f>
        <v>2210.1722333045736</v>
      </c>
      <c r="D18" s="22">
        <f>F9</f>
        <v>1371.9263959105831</v>
      </c>
      <c r="E18" s="22">
        <f>I9+J9</f>
        <v>350.21313223546855</v>
      </c>
      <c r="F18" s="22">
        <f>L9+M9</f>
        <v>774.54839193643897</v>
      </c>
      <c r="G18" s="22">
        <f>D9+G9+H9+K9+N9+O9</f>
        <v>309.59940334246846</v>
      </c>
      <c r="H18" s="7">
        <f>SUM(B18:G18)</f>
        <v>5218.7498776532002</v>
      </c>
      <c r="I18" s="11">
        <v>12065</v>
      </c>
      <c r="J18" s="22"/>
      <c r="K18" s="22"/>
      <c r="L18" s="22"/>
      <c r="M18" s="22"/>
      <c r="N18" s="22"/>
      <c r="O18" s="22"/>
      <c r="P18" s="22"/>
      <c r="Q18" s="22"/>
      <c r="R18" s="22"/>
    </row>
    <row r="19" spans="1:18" x14ac:dyDescent="0.25">
      <c r="A19" s="21" t="str">
        <f>A10</f>
        <v>Urban City and Town</v>
      </c>
      <c r="B19" s="22">
        <f>B10</f>
        <v>200.39789953845678</v>
      </c>
      <c r="C19" s="22">
        <f t="shared" ref="C19:D19" si="0">E10</f>
        <v>3481.8991088366847</v>
      </c>
      <c r="D19" s="22">
        <f t="shared" si="0"/>
        <v>1916.8308323733668</v>
      </c>
      <c r="E19" s="22">
        <f t="shared" ref="E19:E22" si="1">I10+J10</f>
        <v>201.02303291167664</v>
      </c>
      <c r="F19" s="22">
        <f t="shared" ref="F19:F22" si="2">L10+M10</f>
        <v>594.24698845062517</v>
      </c>
      <c r="G19" s="22">
        <f t="shared" ref="G19:G22" si="3">D10+G10+H10+K10+N10+O10</f>
        <v>350.51546300134549</v>
      </c>
      <c r="H19" s="7">
        <f t="shared" ref="H19:H22" si="4">SUM(B19:G19)</f>
        <v>6744.9133251121557</v>
      </c>
      <c r="I19" s="11">
        <v>13495</v>
      </c>
      <c r="J19" s="22"/>
      <c r="K19" s="22"/>
      <c r="L19" s="22"/>
      <c r="M19" s="22"/>
      <c r="N19" s="22"/>
      <c r="O19" s="22"/>
      <c r="P19" s="22"/>
      <c r="Q19" s="22"/>
      <c r="R19" s="22"/>
    </row>
    <row r="20" spans="1:18" x14ac:dyDescent="0.25">
      <c r="A20" s="21" t="str">
        <f>A11</f>
        <v>Rural Town and Fringe</v>
      </c>
      <c r="B20" s="22">
        <f>B11</f>
        <v>170.88600184682531</v>
      </c>
      <c r="C20" s="22">
        <f t="shared" ref="C20:D20" si="5">E11</f>
        <v>4749.1622414226695</v>
      </c>
      <c r="D20" s="22">
        <f t="shared" si="5"/>
        <v>2476.1930711786549</v>
      </c>
      <c r="E20" s="22">
        <f t="shared" si="1"/>
        <v>261.91243652643766</v>
      </c>
      <c r="F20" s="22">
        <f t="shared" si="2"/>
        <v>579.30895233072602</v>
      </c>
      <c r="G20" s="22">
        <f t="shared" si="3"/>
        <v>351.30664104669791</v>
      </c>
      <c r="H20" s="7">
        <f t="shared" si="4"/>
        <v>8588.7693443520111</v>
      </c>
      <c r="I20" s="11">
        <v>3039</v>
      </c>
      <c r="J20" s="22"/>
      <c r="K20" s="22"/>
      <c r="L20" s="22"/>
      <c r="M20" s="22"/>
      <c r="N20" s="22"/>
      <c r="O20" s="22"/>
      <c r="P20" s="22"/>
      <c r="Q20" s="22"/>
      <c r="R20" s="22"/>
    </row>
    <row r="21" spans="1:18" x14ac:dyDescent="0.25">
      <c r="A21" s="21" t="str">
        <f>A12</f>
        <v>Rural Village, Hamlet and Isolated Dwelling</v>
      </c>
      <c r="B21" s="22">
        <f>B12</f>
        <v>107.25322250336929</v>
      </c>
      <c r="C21" s="22">
        <f t="shared" ref="C21:D21" si="6">E12</f>
        <v>5861.4144537136399</v>
      </c>
      <c r="D21" s="22">
        <f t="shared" si="6"/>
        <v>3063.8143563225312</v>
      </c>
      <c r="E21" s="22">
        <f t="shared" si="1"/>
        <v>177.12610907160371</v>
      </c>
      <c r="F21" s="22">
        <f t="shared" si="2"/>
        <v>533.66178634865992</v>
      </c>
      <c r="G21" s="22">
        <f t="shared" si="3"/>
        <v>416.05985187782187</v>
      </c>
      <c r="H21" s="7">
        <f t="shared" si="4"/>
        <v>10159.329779837628</v>
      </c>
      <c r="I21" s="11">
        <v>2766</v>
      </c>
      <c r="J21" s="22"/>
      <c r="K21" s="22"/>
      <c r="L21" s="22"/>
      <c r="M21" s="22"/>
      <c r="N21" s="22"/>
      <c r="O21" s="22"/>
      <c r="P21" s="22"/>
      <c r="Q21" s="22"/>
      <c r="R21" s="22"/>
    </row>
    <row r="22" spans="1:18" ht="15.75" thickBot="1" x14ac:dyDescent="0.3">
      <c r="A22" s="28" t="s">
        <v>32</v>
      </c>
      <c r="B22" s="29">
        <f>B13</f>
        <v>191.11097626984511</v>
      </c>
      <c r="C22" s="29">
        <f t="shared" ref="C22:D22" si="7">E13</f>
        <v>3277.8983285158902</v>
      </c>
      <c r="D22" s="29">
        <f t="shared" si="7"/>
        <v>1840.9854085780382</v>
      </c>
      <c r="E22" s="29">
        <f t="shared" si="1"/>
        <v>264.11827363306361</v>
      </c>
      <c r="F22" s="29">
        <f t="shared" si="2"/>
        <v>659.97914035195606</v>
      </c>
      <c r="G22" s="29">
        <f t="shared" si="3"/>
        <v>339.46209257823432</v>
      </c>
      <c r="H22" s="29">
        <f t="shared" si="4"/>
        <v>6573.5542199270276</v>
      </c>
      <c r="I22" s="13">
        <v>31365</v>
      </c>
      <c r="J22" s="22"/>
      <c r="K22" s="22"/>
      <c r="L22" s="22"/>
      <c r="M22" s="22"/>
      <c r="N22" s="22"/>
      <c r="O22" s="22"/>
      <c r="P22" s="22"/>
      <c r="Q22" s="22"/>
      <c r="R22" s="22"/>
    </row>
    <row r="23" spans="1:18" ht="11.25" customHeight="1" x14ac:dyDescent="0.25">
      <c r="A23" s="22"/>
      <c r="B23" s="22"/>
      <c r="C23" s="22"/>
      <c r="D23" s="22"/>
      <c r="E23" s="22"/>
      <c r="F23" s="22"/>
      <c r="G23" s="22"/>
      <c r="H23" s="22"/>
      <c r="I23" s="22"/>
      <c r="J23" s="22"/>
      <c r="K23" s="22"/>
      <c r="L23" s="22"/>
      <c r="M23" s="22"/>
      <c r="N23" s="22"/>
      <c r="O23" s="22"/>
      <c r="P23" s="22"/>
      <c r="Q23" s="22"/>
      <c r="R23" s="22"/>
    </row>
    <row r="24" spans="1:18" x14ac:dyDescent="0.25">
      <c r="A24" s="15" t="s">
        <v>25</v>
      </c>
      <c r="B24" s="16"/>
      <c r="C24" s="16"/>
      <c r="D24" s="16"/>
      <c r="E24" s="16"/>
      <c r="F24" s="16"/>
      <c r="G24" s="16"/>
      <c r="H24" s="16"/>
      <c r="I24" s="16"/>
      <c r="J24" s="16"/>
      <c r="K24" s="16"/>
      <c r="L24" s="16"/>
      <c r="M24" s="16"/>
      <c r="N24" s="16"/>
      <c r="O24" s="16"/>
      <c r="P24" s="16"/>
      <c r="Q24" s="16"/>
      <c r="R24" s="17"/>
    </row>
    <row r="25" spans="1:18" ht="27.75" customHeight="1" x14ac:dyDescent="0.25">
      <c r="A25" s="113" t="s">
        <v>26</v>
      </c>
      <c r="B25" s="113"/>
      <c r="C25" s="113"/>
      <c r="D25" s="113"/>
      <c r="E25" s="113"/>
      <c r="F25" s="113"/>
      <c r="G25" s="113"/>
      <c r="H25" s="113"/>
      <c r="I25" s="113"/>
      <c r="J25" s="113"/>
      <c r="K25" s="113"/>
      <c r="L25" s="113"/>
      <c r="M25" s="113"/>
      <c r="N25" s="113"/>
      <c r="O25" s="113"/>
      <c r="P25" s="113"/>
      <c r="Q25" s="113"/>
      <c r="R25" s="113"/>
    </row>
    <row r="26" spans="1:18" x14ac:dyDescent="0.25">
      <c r="A26" s="15" t="s">
        <v>27</v>
      </c>
      <c r="B26" s="16"/>
      <c r="C26" s="16"/>
      <c r="D26" s="16"/>
      <c r="E26" s="16"/>
      <c r="F26" s="16"/>
      <c r="G26" s="16"/>
      <c r="H26" s="16"/>
      <c r="I26" s="16"/>
      <c r="J26" s="16"/>
      <c r="K26" s="16"/>
      <c r="L26" s="16"/>
      <c r="M26" s="16"/>
      <c r="N26" s="16"/>
      <c r="O26" s="16"/>
      <c r="P26" s="16"/>
      <c r="Q26" s="16"/>
      <c r="R26" s="17"/>
    </row>
    <row r="27" spans="1:18" x14ac:dyDescent="0.25">
      <c r="A27" s="15" t="s">
        <v>28</v>
      </c>
      <c r="B27" s="16"/>
      <c r="C27" s="16"/>
      <c r="D27" s="16"/>
      <c r="E27" s="16"/>
      <c r="F27" s="16"/>
      <c r="G27" s="16"/>
      <c r="H27" s="16"/>
      <c r="I27" s="16"/>
      <c r="J27" s="16"/>
      <c r="K27" s="16"/>
      <c r="L27" s="16"/>
      <c r="M27" s="16"/>
      <c r="N27" s="16"/>
      <c r="O27" s="16"/>
      <c r="P27" s="16"/>
      <c r="Q27" s="16"/>
      <c r="R27" s="17"/>
    </row>
    <row r="28" spans="1:18" x14ac:dyDescent="0.25">
      <c r="A28" s="18" t="s">
        <v>29</v>
      </c>
      <c r="B28" s="16"/>
      <c r="C28" s="16"/>
      <c r="D28" s="16"/>
      <c r="E28" s="16"/>
      <c r="F28" s="16"/>
      <c r="G28" s="16"/>
      <c r="H28" s="16"/>
      <c r="I28" s="16"/>
      <c r="J28" s="16"/>
      <c r="K28" s="16"/>
      <c r="L28" s="16"/>
      <c r="M28" s="16"/>
      <c r="N28" s="16"/>
      <c r="O28" s="16"/>
      <c r="P28" s="16"/>
      <c r="Q28" s="16"/>
      <c r="R28" s="17"/>
    </row>
    <row r="29" spans="1:18" x14ac:dyDescent="0.25">
      <c r="A29" s="19" t="s">
        <v>19</v>
      </c>
      <c r="B29" s="16"/>
      <c r="C29" s="16"/>
      <c r="D29" s="16"/>
      <c r="E29" s="16"/>
      <c r="F29" s="16"/>
      <c r="G29" s="16"/>
      <c r="H29" s="16"/>
      <c r="I29" s="16"/>
      <c r="J29" s="16"/>
      <c r="K29" s="16"/>
      <c r="L29" s="16"/>
      <c r="M29" s="16"/>
      <c r="N29" s="16"/>
      <c r="O29" s="16"/>
      <c r="P29" s="16"/>
      <c r="Q29" s="16"/>
      <c r="R29" s="17"/>
    </row>
    <row r="30" spans="1:18" x14ac:dyDescent="0.25">
      <c r="A30" s="15" t="s">
        <v>20</v>
      </c>
      <c r="B30" s="20"/>
      <c r="C30" s="20"/>
      <c r="D30" s="20"/>
      <c r="E30" s="20"/>
      <c r="F30" s="20"/>
      <c r="G30" s="20"/>
      <c r="H30" s="20"/>
      <c r="I30" s="20"/>
      <c r="J30" s="20"/>
      <c r="K30" s="20"/>
      <c r="L30" s="20"/>
      <c r="M30" s="20"/>
      <c r="N30" s="20"/>
      <c r="O30" s="20"/>
      <c r="P30" s="20"/>
      <c r="Q30" s="20"/>
      <c r="R30" s="20"/>
    </row>
    <row r="31" spans="1:18" ht="8.25" customHeight="1" x14ac:dyDescent="0.25">
      <c r="A31" s="22"/>
      <c r="B31" s="22"/>
      <c r="C31" s="22"/>
      <c r="D31" s="22"/>
      <c r="E31" s="22"/>
      <c r="F31" s="22"/>
      <c r="G31" s="22"/>
      <c r="H31" s="22"/>
      <c r="I31" s="22"/>
      <c r="J31" s="22"/>
      <c r="K31" s="22"/>
      <c r="L31" s="22"/>
      <c r="M31" s="22"/>
      <c r="N31" s="22"/>
      <c r="O31" s="22"/>
      <c r="P31" s="22"/>
      <c r="Q31" s="22"/>
      <c r="R31" s="22"/>
    </row>
    <row r="32" spans="1:18" x14ac:dyDescent="0.25">
      <c r="A32" s="38" t="s">
        <v>33</v>
      </c>
      <c r="B32" s="38"/>
      <c r="C32" s="38"/>
      <c r="D32" s="38"/>
      <c r="E32" s="37"/>
      <c r="F32" s="37"/>
      <c r="G32" s="37"/>
      <c r="H32" s="37"/>
      <c r="I32" s="37"/>
      <c r="J32" s="37"/>
      <c r="K32" s="37"/>
      <c r="L32" s="37"/>
      <c r="M32" s="37"/>
      <c r="N32" s="37"/>
      <c r="O32" s="37"/>
      <c r="P32" s="37"/>
      <c r="Q32" s="37"/>
      <c r="R32" s="36"/>
    </row>
    <row r="33" spans="1:18" x14ac:dyDescent="0.25">
      <c r="A33" s="111" t="s">
        <v>34</v>
      </c>
      <c r="B33" s="111"/>
      <c r="C33" s="111"/>
      <c r="D33" s="111"/>
      <c r="E33" s="111"/>
      <c r="F33" s="111"/>
      <c r="G33" s="111"/>
      <c r="H33" s="111"/>
      <c r="I33" s="111"/>
      <c r="J33" s="111"/>
      <c r="K33" s="111"/>
      <c r="L33" s="111"/>
      <c r="M33" s="111"/>
      <c r="N33" s="111"/>
      <c r="O33" s="111"/>
      <c r="P33" s="111"/>
      <c r="Q33" s="111"/>
      <c r="R33" s="111"/>
    </row>
    <row r="34" spans="1:18" x14ac:dyDescent="0.25">
      <c r="A34" s="37" t="s">
        <v>35</v>
      </c>
      <c r="B34" s="22"/>
      <c r="C34" s="22"/>
      <c r="D34" s="22"/>
      <c r="E34" s="22"/>
      <c r="F34" s="22"/>
      <c r="G34" s="22"/>
      <c r="H34" s="22"/>
      <c r="I34" s="22"/>
      <c r="J34" s="22"/>
      <c r="K34" s="22"/>
      <c r="L34" s="22"/>
      <c r="M34" s="22"/>
      <c r="N34" s="22"/>
      <c r="O34" s="22"/>
      <c r="P34" s="22"/>
      <c r="Q34" s="22"/>
      <c r="R34" s="22"/>
    </row>
    <row r="35" spans="1:18" x14ac:dyDescent="0.25">
      <c r="A35" s="109" t="s">
        <v>88</v>
      </c>
    </row>
  </sheetData>
  <mergeCells count="5">
    <mergeCell ref="A33:R33"/>
    <mergeCell ref="B6:R6"/>
    <mergeCell ref="A25:R25"/>
    <mergeCell ref="B15:G15"/>
    <mergeCell ref="A2:R3"/>
  </mergeCells>
  <hyperlinks>
    <hyperlink ref="A29" r:id="rId1"/>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heetViews>
  <sheetFormatPr defaultRowHeight="15" x14ac:dyDescent="0.25"/>
  <cols>
    <col min="1" max="1" width="41.5703125" customWidth="1"/>
    <col min="2" max="2" width="11.42578125" customWidth="1"/>
    <col min="4" max="4" width="10.5703125" customWidth="1"/>
    <col min="5" max="6" width="10.140625" customWidth="1"/>
    <col min="9" max="9" width="10" customWidth="1"/>
    <col min="10" max="10" width="10.42578125" customWidth="1"/>
    <col min="13" max="13" width="11.7109375" customWidth="1"/>
    <col min="15" max="15" width="11.7109375" customWidth="1"/>
  </cols>
  <sheetData>
    <row r="1" spans="1:15" ht="18.75" x14ac:dyDescent="0.25">
      <c r="A1" s="34" t="s">
        <v>55</v>
      </c>
      <c r="F1" s="69"/>
      <c r="G1" s="69"/>
      <c r="H1" s="69"/>
      <c r="I1" s="69"/>
      <c r="J1" s="69"/>
      <c r="K1" s="69"/>
      <c r="L1" s="69"/>
      <c r="M1" s="69"/>
      <c r="N1" s="69"/>
      <c r="O1" s="69"/>
    </row>
    <row r="2" spans="1:15" ht="18.75" customHeight="1" x14ac:dyDescent="0.25">
      <c r="A2" s="116" t="s">
        <v>37</v>
      </c>
      <c r="B2" s="117"/>
      <c r="C2" s="117"/>
      <c r="D2" s="117"/>
      <c r="E2" s="117"/>
      <c r="F2" s="117"/>
      <c r="G2" s="117"/>
      <c r="H2" s="117"/>
      <c r="I2" s="117"/>
      <c r="J2" s="117"/>
      <c r="K2" s="117"/>
      <c r="L2" s="117"/>
      <c r="M2" s="117"/>
      <c r="N2" s="117"/>
      <c r="O2" s="117"/>
    </row>
    <row r="3" spans="1:15" ht="26.25" customHeight="1" x14ac:dyDescent="0.25">
      <c r="A3" s="117"/>
      <c r="B3" s="117"/>
      <c r="C3" s="117"/>
      <c r="D3" s="117"/>
      <c r="E3" s="117"/>
      <c r="F3" s="117"/>
      <c r="G3" s="117"/>
      <c r="H3" s="117"/>
      <c r="I3" s="117"/>
      <c r="J3" s="117"/>
      <c r="K3" s="117"/>
      <c r="L3" s="117"/>
      <c r="M3" s="117"/>
      <c r="N3" s="117"/>
      <c r="O3" s="117"/>
    </row>
    <row r="4" spans="1:15" x14ac:dyDescent="0.25">
      <c r="A4" s="35" t="s">
        <v>36</v>
      </c>
      <c r="B4" s="22"/>
      <c r="C4" s="22"/>
      <c r="D4" s="22"/>
      <c r="E4" s="22"/>
      <c r="F4" s="22"/>
      <c r="G4" s="22"/>
      <c r="H4" s="22"/>
      <c r="I4" s="22"/>
      <c r="J4" s="22"/>
      <c r="K4" s="22"/>
      <c r="L4" s="22"/>
      <c r="M4" s="22"/>
      <c r="N4" s="22"/>
      <c r="O4" s="22"/>
    </row>
    <row r="5" spans="1:15" ht="15.75" thickBot="1" x14ac:dyDescent="0.3">
      <c r="A5" s="79"/>
      <c r="B5" s="79"/>
      <c r="C5" s="79"/>
      <c r="D5" s="79"/>
      <c r="E5" s="79"/>
      <c r="F5" s="79"/>
      <c r="G5" s="79"/>
      <c r="H5" s="79"/>
      <c r="I5" s="79"/>
      <c r="J5" s="79"/>
      <c r="K5" s="79"/>
      <c r="L5" s="79"/>
      <c r="M5" s="79"/>
      <c r="N5" s="79"/>
      <c r="O5" s="79"/>
    </row>
    <row r="6" spans="1:15" x14ac:dyDescent="0.25">
      <c r="A6" s="80"/>
      <c r="B6" s="70" t="s">
        <v>0</v>
      </c>
      <c r="C6" s="70"/>
      <c r="D6" s="70"/>
      <c r="E6" s="70"/>
      <c r="F6" s="70"/>
      <c r="G6" s="70"/>
      <c r="H6" s="70"/>
      <c r="I6" s="70"/>
      <c r="J6" s="70"/>
      <c r="K6" s="71"/>
      <c r="L6" s="72"/>
      <c r="M6" s="72"/>
      <c r="N6" s="72"/>
      <c r="O6" s="80"/>
    </row>
    <row r="7" spans="1:15" ht="64.5" x14ac:dyDescent="0.25">
      <c r="A7" s="43"/>
      <c r="B7" s="44" t="s">
        <v>56</v>
      </c>
      <c r="C7" s="44" t="s">
        <v>57</v>
      </c>
      <c r="D7" s="44" t="s">
        <v>58</v>
      </c>
      <c r="E7" s="44" t="s">
        <v>59</v>
      </c>
      <c r="F7" s="44" t="s">
        <v>60</v>
      </c>
      <c r="G7" s="44" t="s">
        <v>61</v>
      </c>
      <c r="H7" s="44" t="s">
        <v>62</v>
      </c>
      <c r="I7" s="44" t="s">
        <v>63</v>
      </c>
      <c r="J7" s="44" t="s">
        <v>64</v>
      </c>
      <c r="K7" s="44" t="s">
        <v>65</v>
      </c>
      <c r="L7" s="44" t="s">
        <v>66</v>
      </c>
      <c r="M7" s="44" t="s">
        <v>67</v>
      </c>
      <c r="N7" s="44" t="s">
        <v>68</v>
      </c>
      <c r="O7" s="73" t="s">
        <v>14</v>
      </c>
    </row>
    <row r="8" spans="1:15" x14ac:dyDescent="0.25">
      <c r="A8" s="62" t="s">
        <v>69</v>
      </c>
      <c r="B8" s="74"/>
      <c r="C8" s="74"/>
      <c r="D8" s="74"/>
      <c r="E8" s="74"/>
      <c r="F8" s="74"/>
      <c r="G8" s="74"/>
      <c r="H8" s="74"/>
      <c r="I8" s="74"/>
      <c r="J8" s="74"/>
      <c r="K8" s="74"/>
      <c r="L8" s="74"/>
      <c r="M8" s="74"/>
      <c r="N8" s="74"/>
      <c r="O8" s="75"/>
    </row>
    <row r="9" spans="1:15" x14ac:dyDescent="0.25">
      <c r="A9" s="47" t="s">
        <v>15</v>
      </c>
      <c r="B9" s="74">
        <v>1174.5554945735944</v>
      </c>
      <c r="C9" s="74">
        <v>474.09993398501513</v>
      </c>
      <c r="D9" s="74">
        <v>190.15103893121849</v>
      </c>
      <c r="E9" s="74">
        <v>99.864589663921009</v>
      </c>
      <c r="F9" s="74">
        <v>535.93046345400717</v>
      </c>
      <c r="G9" s="74">
        <v>311.51149837427403</v>
      </c>
      <c r="H9" s="74">
        <v>351.35780903929862</v>
      </c>
      <c r="I9" s="74">
        <v>798.12415085922157</v>
      </c>
      <c r="J9" s="74">
        <v>240.13383243779415</v>
      </c>
      <c r="K9" s="74">
        <v>319.071183991368</v>
      </c>
      <c r="L9" s="74">
        <v>661.92693759175449</v>
      </c>
      <c r="M9" s="74">
        <v>37.515305313424321</v>
      </c>
      <c r="N9" s="74">
        <v>5194.2422382148907</v>
      </c>
      <c r="O9" s="76">
        <v>12467</v>
      </c>
    </row>
    <row r="10" spans="1:15" x14ac:dyDescent="0.25">
      <c r="A10" s="47" t="s">
        <v>16</v>
      </c>
      <c r="B10" s="74">
        <v>1315.948365198298</v>
      </c>
      <c r="C10" s="74">
        <v>677.98599453282236</v>
      </c>
      <c r="D10" s="74">
        <v>184.77728682852319</v>
      </c>
      <c r="E10" s="74">
        <v>114.4015283707502</v>
      </c>
      <c r="F10" s="74">
        <v>740.04745968898271</v>
      </c>
      <c r="G10" s="74">
        <v>476.68892252118212</v>
      </c>
      <c r="H10" s="74">
        <v>489.14339052791206</v>
      </c>
      <c r="I10" s="74">
        <v>1024.8043208795382</v>
      </c>
      <c r="J10" s="74">
        <v>303.16407312622869</v>
      </c>
      <c r="K10" s="74">
        <v>539.83710805266981</v>
      </c>
      <c r="L10" s="74">
        <v>928.54232406243602</v>
      </c>
      <c r="M10" s="74">
        <v>44.742277102171798</v>
      </c>
      <c r="N10" s="74">
        <v>6840.0830508915151</v>
      </c>
      <c r="O10" s="76">
        <v>13735</v>
      </c>
    </row>
    <row r="11" spans="1:15" x14ac:dyDescent="0.25">
      <c r="A11" s="47" t="s">
        <v>17</v>
      </c>
      <c r="B11" s="74">
        <v>1601.4409258846783</v>
      </c>
      <c r="C11" s="74">
        <v>795.31927256210054</v>
      </c>
      <c r="D11" s="74">
        <v>260.02384256925313</v>
      </c>
      <c r="E11" s="74">
        <v>137.14716082776573</v>
      </c>
      <c r="F11" s="74">
        <v>1089.1418892738425</v>
      </c>
      <c r="G11" s="74">
        <v>613.71140125794523</v>
      </c>
      <c r="H11" s="74">
        <v>675.76580220690562</v>
      </c>
      <c r="I11" s="74">
        <v>1220.5593519683707</v>
      </c>
      <c r="J11" s="74">
        <v>345.48896406328453</v>
      </c>
      <c r="K11" s="74">
        <v>675.41412475545917</v>
      </c>
      <c r="L11" s="74">
        <v>1058.0842098040278</v>
      </c>
      <c r="M11" s="74">
        <v>54.580892299433188</v>
      </c>
      <c r="N11" s="74">
        <v>8526.6778374730675</v>
      </c>
      <c r="O11" s="76">
        <v>3012</v>
      </c>
    </row>
    <row r="12" spans="1:15" x14ac:dyDescent="0.25">
      <c r="A12" s="47" t="s">
        <v>18</v>
      </c>
      <c r="B12" s="74">
        <v>1502.4806144969825</v>
      </c>
      <c r="C12" s="74">
        <v>1018.4492715249368</v>
      </c>
      <c r="D12" s="74">
        <v>357.78057028914122</v>
      </c>
      <c r="E12" s="74">
        <v>219.50134466749898</v>
      </c>
      <c r="F12" s="74">
        <v>1368.721715254411</v>
      </c>
      <c r="G12" s="74">
        <v>636.41581535156377</v>
      </c>
      <c r="H12" s="74">
        <v>824.89050049160903</v>
      </c>
      <c r="I12" s="74">
        <v>1273.4519547385241</v>
      </c>
      <c r="J12" s="74">
        <v>483.65635348215869</v>
      </c>
      <c r="K12" s="74">
        <v>840.60521513638719</v>
      </c>
      <c r="L12" s="74">
        <v>1282.2286071930646</v>
      </c>
      <c r="M12" s="74">
        <v>53.316307198436832</v>
      </c>
      <c r="N12" s="74">
        <v>9861.4982698247131</v>
      </c>
      <c r="O12" s="76">
        <v>2802</v>
      </c>
    </row>
    <row r="13" spans="1:15" ht="15.75" thickBot="1" x14ac:dyDescent="0.3">
      <c r="A13" s="48" t="s">
        <v>70</v>
      </c>
      <c r="B13" s="77">
        <v>1298.7399123579212</v>
      </c>
      <c r="C13" s="77">
        <v>633.57856333672987</v>
      </c>
      <c r="D13" s="77">
        <v>207.00556477501308</v>
      </c>
      <c r="E13" s="77">
        <v>118.838451386694</v>
      </c>
      <c r="F13" s="77">
        <v>738.12887564069956</v>
      </c>
      <c r="G13" s="77">
        <v>435.15835876246416</v>
      </c>
      <c r="H13" s="77">
        <v>476.66044914107044</v>
      </c>
      <c r="I13" s="77">
        <v>970.79226520873306</v>
      </c>
      <c r="J13" s="77">
        <v>295.8849138372176</v>
      </c>
      <c r="K13" s="77">
        <v>487.13370908350953</v>
      </c>
      <c r="L13" s="77">
        <v>861.21025437081926</v>
      </c>
      <c r="M13" s="77">
        <v>43.379594641660695</v>
      </c>
      <c r="N13" s="77">
        <v>6566.5109125425324</v>
      </c>
      <c r="O13" s="78">
        <v>32016</v>
      </c>
    </row>
    <row r="14" spans="1:15" ht="15.75" thickBot="1" x14ac:dyDescent="0.3">
      <c r="A14" s="69"/>
      <c r="B14" s="69"/>
      <c r="C14" s="69"/>
      <c r="D14" s="69"/>
      <c r="E14" s="69"/>
      <c r="F14" s="69"/>
      <c r="G14" s="69"/>
      <c r="H14" s="69"/>
      <c r="I14" s="69"/>
      <c r="J14" s="69"/>
      <c r="K14" s="69"/>
      <c r="L14" s="69"/>
      <c r="M14" s="69"/>
      <c r="N14" s="69"/>
      <c r="O14" s="69"/>
    </row>
    <row r="15" spans="1:15" x14ac:dyDescent="0.25">
      <c r="A15" s="80"/>
      <c r="B15" s="70" t="s">
        <v>0</v>
      </c>
      <c r="C15" s="70"/>
      <c r="D15" s="70"/>
      <c r="E15" s="70"/>
      <c r="F15" s="70"/>
      <c r="G15" s="70"/>
      <c r="H15" s="70"/>
      <c r="I15" s="70"/>
      <c r="J15" s="70"/>
      <c r="K15" s="71"/>
      <c r="L15" s="72"/>
      <c r="M15" s="72"/>
      <c r="N15" s="69"/>
      <c r="O15" s="69"/>
    </row>
    <row r="16" spans="1:15" ht="64.5" x14ac:dyDescent="0.25">
      <c r="A16" s="43"/>
      <c r="B16" s="44" t="s">
        <v>56</v>
      </c>
      <c r="C16" s="44" t="s">
        <v>57</v>
      </c>
      <c r="D16" s="44" t="s">
        <v>58</v>
      </c>
      <c r="E16" s="44" t="s">
        <v>71</v>
      </c>
      <c r="F16" s="44" t="s">
        <v>60</v>
      </c>
      <c r="G16" s="44" t="s">
        <v>62</v>
      </c>
      <c r="H16" s="44" t="s">
        <v>72</v>
      </c>
      <c r="I16" s="44" t="s">
        <v>65</v>
      </c>
      <c r="J16" s="44" t="s">
        <v>66</v>
      </c>
      <c r="K16" s="44" t="s">
        <v>67</v>
      </c>
      <c r="L16" s="44" t="s">
        <v>68</v>
      </c>
      <c r="M16" s="73" t="s">
        <v>14</v>
      </c>
      <c r="N16" s="69"/>
      <c r="O16" s="69"/>
    </row>
    <row r="17" spans="1:15" x14ac:dyDescent="0.25">
      <c r="A17" s="62" t="s">
        <v>69</v>
      </c>
      <c r="N17" s="69"/>
      <c r="O17" s="69"/>
    </row>
    <row r="18" spans="1:15" x14ac:dyDescent="0.25">
      <c r="A18" s="47" t="s">
        <v>15</v>
      </c>
      <c r="B18" s="81">
        <f>B9</f>
        <v>1174.5554945735944</v>
      </c>
      <c r="C18" s="81">
        <f t="shared" ref="C18:D18" si="0">C9</f>
        <v>474.09993398501513</v>
      </c>
      <c r="D18" s="81">
        <f t="shared" si="0"/>
        <v>190.15103893121849</v>
      </c>
      <c r="E18" s="81">
        <f>E9+G9</f>
        <v>411.37608803819501</v>
      </c>
      <c r="F18" s="81">
        <f>F9</f>
        <v>535.93046345400717</v>
      </c>
      <c r="G18" s="81">
        <f>H9</f>
        <v>351.35780903929862</v>
      </c>
      <c r="H18" s="81">
        <f>I9+J9</f>
        <v>1038.2579832970157</v>
      </c>
      <c r="I18" s="81">
        <f>K9</f>
        <v>319.071183991368</v>
      </c>
      <c r="J18" s="81">
        <f t="shared" ref="J18:M18" si="1">L9</f>
        <v>661.92693759175449</v>
      </c>
      <c r="K18" s="81">
        <f t="shared" si="1"/>
        <v>37.515305313424321</v>
      </c>
      <c r="L18" s="81">
        <f t="shared" si="1"/>
        <v>5194.2422382148907</v>
      </c>
      <c r="M18" s="81">
        <f t="shared" si="1"/>
        <v>12467</v>
      </c>
      <c r="N18" s="69"/>
      <c r="O18" s="69"/>
    </row>
    <row r="19" spans="1:15" x14ac:dyDescent="0.25">
      <c r="A19" s="47" t="s">
        <v>16</v>
      </c>
      <c r="B19" s="81">
        <f t="shared" ref="B19:D19" si="2">B10</f>
        <v>1315.948365198298</v>
      </c>
      <c r="C19" s="81">
        <f t="shared" si="2"/>
        <v>677.98599453282236</v>
      </c>
      <c r="D19" s="81">
        <f t="shared" si="2"/>
        <v>184.77728682852319</v>
      </c>
      <c r="E19" s="81">
        <f t="shared" ref="E19:E22" si="3">E10+G10</f>
        <v>591.09045089193228</v>
      </c>
      <c r="F19" s="81">
        <f t="shared" ref="F19:F22" si="4">F10</f>
        <v>740.04745968898271</v>
      </c>
      <c r="G19" s="81">
        <f t="shared" ref="G19:G22" si="5">H10</f>
        <v>489.14339052791206</v>
      </c>
      <c r="H19" s="81">
        <f t="shared" ref="H19:H22" si="6">I10+J10</f>
        <v>1327.9683940057669</v>
      </c>
      <c r="I19" s="81">
        <f t="shared" ref="I19:I22" si="7">K10</f>
        <v>539.83710805266981</v>
      </c>
      <c r="J19" s="81">
        <f t="shared" ref="J19:J22" si="8">L10</f>
        <v>928.54232406243602</v>
      </c>
      <c r="K19" s="81">
        <f t="shared" ref="K19:K22" si="9">M10</f>
        <v>44.742277102171798</v>
      </c>
      <c r="L19" s="81">
        <f t="shared" ref="L19:L22" si="10">N10</f>
        <v>6840.0830508915151</v>
      </c>
      <c r="M19" s="81">
        <f t="shared" ref="M19:M22" si="11">O10</f>
        <v>13735</v>
      </c>
      <c r="N19" s="69"/>
      <c r="O19" s="69"/>
    </row>
    <row r="20" spans="1:15" x14ac:dyDescent="0.25">
      <c r="A20" s="47" t="s">
        <v>17</v>
      </c>
      <c r="B20" s="81">
        <f t="shared" ref="B20:D20" si="12">B11</f>
        <v>1601.4409258846783</v>
      </c>
      <c r="C20" s="81">
        <f t="shared" si="12"/>
        <v>795.31927256210054</v>
      </c>
      <c r="D20" s="81">
        <f t="shared" si="12"/>
        <v>260.02384256925313</v>
      </c>
      <c r="E20" s="81">
        <f t="shared" si="3"/>
        <v>750.8585620857109</v>
      </c>
      <c r="F20" s="81">
        <f t="shared" si="4"/>
        <v>1089.1418892738425</v>
      </c>
      <c r="G20" s="81">
        <f t="shared" si="5"/>
        <v>675.76580220690562</v>
      </c>
      <c r="H20" s="81">
        <f t="shared" si="6"/>
        <v>1566.0483160316553</v>
      </c>
      <c r="I20" s="81">
        <f t="shared" si="7"/>
        <v>675.41412475545917</v>
      </c>
      <c r="J20" s="81">
        <f t="shared" si="8"/>
        <v>1058.0842098040278</v>
      </c>
      <c r="K20" s="81">
        <f t="shared" si="9"/>
        <v>54.580892299433188</v>
      </c>
      <c r="L20" s="81">
        <f t="shared" si="10"/>
        <v>8526.6778374730675</v>
      </c>
      <c r="M20" s="81">
        <f t="shared" si="11"/>
        <v>3012</v>
      </c>
      <c r="N20" s="69"/>
      <c r="O20" s="69"/>
    </row>
    <row r="21" spans="1:15" x14ac:dyDescent="0.25">
      <c r="A21" s="47" t="s">
        <v>18</v>
      </c>
      <c r="B21" s="81">
        <f t="shared" ref="B21:D21" si="13">B12</f>
        <v>1502.4806144969825</v>
      </c>
      <c r="C21" s="81">
        <f t="shared" si="13"/>
        <v>1018.4492715249368</v>
      </c>
      <c r="D21" s="81">
        <f t="shared" si="13"/>
        <v>357.78057028914122</v>
      </c>
      <c r="E21" s="81">
        <f t="shared" si="3"/>
        <v>855.91716001906275</v>
      </c>
      <c r="F21" s="81">
        <f t="shared" si="4"/>
        <v>1368.721715254411</v>
      </c>
      <c r="G21" s="81">
        <f t="shared" si="5"/>
        <v>824.89050049160903</v>
      </c>
      <c r="H21" s="81">
        <f t="shared" si="6"/>
        <v>1757.1083082206828</v>
      </c>
      <c r="I21" s="81">
        <f t="shared" si="7"/>
        <v>840.60521513638719</v>
      </c>
      <c r="J21" s="81">
        <f t="shared" si="8"/>
        <v>1282.2286071930646</v>
      </c>
      <c r="K21" s="81">
        <f t="shared" si="9"/>
        <v>53.316307198436832</v>
      </c>
      <c r="L21" s="81">
        <f t="shared" si="10"/>
        <v>9861.4982698247131</v>
      </c>
      <c r="M21" s="81">
        <f t="shared" si="11"/>
        <v>2802</v>
      </c>
      <c r="N21" s="69"/>
      <c r="O21" s="69"/>
    </row>
    <row r="22" spans="1:15" ht="15.75" thickBot="1" x14ac:dyDescent="0.3">
      <c r="A22" s="48" t="s">
        <v>70</v>
      </c>
      <c r="B22" s="82">
        <f t="shared" ref="B22:D22" si="14">B13</f>
        <v>1298.7399123579212</v>
      </c>
      <c r="C22" s="82">
        <f t="shared" si="14"/>
        <v>633.57856333672987</v>
      </c>
      <c r="D22" s="82">
        <f t="shared" si="14"/>
        <v>207.00556477501308</v>
      </c>
      <c r="E22" s="82">
        <f t="shared" si="3"/>
        <v>553.99681014915814</v>
      </c>
      <c r="F22" s="82">
        <f t="shared" si="4"/>
        <v>738.12887564069956</v>
      </c>
      <c r="G22" s="82">
        <f t="shared" si="5"/>
        <v>476.66044914107044</v>
      </c>
      <c r="H22" s="82">
        <f t="shared" si="6"/>
        <v>1266.6771790459507</v>
      </c>
      <c r="I22" s="82">
        <f t="shared" si="7"/>
        <v>487.13370908350953</v>
      </c>
      <c r="J22" s="82">
        <f t="shared" si="8"/>
        <v>861.21025437081926</v>
      </c>
      <c r="K22" s="82">
        <f t="shared" si="9"/>
        <v>43.379594641660695</v>
      </c>
      <c r="L22" s="82">
        <f t="shared" si="10"/>
        <v>6566.5109125425324</v>
      </c>
      <c r="M22" s="82">
        <f t="shared" si="11"/>
        <v>32016</v>
      </c>
      <c r="N22" s="69"/>
      <c r="O22" s="69"/>
    </row>
    <row r="23" spans="1:15" x14ac:dyDescent="0.25">
      <c r="N23" s="69"/>
      <c r="O23" s="69"/>
    </row>
    <row r="24" spans="1:15" x14ac:dyDescent="0.25">
      <c r="A24" s="50" t="s">
        <v>73</v>
      </c>
      <c r="B24" s="51"/>
      <c r="C24" s="51"/>
      <c r="D24" s="51"/>
      <c r="E24" s="51"/>
      <c r="F24" s="51"/>
      <c r="G24" s="51"/>
      <c r="H24" s="51"/>
      <c r="I24" s="51"/>
      <c r="J24" s="51"/>
      <c r="K24" s="51"/>
      <c r="L24" s="51"/>
      <c r="M24" s="51"/>
      <c r="N24" s="85"/>
      <c r="O24" s="86"/>
    </row>
    <row r="25" spans="1:15" x14ac:dyDescent="0.25">
      <c r="A25" s="53" t="s">
        <v>74</v>
      </c>
      <c r="B25" s="51"/>
      <c r="C25" s="51"/>
      <c r="D25" s="51"/>
      <c r="E25" s="51"/>
      <c r="F25" s="51"/>
      <c r="G25" s="51"/>
      <c r="H25" s="51"/>
      <c r="I25" s="51"/>
      <c r="J25" s="51"/>
      <c r="K25" s="51"/>
      <c r="L25" s="51"/>
      <c r="M25" s="51"/>
      <c r="N25" s="51"/>
      <c r="O25" s="83"/>
    </row>
    <row r="26" spans="1:15" x14ac:dyDescent="0.25">
      <c r="A26" s="54" t="s">
        <v>19</v>
      </c>
      <c r="B26" s="51"/>
      <c r="C26" s="51"/>
      <c r="D26" s="51"/>
      <c r="E26" s="51"/>
      <c r="F26" s="51"/>
      <c r="G26" s="51"/>
      <c r="H26" s="51"/>
      <c r="I26" s="51"/>
      <c r="J26" s="51"/>
      <c r="K26" s="51"/>
      <c r="L26" s="51"/>
      <c r="M26" s="51"/>
      <c r="N26" s="51"/>
      <c r="O26" s="83"/>
    </row>
    <row r="27" spans="1:15" ht="10.5" customHeight="1" x14ac:dyDescent="0.25">
      <c r="A27" s="55"/>
      <c r="B27" s="55"/>
      <c r="C27" s="55"/>
      <c r="D27" s="55"/>
      <c r="E27" s="55"/>
      <c r="F27" s="55"/>
      <c r="G27" s="55"/>
      <c r="H27" s="55"/>
      <c r="I27" s="55"/>
      <c r="J27" s="55"/>
      <c r="K27" s="55"/>
      <c r="L27" s="55"/>
      <c r="M27" s="55"/>
      <c r="N27" s="55"/>
      <c r="O27" s="55"/>
    </row>
    <row r="28" spans="1:15" x14ac:dyDescent="0.25">
      <c r="A28" s="118" t="s">
        <v>33</v>
      </c>
      <c r="B28" s="118"/>
      <c r="C28" s="118"/>
      <c r="D28" s="118"/>
      <c r="E28" s="118"/>
      <c r="F28" s="118"/>
      <c r="G28" s="118"/>
      <c r="H28" s="118"/>
      <c r="I28" s="118"/>
      <c r="J28" s="118"/>
      <c r="K28" s="118"/>
      <c r="L28" s="118"/>
      <c r="M28" s="118"/>
      <c r="N28" s="118"/>
      <c r="O28" s="118"/>
    </row>
    <row r="29" spans="1:15" x14ac:dyDescent="0.25">
      <c r="A29" s="118" t="s">
        <v>34</v>
      </c>
      <c r="B29" s="118"/>
      <c r="C29" s="118"/>
      <c r="D29" s="118"/>
      <c r="E29" s="118"/>
      <c r="F29" s="118"/>
      <c r="G29" s="118"/>
      <c r="H29" s="118"/>
      <c r="I29" s="118"/>
      <c r="J29" s="118"/>
      <c r="K29" s="118"/>
      <c r="L29" s="118"/>
      <c r="M29" s="118"/>
      <c r="N29" s="118"/>
      <c r="O29" s="118"/>
    </row>
    <row r="30" spans="1:15" x14ac:dyDescent="0.25">
      <c r="A30" s="56" t="s">
        <v>35</v>
      </c>
      <c r="B30" s="56"/>
      <c r="C30" s="56"/>
      <c r="D30" s="56"/>
      <c r="E30" s="56"/>
      <c r="F30" s="56"/>
      <c r="G30" s="56"/>
      <c r="H30" s="56"/>
      <c r="I30" s="56"/>
      <c r="J30" s="84"/>
      <c r="K30" s="84"/>
      <c r="L30" s="84"/>
      <c r="M30" s="84"/>
      <c r="N30" s="84"/>
      <c r="O30" s="84"/>
    </row>
    <row r="31" spans="1:15" x14ac:dyDescent="0.25">
      <c r="A31" s="109" t="s">
        <v>89</v>
      </c>
    </row>
  </sheetData>
  <mergeCells count="3">
    <mergeCell ref="A2:O3"/>
    <mergeCell ref="A28:O28"/>
    <mergeCell ref="A29:O29"/>
  </mergeCells>
  <hyperlinks>
    <hyperlink ref="A2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heetViews>
  <sheetFormatPr defaultRowHeight="15" x14ac:dyDescent="0.25"/>
  <cols>
    <col min="1" max="1" width="40.85546875" customWidth="1"/>
    <col min="4" max="4" width="10.5703125" customWidth="1"/>
    <col min="6" max="6" width="10.28515625" customWidth="1"/>
    <col min="7" max="7" width="10.7109375" customWidth="1"/>
    <col min="8" max="8" width="10.28515625" customWidth="1"/>
    <col min="9" max="9" width="11.7109375" customWidth="1"/>
    <col min="12" max="12" width="12.85546875" customWidth="1"/>
    <col min="15" max="15" width="9.85546875" customWidth="1"/>
    <col min="17" max="17" width="10.7109375" customWidth="1"/>
    <col min="18" max="18" width="12" customWidth="1"/>
  </cols>
  <sheetData>
    <row r="1" spans="1:18" ht="18.75" x14ac:dyDescent="0.25">
      <c r="A1" s="87" t="s">
        <v>75</v>
      </c>
      <c r="B1" s="88"/>
      <c r="C1" s="88"/>
      <c r="D1" s="88"/>
      <c r="E1" s="88"/>
      <c r="F1" s="88"/>
      <c r="G1" s="88"/>
      <c r="H1" s="88"/>
      <c r="I1" s="88"/>
      <c r="J1" s="88"/>
      <c r="K1" s="88"/>
      <c r="L1" s="88"/>
      <c r="M1" s="88"/>
      <c r="N1" s="88"/>
      <c r="O1" s="88"/>
      <c r="P1" s="88"/>
      <c r="Q1" s="88"/>
      <c r="R1" s="88"/>
    </row>
    <row r="2" spans="1:18" x14ac:dyDescent="0.25">
      <c r="A2" s="121" t="s">
        <v>37</v>
      </c>
      <c r="B2" s="122"/>
      <c r="C2" s="122"/>
      <c r="D2" s="122"/>
      <c r="E2" s="122"/>
      <c r="F2" s="122"/>
      <c r="G2" s="122"/>
      <c r="H2" s="122"/>
      <c r="I2" s="122"/>
      <c r="J2" s="122"/>
      <c r="K2" s="122"/>
      <c r="L2" s="122"/>
      <c r="M2" s="122"/>
      <c r="N2" s="122"/>
      <c r="O2" s="122"/>
      <c r="P2" s="123"/>
      <c r="Q2" s="123"/>
      <c r="R2" s="123"/>
    </row>
    <row r="3" spans="1:18" ht="27" customHeight="1" x14ac:dyDescent="0.25">
      <c r="A3" s="122"/>
      <c r="B3" s="122"/>
      <c r="C3" s="122"/>
      <c r="D3" s="122"/>
      <c r="E3" s="122"/>
      <c r="F3" s="122"/>
      <c r="G3" s="122"/>
      <c r="H3" s="122"/>
      <c r="I3" s="122"/>
      <c r="J3" s="122"/>
      <c r="K3" s="122"/>
      <c r="L3" s="122"/>
      <c r="M3" s="122"/>
      <c r="N3" s="122"/>
      <c r="O3" s="122"/>
      <c r="P3" s="123"/>
      <c r="Q3" s="123"/>
      <c r="R3" s="123"/>
    </row>
    <row r="4" spans="1:18" ht="18.75" customHeight="1" x14ac:dyDescent="0.25">
      <c r="A4" s="89" t="s">
        <v>36</v>
      </c>
      <c r="B4" s="90"/>
      <c r="C4" s="90"/>
      <c r="D4" s="90"/>
      <c r="E4" s="90"/>
      <c r="F4" s="90"/>
      <c r="G4" s="90"/>
      <c r="H4" s="90"/>
      <c r="I4" s="90"/>
      <c r="J4" s="90"/>
      <c r="K4" s="90"/>
      <c r="L4" s="90"/>
      <c r="M4" s="90"/>
      <c r="N4" s="90"/>
      <c r="O4" s="90"/>
      <c r="P4" s="69"/>
      <c r="Q4" s="69"/>
      <c r="R4" s="69"/>
    </row>
    <row r="5" spans="1:18" ht="15.75" thickBot="1" x14ac:dyDescent="0.3">
      <c r="A5" s="91"/>
      <c r="B5" s="69"/>
      <c r="C5" s="69"/>
      <c r="D5" s="69"/>
      <c r="E5" s="69"/>
      <c r="F5" s="69"/>
      <c r="G5" s="69"/>
      <c r="H5" s="69"/>
      <c r="I5" s="69"/>
      <c r="J5" s="69"/>
      <c r="K5" s="69"/>
      <c r="L5" s="69"/>
      <c r="M5" s="69"/>
      <c r="N5" s="69"/>
      <c r="O5" s="69"/>
      <c r="P5" s="69"/>
      <c r="Q5" s="69"/>
      <c r="R5" s="69"/>
    </row>
    <row r="6" spans="1:18" x14ac:dyDescent="0.25">
      <c r="A6" s="92"/>
      <c r="B6" s="119" t="s">
        <v>76</v>
      </c>
      <c r="C6" s="119"/>
      <c r="D6" s="119"/>
      <c r="E6" s="119"/>
      <c r="F6" s="119"/>
      <c r="G6" s="119"/>
      <c r="H6" s="119"/>
      <c r="I6" s="119"/>
      <c r="J6" s="119"/>
      <c r="K6" s="119"/>
      <c r="L6" s="119"/>
      <c r="M6" s="119"/>
      <c r="N6" s="119"/>
      <c r="O6" s="119"/>
      <c r="P6" s="119"/>
      <c r="Q6" s="119"/>
      <c r="R6" s="119"/>
    </row>
    <row r="7" spans="1:18" ht="76.5" customHeight="1" x14ac:dyDescent="0.25">
      <c r="A7" s="93"/>
      <c r="B7" s="94" t="s">
        <v>1</v>
      </c>
      <c r="C7" s="94" t="s">
        <v>77</v>
      </c>
      <c r="D7" s="94" t="s">
        <v>2</v>
      </c>
      <c r="E7" s="94" t="s">
        <v>3</v>
      </c>
      <c r="F7" s="94" t="s">
        <v>4</v>
      </c>
      <c r="G7" s="94" t="s">
        <v>5</v>
      </c>
      <c r="H7" s="94" t="s">
        <v>78</v>
      </c>
      <c r="I7" s="94" t="s">
        <v>6</v>
      </c>
      <c r="J7" s="94" t="s">
        <v>7</v>
      </c>
      <c r="K7" s="94" t="s">
        <v>8</v>
      </c>
      <c r="L7" s="94" t="s">
        <v>9</v>
      </c>
      <c r="M7" s="94" t="s">
        <v>10</v>
      </c>
      <c r="N7" s="94" t="s">
        <v>11</v>
      </c>
      <c r="O7" s="94" t="s">
        <v>79</v>
      </c>
      <c r="P7" s="94" t="s">
        <v>12</v>
      </c>
      <c r="Q7" s="94" t="s">
        <v>13</v>
      </c>
      <c r="R7" s="95" t="s">
        <v>14</v>
      </c>
    </row>
    <row r="8" spans="1:18" x14ac:dyDescent="0.25">
      <c r="A8" s="96" t="s">
        <v>80</v>
      </c>
      <c r="B8" s="97"/>
      <c r="C8" s="97"/>
      <c r="D8" s="97"/>
      <c r="E8" s="97"/>
      <c r="F8" s="97"/>
      <c r="G8" s="97"/>
      <c r="H8" s="97"/>
      <c r="I8" s="97"/>
      <c r="J8" s="97"/>
      <c r="K8" s="97"/>
      <c r="L8" s="97"/>
      <c r="M8" s="97"/>
      <c r="N8" s="97"/>
      <c r="O8" s="97"/>
      <c r="P8" s="97"/>
      <c r="Q8" s="97"/>
      <c r="R8" s="98"/>
    </row>
    <row r="9" spans="1:18" x14ac:dyDescent="0.25">
      <c r="A9" s="99" t="s">
        <v>15</v>
      </c>
      <c r="B9" s="97">
        <v>218.29169359032241</v>
      </c>
      <c r="C9" s="97">
        <v>62.093613181337012</v>
      </c>
      <c r="D9" s="97">
        <v>12.429670320477566</v>
      </c>
      <c r="E9" s="97">
        <v>308.27181720881509</v>
      </c>
      <c r="F9" s="97">
        <v>175.22226542745901</v>
      </c>
      <c r="G9" s="97">
        <v>2.4956749846422746</v>
      </c>
      <c r="H9" s="97">
        <v>4.8156413765257682</v>
      </c>
      <c r="I9" s="97">
        <v>44.832817082363</v>
      </c>
      <c r="J9" s="97">
        <v>39.291158588243661</v>
      </c>
      <c r="K9" s="97">
        <v>0.5165799568173377</v>
      </c>
      <c r="L9" s="97">
        <v>22.747962332130196</v>
      </c>
      <c r="M9" s="97">
        <v>30.907121606935767</v>
      </c>
      <c r="N9" s="97">
        <v>12.169241955007172</v>
      </c>
      <c r="O9" s="97">
        <v>6.2228100019908359</v>
      </c>
      <c r="P9" s="97">
        <v>878.21445443173013</v>
      </c>
      <c r="Q9" s="97">
        <v>722.01637402274469</v>
      </c>
      <c r="R9" s="100">
        <v>12065</v>
      </c>
    </row>
    <row r="10" spans="1:18" x14ac:dyDescent="0.25">
      <c r="A10" s="99" t="s">
        <v>16</v>
      </c>
      <c r="B10" s="97">
        <v>239.28330630175097</v>
      </c>
      <c r="C10" s="97">
        <v>76.867971834252515</v>
      </c>
      <c r="D10" s="97">
        <v>20.429985358366476</v>
      </c>
      <c r="E10" s="97">
        <v>412.48035441051701</v>
      </c>
      <c r="F10" s="97">
        <v>215.53125610809593</v>
      </c>
      <c r="G10" s="97">
        <v>3.1318442834162679</v>
      </c>
      <c r="H10" s="97">
        <v>6.4767053924411409</v>
      </c>
      <c r="I10" s="97">
        <v>0.29664083192048862</v>
      </c>
      <c r="J10" s="97">
        <v>41.903447074520429</v>
      </c>
      <c r="K10" s="97">
        <v>0.73922431484309925</v>
      </c>
      <c r="L10" s="97">
        <v>0.78649244308783128</v>
      </c>
      <c r="M10" s="97">
        <v>14.201120876733857</v>
      </c>
      <c r="N10" s="97">
        <v>10.538409239191392</v>
      </c>
      <c r="O10" s="97">
        <v>0.49909337283694283</v>
      </c>
      <c r="P10" s="97">
        <v>966.2978800077218</v>
      </c>
      <c r="Q10" s="97">
        <v>803.88254554022353</v>
      </c>
      <c r="R10" s="100">
        <v>13495</v>
      </c>
    </row>
    <row r="11" spans="1:18" x14ac:dyDescent="0.25">
      <c r="A11" s="99" t="s">
        <v>17</v>
      </c>
      <c r="B11" s="97">
        <v>227.40448083057325</v>
      </c>
      <c r="C11" s="97">
        <v>51.656203038980934</v>
      </c>
      <c r="D11" s="97">
        <v>11.722587346503136</v>
      </c>
      <c r="E11" s="97">
        <v>455.25964851430894</v>
      </c>
      <c r="F11" s="97">
        <v>224.98585479401993</v>
      </c>
      <c r="G11" s="97">
        <v>1.7745447680198509</v>
      </c>
      <c r="H11" s="97">
        <v>9.6678259277265326</v>
      </c>
      <c r="I11" s="97">
        <v>0.36967352145866267</v>
      </c>
      <c r="J11" s="97">
        <v>32.237736856715991</v>
      </c>
      <c r="K11" s="97">
        <v>0.55324325239306693</v>
      </c>
      <c r="L11" s="97">
        <v>1.2481255091858092</v>
      </c>
      <c r="M11" s="97">
        <v>13.650025620045362</v>
      </c>
      <c r="N11" s="97">
        <v>5.7755170665592006</v>
      </c>
      <c r="O11" s="97">
        <v>0.56622040597275158</v>
      </c>
      <c r="P11" s="97">
        <v>985.2154844134825</v>
      </c>
      <c r="Q11" s="97">
        <v>809.46720662189045</v>
      </c>
      <c r="R11" s="100">
        <v>3039</v>
      </c>
    </row>
    <row r="12" spans="1:18" x14ac:dyDescent="0.25">
      <c r="A12" s="99" t="s">
        <v>18</v>
      </c>
      <c r="B12" s="97">
        <v>131.57009943419567</v>
      </c>
      <c r="C12" s="97">
        <v>32.505550595670314</v>
      </c>
      <c r="D12" s="97">
        <v>12.885130065406093</v>
      </c>
      <c r="E12" s="97">
        <v>541.71195917111515</v>
      </c>
      <c r="F12" s="97">
        <v>244.33228645646409</v>
      </c>
      <c r="G12" s="97">
        <v>4.9328257072667476</v>
      </c>
      <c r="H12" s="97">
        <v>10.921356003935266</v>
      </c>
      <c r="I12" s="97">
        <v>0.56684546692267346</v>
      </c>
      <c r="J12" s="97">
        <v>21.108418482131849</v>
      </c>
      <c r="K12" s="97">
        <v>0.21900936628094389</v>
      </c>
      <c r="L12" s="97">
        <v>0.58641946232422304</v>
      </c>
      <c r="M12" s="97">
        <v>10.70931437754048</v>
      </c>
      <c r="N12" s="97">
        <v>4.0550804622683287</v>
      </c>
      <c r="O12" s="97">
        <v>0.39245484020576898</v>
      </c>
      <c r="P12" s="97">
        <v>983.99119929605706</v>
      </c>
      <c r="Q12" s="97">
        <v>884.92665045753176</v>
      </c>
      <c r="R12" s="100">
        <v>2766</v>
      </c>
    </row>
    <row r="13" spans="1:18" ht="15.75" thickBot="1" x14ac:dyDescent="0.3">
      <c r="A13" s="101" t="s">
        <v>70</v>
      </c>
      <c r="B13" s="102">
        <v>221.31661727615725</v>
      </c>
      <c r="C13" s="102">
        <v>65.185994704206308</v>
      </c>
      <c r="D13" s="102">
        <v>15.855549000913578</v>
      </c>
      <c r="E13" s="102">
        <v>385.03466718769448</v>
      </c>
      <c r="F13" s="102">
        <v>202.59652307628429</v>
      </c>
      <c r="G13" s="102">
        <v>2.8978999530968683</v>
      </c>
      <c r="H13" s="102">
        <v>6.4550212165056209</v>
      </c>
      <c r="I13" s="102">
        <v>18.079217259174793</v>
      </c>
      <c r="J13" s="102">
        <v>38.341778493020755</v>
      </c>
      <c r="K13" s="102">
        <v>0.59247006576801664</v>
      </c>
      <c r="L13" s="102">
        <v>9.5674984878337046</v>
      </c>
      <c r="M13" s="102">
        <v>20.534879889024264</v>
      </c>
      <c r="N13" s="102">
        <v>10.244472285020157</v>
      </c>
      <c r="O13" s="102">
        <v>2.7785208524390335</v>
      </c>
      <c r="P13" s="102">
        <v>934.29511504293282</v>
      </c>
      <c r="Q13" s="102">
        <v>778.16449247098194</v>
      </c>
      <c r="R13" s="102">
        <v>31365</v>
      </c>
    </row>
    <row r="14" spans="1:18" ht="15.75" thickBot="1" x14ac:dyDescent="0.3">
      <c r="A14" s="103"/>
      <c r="B14" s="69"/>
      <c r="C14" s="69"/>
      <c r="D14" s="69"/>
      <c r="E14" s="69"/>
      <c r="F14" s="69"/>
      <c r="G14" s="69"/>
      <c r="H14" s="69"/>
      <c r="I14" s="103"/>
      <c r="J14" s="69"/>
      <c r="K14" s="69"/>
      <c r="L14" s="69"/>
      <c r="M14" s="69"/>
      <c r="N14" s="69"/>
      <c r="O14" s="69"/>
      <c r="P14" s="69"/>
      <c r="Q14" s="69"/>
      <c r="R14" s="69"/>
    </row>
    <row r="15" spans="1:18" x14ac:dyDescent="0.25">
      <c r="A15" s="92"/>
      <c r="B15" s="119" t="s">
        <v>76</v>
      </c>
      <c r="C15" s="120"/>
      <c r="D15" s="120"/>
      <c r="E15" s="120"/>
      <c r="F15" s="120"/>
      <c r="G15" s="120"/>
      <c r="H15" s="120"/>
      <c r="I15" s="108"/>
      <c r="J15" s="104"/>
      <c r="K15" s="104"/>
      <c r="L15" s="104"/>
      <c r="M15" s="104"/>
      <c r="N15" s="104"/>
      <c r="O15" s="104"/>
      <c r="P15" s="104"/>
      <c r="Q15" s="104"/>
      <c r="R15" s="104"/>
    </row>
    <row r="16" spans="1:18" ht="50.25" customHeight="1" x14ac:dyDescent="0.25">
      <c r="A16" s="106"/>
      <c r="B16" s="107" t="s">
        <v>1</v>
      </c>
      <c r="C16" s="107" t="s">
        <v>3</v>
      </c>
      <c r="D16" s="107" t="s">
        <v>4</v>
      </c>
      <c r="E16" s="107" t="s">
        <v>30</v>
      </c>
      <c r="F16" s="107" t="s">
        <v>38</v>
      </c>
      <c r="G16" s="107" t="s">
        <v>31</v>
      </c>
      <c r="H16" s="107" t="s">
        <v>81</v>
      </c>
      <c r="I16" s="95" t="s">
        <v>14</v>
      </c>
      <c r="J16" s="69"/>
      <c r="K16" s="69"/>
      <c r="L16" s="69"/>
      <c r="M16" s="69"/>
      <c r="N16" s="69"/>
      <c r="O16" s="69"/>
      <c r="P16" s="69"/>
      <c r="Q16" s="69"/>
      <c r="R16" s="69"/>
    </row>
    <row r="17" spans="1:18" x14ac:dyDescent="0.25">
      <c r="A17" s="89" t="s">
        <v>80</v>
      </c>
      <c r="B17" s="69"/>
      <c r="C17" s="69"/>
      <c r="D17" s="69"/>
      <c r="E17" s="69"/>
      <c r="F17" s="69"/>
      <c r="G17" s="69"/>
      <c r="H17" s="69"/>
      <c r="I17" s="98"/>
      <c r="J17" s="69"/>
      <c r="K17" s="69"/>
      <c r="L17" s="69"/>
      <c r="M17" s="69"/>
      <c r="N17" s="69"/>
      <c r="O17" s="69"/>
      <c r="P17" s="69"/>
      <c r="Q17" s="69"/>
      <c r="R17" s="69"/>
    </row>
    <row r="18" spans="1:18" x14ac:dyDescent="0.25">
      <c r="A18" s="99" t="s">
        <v>15</v>
      </c>
      <c r="B18" s="97">
        <f>B9</f>
        <v>218.29169359032241</v>
      </c>
      <c r="C18" s="97">
        <f>E9</f>
        <v>308.27181720881509</v>
      </c>
      <c r="D18" s="97">
        <f>F9</f>
        <v>175.22226542745901</v>
      </c>
      <c r="E18" s="97">
        <f>I9+J9</f>
        <v>84.123975670606654</v>
      </c>
      <c r="F18" s="97">
        <f>L9+M9</f>
        <v>53.65508393906596</v>
      </c>
      <c r="G18" s="97">
        <f>D9+G9+H9+K9+N9+O9</f>
        <v>38.649618595460957</v>
      </c>
      <c r="H18" s="97">
        <f>SUM(B18:G18)</f>
        <v>878.21445443173013</v>
      </c>
      <c r="I18" s="100">
        <v>12065</v>
      </c>
      <c r="J18" s="69"/>
      <c r="K18" s="69"/>
      <c r="L18" s="69"/>
      <c r="M18" s="69"/>
      <c r="N18" s="69"/>
      <c r="O18" s="69"/>
      <c r="P18" s="69"/>
      <c r="Q18" s="69"/>
      <c r="R18" s="69"/>
    </row>
    <row r="19" spans="1:18" x14ac:dyDescent="0.25">
      <c r="A19" s="99" t="s">
        <v>16</v>
      </c>
      <c r="B19" s="97">
        <f>B10</f>
        <v>239.28330630175097</v>
      </c>
      <c r="C19" s="97">
        <f>E10</f>
        <v>412.48035441051701</v>
      </c>
      <c r="D19" s="97">
        <f t="shared" ref="D19:D22" si="0">F10</f>
        <v>215.53125610809593</v>
      </c>
      <c r="E19" s="97">
        <f t="shared" ref="E19:E22" si="1">I10+J10</f>
        <v>42.20008790644092</v>
      </c>
      <c r="F19" s="97">
        <f t="shared" ref="F19:F22" si="2">L10+M10</f>
        <v>14.987613319821687</v>
      </c>
      <c r="G19" s="97">
        <f t="shared" ref="G19:G22" si="3">D10+G10+H10+K10+N10+O10</f>
        <v>41.815261961095324</v>
      </c>
      <c r="H19" s="97">
        <f t="shared" ref="H19:H22" si="4">SUM(B19:G19)</f>
        <v>966.2978800077218</v>
      </c>
      <c r="I19" s="100">
        <v>13495</v>
      </c>
      <c r="J19" s="69"/>
      <c r="K19" s="69"/>
      <c r="L19" s="69"/>
      <c r="M19" s="69"/>
      <c r="N19" s="69"/>
      <c r="O19" s="69"/>
      <c r="P19" s="69"/>
      <c r="Q19" s="69"/>
      <c r="R19" s="69"/>
    </row>
    <row r="20" spans="1:18" x14ac:dyDescent="0.25">
      <c r="A20" s="99" t="s">
        <v>17</v>
      </c>
      <c r="B20" s="97">
        <f>B11</f>
        <v>227.40448083057325</v>
      </c>
      <c r="C20" s="97">
        <f>E11</f>
        <v>455.25964851430894</v>
      </c>
      <c r="D20" s="97">
        <f t="shared" si="0"/>
        <v>224.98585479401993</v>
      </c>
      <c r="E20" s="97">
        <f t="shared" si="1"/>
        <v>32.607410378174656</v>
      </c>
      <c r="F20" s="97">
        <f t="shared" si="2"/>
        <v>14.898151129231172</v>
      </c>
      <c r="G20" s="97">
        <f t="shared" si="3"/>
        <v>30.059938767174536</v>
      </c>
      <c r="H20" s="97">
        <f t="shared" si="4"/>
        <v>985.21548441348261</v>
      </c>
      <c r="I20" s="100">
        <v>3039</v>
      </c>
      <c r="J20" s="69"/>
      <c r="K20" s="69"/>
      <c r="L20" s="69"/>
      <c r="M20" s="69"/>
      <c r="N20" s="69"/>
      <c r="O20" s="69"/>
      <c r="P20" s="69"/>
      <c r="Q20" s="69"/>
      <c r="R20" s="69"/>
    </row>
    <row r="21" spans="1:18" x14ac:dyDescent="0.25">
      <c r="A21" s="99" t="s">
        <v>18</v>
      </c>
      <c r="B21" s="97">
        <f>B12</f>
        <v>131.57009943419567</v>
      </c>
      <c r="C21" s="97">
        <f>E12</f>
        <v>541.71195917111515</v>
      </c>
      <c r="D21" s="97">
        <f t="shared" si="0"/>
        <v>244.33228645646409</v>
      </c>
      <c r="E21" s="97">
        <f t="shared" si="1"/>
        <v>21.675263949054521</v>
      </c>
      <c r="F21" s="97">
        <f t="shared" si="2"/>
        <v>11.295733839864702</v>
      </c>
      <c r="G21" s="97">
        <f t="shared" si="3"/>
        <v>33.405856445363149</v>
      </c>
      <c r="H21" s="97">
        <f t="shared" si="4"/>
        <v>983.99119929605729</v>
      </c>
      <c r="I21" s="100">
        <v>2766</v>
      </c>
      <c r="J21" s="69"/>
      <c r="K21" s="69"/>
      <c r="L21" s="69"/>
      <c r="M21" s="69"/>
      <c r="N21" s="69"/>
      <c r="O21" s="69"/>
      <c r="P21" s="69"/>
      <c r="Q21" s="69"/>
      <c r="R21" s="69"/>
    </row>
    <row r="22" spans="1:18" ht="15.75" thickBot="1" x14ac:dyDescent="0.3">
      <c r="A22" s="101" t="s">
        <v>70</v>
      </c>
      <c r="B22" s="105">
        <f>B13</f>
        <v>221.31661727615725</v>
      </c>
      <c r="C22" s="105">
        <f>E13</f>
        <v>385.03466718769448</v>
      </c>
      <c r="D22" s="105">
        <f t="shared" si="0"/>
        <v>202.59652307628429</v>
      </c>
      <c r="E22" s="105">
        <f t="shared" si="1"/>
        <v>56.420995752195552</v>
      </c>
      <c r="F22" s="105">
        <f t="shared" si="2"/>
        <v>30.10237837685797</v>
      </c>
      <c r="G22" s="105">
        <f t="shared" si="3"/>
        <v>38.823933373743273</v>
      </c>
      <c r="H22" s="105">
        <f t="shared" si="4"/>
        <v>934.29511504293259</v>
      </c>
      <c r="I22" s="102">
        <v>31365</v>
      </c>
      <c r="J22" s="69"/>
      <c r="K22" s="69"/>
      <c r="L22" s="69"/>
      <c r="M22" s="69"/>
      <c r="N22" s="69"/>
      <c r="O22" s="69"/>
      <c r="P22" s="69"/>
      <c r="Q22" s="69"/>
      <c r="R22" s="69"/>
    </row>
    <row r="23" spans="1:18" x14ac:dyDescent="0.25">
      <c r="A23" s="69"/>
      <c r="B23" s="97"/>
      <c r="C23" s="97"/>
      <c r="D23" s="69"/>
      <c r="E23" s="69"/>
      <c r="F23" s="69"/>
      <c r="G23" s="69"/>
      <c r="H23" s="69"/>
      <c r="I23" s="69"/>
      <c r="J23" s="69"/>
      <c r="K23" s="69"/>
      <c r="L23" s="69"/>
      <c r="M23" s="69"/>
      <c r="N23" s="69"/>
      <c r="O23" s="69"/>
      <c r="P23" s="69"/>
      <c r="Q23" s="69"/>
      <c r="R23" s="69"/>
    </row>
    <row r="24" spans="1:18" x14ac:dyDescent="0.25">
      <c r="A24" s="20" t="s">
        <v>82</v>
      </c>
      <c r="B24" s="16"/>
      <c r="C24" s="16"/>
      <c r="D24" s="16"/>
      <c r="E24" s="16"/>
      <c r="F24" s="16"/>
      <c r="G24" s="16"/>
      <c r="H24" s="16"/>
      <c r="I24" s="16"/>
      <c r="J24" s="16"/>
      <c r="K24" s="16"/>
      <c r="L24" s="16"/>
      <c r="M24" s="16"/>
      <c r="N24" s="16"/>
      <c r="O24" s="16"/>
      <c r="P24" s="16"/>
      <c r="Q24" s="16"/>
      <c r="R24" s="17"/>
    </row>
    <row r="25" spans="1:18" x14ac:dyDescent="0.25">
      <c r="A25" s="15" t="s">
        <v>83</v>
      </c>
      <c r="B25" s="16"/>
      <c r="C25" s="16"/>
      <c r="D25" s="16"/>
      <c r="E25" s="16"/>
      <c r="F25" s="16"/>
      <c r="G25" s="16"/>
      <c r="H25" s="16"/>
      <c r="I25" s="16"/>
      <c r="J25" s="16"/>
      <c r="K25" s="16"/>
      <c r="L25" s="16"/>
      <c r="M25" s="16"/>
      <c r="N25" s="16"/>
      <c r="O25" s="16"/>
      <c r="P25" s="16"/>
      <c r="Q25" s="16"/>
      <c r="R25" s="17"/>
    </row>
    <row r="26" spans="1:18" x14ac:dyDescent="0.25">
      <c r="A26" s="113" t="s">
        <v>84</v>
      </c>
      <c r="B26" s="113"/>
      <c r="C26" s="113"/>
      <c r="D26" s="113"/>
      <c r="E26" s="113"/>
      <c r="F26" s="113"/>
      <c r="G26" s="113"/>
      <c r="H26" s="113"/>
      <c r="I26" s="113"/>
      <c r="J26" s="113"/>
      <c r="K26" s="113"/>
      <c r="L26" s="113"/>
      <c r="M26" s="113"/>
      <c r="N26" s="113"/>
      <c r="O26" s="113"/>
      <c r="P26" s="113"/>
      <c r="Q26" s="113"/>
      <c r="R26" s="113"/>
    </row>
    <row r="27" spans="1:18" x14ac:dyDescent="0.25">
      <c r="A27" s="15" t="s">
        <v>85</v>
      </c>
      <c r="B27" s="16"/>
      <c r="C27" s="16"/>
      <c r="D27" s="16"/>
      <c r="E27" s="16"/>
      <c r="F27" s="16"/>
      <c r="G27" s="16"/>
      <c r="H27" s="16"/>
      <c r="I27" s="16"/>
      <c r="J27" s="16"/>
      <c r="K27" s="16"/>
      <c r="L27" s="16"/>
      <c r="M27" s="16"/>
      <c r="N27" s="16"/>
      <c r="O27" s="16"/>
      <c r="P27" s="16"/>
      <c r="Q27" s="16"/>
      <c r="R27" s="17"/>
    </row>
    <row r="28" spans="1:18" x14ac:dyDescent="0.25">
      <c r="A28" s="15" t="s">
        <v>86</v>
      </c>
      <c r="B28" s="16"/>
      <c r="C28" s="16"/>
      <c r="D28" s="16"/>
      <c r="E28" s="16"/>
      <c r="F28" s="16"/>
      <c r="G28" s="16"/>
      <c r="H28" s="16"/>
      <c r="I28" s="16"/>
      <c r="J28" s="16"/>
      <c r="K28" s="16"/>
      <c r="L28" s="16"/>
      <c r="M28" s="16"/>
      <c r="N28" s="16"/>
      <c r="O28" s="16"/>
      <c r="P28" s="16"/>
      <c r="Q28" s="16"/>
      <c r="R28" s="17"/>
    </row>
    <row r="29" spans="1:18" x14ac:dyDescent="0.25">
      <c r="A29" s="37" t="s">
        <v>87</v>
      </c>
      <c r="B29" s="16"/>
      <c r="C29" s="16"/>
      <c r="D29" s="16"/>
      <c r="E29" s="16"/>
      <c r="F29" s="16"/>
      <c r="G29" s="16"/>
      <c r="H29" s="16"/>
      <c r="I29" s="16"/>
      <c r="J29" s="16"/>
      <c r="K29" s="16"/>
      <c r="L29" s="16"/>
      <c r="M29" s="16"/>
      <c r="N29" s="16"/>
      <c r="O29" s="16"/>
      <c r="P29" s="16"/>
      <c r="Q29" s="16"/>
      <c r="R29" s="17"/>
    </row>
    <row r="30" spans="1:18" x14ac:dyDescent="0.25">
      <c r="A30" s="19" t="s">
        <v>19</v>
      </c>
      <c r="B30" s="16"/>
      <c r="C30" s="16"/>
      <c r="D30" s="16"/>
      <c r="E30" s="16"/>
      <c r="F30" s="16"/>
      <c r="G30" s="16"/>
      <c r="H30" s="16"/>
      <c r="I30" s="16"/>
      <c r="J30" s="16"/>
      <c r="K30" s="16"/>
      <c r="L30" s="16"/>
      <c r="M30" s="16"/>
      <c r="N30" s="16"/>
      <c r="O30" s="16"/>
      <c r="P30" s="16"/>
      <c r="Q30" s="16"/>
      <c r="R30" s="17"/>
    </row>
    <row r="31" spans="1:18" x14ac:dyDescent="0.25">
      <c r="A31" s="20"/>
      <c r="B31" s="20"/>
      <c r="C31" s="20"/>
      <c r="D31" s="20"/>
      <c r="E31" s="20"/>
      <c r="F31" s="20"/>
      <c r="G31" s="20"/>
      <c r="H31" s="20"/>
      <c r="I31" s="20"/>
      <c r="J31" s="20"/>
      <c r="K31" s="20"/>
      <c r="L31" s="20"/>
      <c r="M31" s="20"/>
      <c r="N31" s="20"/>
      <c r="O31" s="20"/>
      <c r="P31" s="20"/>
      <c r="Q31" s="20"/>
      <c r="R31" s="20"/>
    </row>
    <row r="32" spans="1:18" x14ac:dyDescent="0.25">
      <c r="A32" s="38" t="s">
        <v>33</v>
      </c>
      <c r="B32" s="38"/>
      <c r="C32" s="38"/>
      <c r="D32" s="38"/>
      <c r="E32" s="37"/>
      <c r="F32" s="37"/>
      <c r="G32" s="37"/>
      <c r="H32" s="37"/>
      <c r="I32" s="37"/>
      <c r="J32" s="37"/>
      <c r="K32" s="37"/>
      <c r="L32" s="37"/>
      <c r="M32" s="37"/>
      <c r="N32" s="37"/>
      <c r="O32" s="37"/>
      <c r="P32" s="37"/>
      <c r="Q32" s="37"/>
      <c r="R32" s="20"/>
    </row>
    <row r="33" spans="1:18" x14ac:dyDescent="0.25">
      <c r="A33" s="111" t="s">
        <v>34</v>
      </c>
      <c r="B33" s="111"/>
      <c r="C33" s="111"/>
      <c r="D33" s="111"/>
      <c r="E33" s="111"/>
      <c r="F33" s="111"/>
      <c r="G33" s="111"/>
      <c r="H33" s="111"/>
      <c r="I33" s="111"/>
      <c r="J33" s="111"/>
      <c r="K33" s="111"/>
      <c r="L33" s="111"/>
      <c r="M33" s="111"/>
      <c r="N33" s="111"/>
      <c r="O33" s="111"/>
      <c r="P33" s="111"/>
      <c r="Q33" s="111"/>
      <c r="R33" s="111"/>
    </row>
    <row r="34" spans="1:18" x14ac:dyDescent="0.25">
      <c r="A34" s="37" t="s">
        <v>35</v>
      </c>
      <c r="B34" s="37"/>
      <c r="C34" s="37"/>
      <c r="D34" s="37"/>
      <c r="E34" s="37"/>
      <c r="F34" s="37"/>
      <c r="G34" s="37"/>
      <c r="H34" s="37"/>
      <c r="I34" s="37"/>
      <c r="J34" s="37"/>
      <c r="K34" s="37"/>
      <c r="L34" s="37"/>
      <c r="M34" s="37"/>
      <c r="N34" s="37"/>
      <c r="O34" s="37"/>
      <c r="P34" s="37"/>
      <c r="Q34" s="37"/>
      <c r="R34" s="20"/>
    </row>
    <row r="35" spans="1:18" x14ac:dyDescent="0.25">
      <c r="A35" s="109" t="s">
        <v>90</v>
      </c>
    </row>
  </sheetData>
  <mergeCells count="5">
    <mergeCell ref="A33:R33"/>
    <mergeCell ref="B6:R6"/>
    <mergeCell ref="B15:H15"/>
    <mergeCell ref="A2:R3"/>
    <mergeCell ref="A26:R26"/>
  </mergeCells>
  <hyperlinks>
    <hyperlink ref="A30" r:id="rId1"/>
  </hyperlinks>
  <pageMargins left="0.7" right="0.7" top="0.75" bottom="0.75" header="0.3" footer="0.3"/>
  <pageSetup paperSize="9" orientation="portrait" horizontalDpi="4294967293"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heetViews>
  <sheetFormatPr defaultRowHeight="15" x14ac:dyDescent="0.25"/>
  <cols>
    <col min="1" max="1" width="41" customWidth="1"/>
    <col min="3" max="3" width="9.5703125" customWidth="1"/>
  </cols>
  <sheetData>
    <row r="1" spans="1:15" s="39" customFormat="1" ht="18.75" x14ac:dyDescent="0.25">
      <c r="A1" s="34" t="s">
        <v>53</v>
      </c>
    </row>
    <row r="2" spans="1:15" s="39" customFormat="1" ht="14.25" customHeight="1" x14ac:dyDescent="0.2">
      <c r="A2" s="116" t="s">
        <v>37</v>
      </c>
      <c r="B2" s="117"/>
      <c r="C2" s="117"/>
      <c r="D2" s="117"/>
      <c r="E2" s="117"/>
      <c r="F2" s="117"/>
      <c r="G2" s="117"/>
      <c r="H2" s="117"/>
      <c r="I2" s="117"/>
      <c r="J2" s="117"/>
      <c r="K2" s="117"/>
      <c r="L2" s="117"/>
      <c r="M2" s="117"/>
      <c r="N2" s="117"/>
      <c r="O2" s="117"/>
    </row>
    <row r="3" spans="1:15" ht="28.5" customHeight="1" x14ac:dyDescent="0.25">
      <c r="A3" s="117"/>
      <c r="B3" s="117"/>
      <c r="C3" s="117"/>
      <c r="D3" s="117"/>
      <c r="E3" s="117"/>
      <c r="F3" s="117"/>
      <c r="G3" s="117"/>
      <c r="H3" s="117"/>
      <c r="I3" s="117"/>
      <c r="J3" s="117"/>
      <c r="K3" s="117"/>
      <c r="L3" s="117"/>
      <c r="M3" s="117"/>
      <c r="N3" s="117"/>
      <c r="O3" s="117"/>
    </row>
    <row r="4" spans="1:15" ht="18.75" customHeight="1" x14ac:dyDescent="0.25">
      <c r="A4" s="35" t="s">
        <v>36</v>
      </c>
      <c r="B4" s="22"/>
      <c r="C4" s="22"/>
      <c r="D4" s="22"/>
      <c r="E4" s="22"/>
      <c r="F4" s="22"/>
      <c r="G4" s="22"/>
      <c r="H4" s="22"/>
      <c r="I4" s="22"/>
      <c r="J4" s="22"/>
      <c r="K4" s="22"/>
      <c r="L4" s="22"/>
      <c r="M4" s="22"/>
      <c r="N4" s="22"/>
      <c r="O4" s="22"/>
    </row>
    <row r="5" spans="1:15" ht="15.75" thickBot="1" x14ac:dyDescent="0.3">
      <c r="A5" s="48"/>
      <c r="B5" s="57"/>
      <c r="C5" s="57"/>
      <c r="D5" s="57"/>
      <c r="E5" s="57"/>
      <c r="F5" s="57"/>
      <c r="G5" s="48"/>
      <c r="H5" s="57"/>
      <c r="I5" s="48"/>
      <c r="J5" s="57"/>
      <c r="K5" s="47"/>
      <c r="L5" s="47"/>
      <c r="M5" s="47"/>
      <c r="N5" s="57"/>
      <c r="O5" s="57"/>
    </row>
    <row r="6" spans="1:15" x14ac:dyDescent="0.25">
      <c r="A6" s="40"/>
      <c r="B6" s="41" t="s">
        <v>39</v>
      </c>
      <c r="C6" s="41"/>
      <c r="D6" s="41"/>
      <c r="E6" s="41"/>
      <c r="F6" s="41"/>
      <c r="G6" s="41"/>
      <c r="H6" s="41"/>
      <c r="I6" s="41"/>
      <c r="J6" s="69"/>
      <c r="K6" s="69"/>
      <c r="L6" s="69"/>
      <c r="M6" s="69"/>
      <c r="N6" s="69"/>
      <c r="O6" s="69"/>
    </row>
    <row r="7" spans="1:15" x14ac:dyDescent="0.25">
      <c r="A7" s="66"/>
      <c r="B7" s="42" t="s">
        <v>40</v>
      </c>
      <c r="C7" s="42"/>
      <c r="D7" s="42"/>
      <c r="E7" s="42"/>
      <c r="F7" s="42"/>
      <c r="G7" s="42"/>
      <c r="H7" s="42"/>
      <c r="I7" s="42"/>
      <c r="J7" s="69"/>
      <c r="K7" s="69"/>
      <c r="L7" s="69"/>
      <c r="M7" s="69"/>
      <c r="N7" s="69"/>
      <c r="O7" s="69"/>
    </row>
    <row r="8" spans="1:15" ht="46.5" customHeight="1" x14ac:dyDescent="0.25">
      <c r="A8" s="43"/>
      <c r="B8" s="44" t="s">
        <v>1</v>
      </c>
      <c r="C8" s="44" t="s">
        <v>2</v>
      </c>
      <c r="D8" s="44" t="s">
        <v>41</v>
      </c>
      <c r="E8" s="44" t="s">
        <v>42</v>
      </c>
      <c r="F8" s="44" t="s">
        <v>43</v>
      </c>
      <c r="G8" s="44" t="s">
        <v>44</v>
      </c>
      <c r="H8" s="44" t="s">
        <v>45</v>
      </c>
      <c r="I8" s="44" t="s">
        <v>46</v>
      </c>
      <c r="J8" s="69"/>
      <c r="K8" s="69"/>
      <c r="L8" s="69"/>
      <c r="M8" s="69"/>
      <c r="N8" s="69"/>
      <c r="O8" s="69"/>
    </row>
    <row r="9" spans="1:15" x14ac:dyDescent="0.25">
      <c r="A9" s="45" t="s">
        <v>47</v>
      </c>
      <c r="B9" s="46"/>
      <c r="C9" s="46"/>
      <c r="D9" s="46"/>
      <c r="E9" s="46"/>
      <c r="F9" s="46"/>
      <c r="G9" s="46"/>
      <c r="H9" s="46"/>
      <c r="I9" s="46"/>
      <c r="J9" s="69"/>
      <c r="K9" s="69"/>
      <c r="L9" s="69"/>
      <c r="M9" s="69"/>
      <c r="N9" s="69"/>
      <c r="O9" s="69"/>
    </row>
    <row r="10" spans="1:15" x14ac:dyDescent="0.25">
      <c r="A10" s="47" t="s">
        <v>15</v>
      </c>
      <c r="B10" s="46">
        <v>41.568713312446668</v>
      </c>
      <c r="C10" s="46">
        <v>1.8023360373886255</v>
      </c>
      <c r="D10" s="46">
        <v>33.153504475973513</v>
      </c>
      <c r="E10" s="46">
        <v>2.6203819647495465</v>
      </c>
      <c r="F10" s="46">
        <v>16.683431356070901</v>
      </c>
      <c r="G10" s="46">
        <v>1.8134088430695048</v>
      </c>
      <c r="H10" s="46">
        <v>2.358224010301238</v>
      </c>
      <c r="I10" s="46">
        <v>100</v>
      </c>
      <c r="J10" s="69"/>
      <c r="K10" s="69"/>
      <c r="L10" s="69"/>
      <c r="M10" s="69"/>
      <c r="N10" s="69"/>
      <c r="O10" s="69"/>
    </row>
    <row r="11" spans="1:15" x14ac:dyDescent="0.25">
      <c r="A11" s="47" t="s">
        <v>16</v>
      </c>
      <c r="B11" s="46">
        <v>46.731328355557764</v>
      </c>
      <c r="C11" s="46">
        <v>2.7570008610042582</v>
      </c>
      <c r="D11" s="46">
        <v>36.499360080396301</v>
      </c>
      <c r="E11" s="46">
        <v>2.7167112707571937</v>
      </c>
      <c r="F11" s="46">
        <v>9.030108815020812</v>
      </c>
      <c r="G11" s="46">
        <v>0.89769833966850021</v>
      </c>
      <c r="H11" s="46">
        <v>1.3677922775951816</v>
      </c>
      <c r="I11" s="46">
        <v>100</v>
      </c>
      <c r="J11" s="69"/>
      <c r="K11" s="69"/>
      <c r="L11" s="69"/>
      <c r="M11" s="69"/>
      <c r="N11" s="69"/>
      <c r="O11" s="69"/>
    </row>
    <row r="12" spans="1:15" x14ac:dyDescent="0.25">
      <c r="A12" s="47" t="s">
        <v>17</v>
      </c>
      <c r="B12" s="46">
        <v>40.611004906863421</v>
      </c>
      <c r="C12" s="46">
        <v>1.7564580017321763</v>
      </c>
      <c r="D12" s="46">
        <v>36.522232138885933</v>
      </c>
      <c r="E12" s="46">
        <v>6.5361388507149929</v>
      </c>
      <c r="F12" s="46">
        <v>12.424461107035675</v>
      </c>
      <c r="G12" s="46">
        <v>1.5670227457004475</v>
      </c>
      <c r="H12" s="46">
        <v>0.58268224906736166</v>
      </c>
      <c r="I12" s="46">
        <v>100</v>
      </c>
      <c r="J12" s="69"/>
      <c r="K12" s="69"/>
      <c r="L12" s="69"/>
      <c r="M12" s="69"/>
      <c r="N12" s="69"/>
      <c r="O12" s="69"/>
    </row>
    <row r="13" spans="1:15" x14ac:dyDescent="0.25">
      <c r="A13" s="47" t="s">
        <v>18</v>
      </c>
      <c r="B13" s="46">
        <v>12.582076048070418</v>
      </c>
      <c r="C13" s="46">
        <v>0.53491981360588525</v>
      </c>
      <c r="D13" s="46">
        <v>50.39832089778983</v>
      </c>
      <c r="E13" s="46">
        <v>13.305730868518046</v>
      </c>
      <c r="F13" s="46">
        <v>19.913006376768173</v>
      </c>
      <c r="G13" s="65">
        <v>0.37300633527784605</v>
      </c>
      <c r="H13" s="46">
        <v>2.892939659969803</v>
      </c>
      <c r="I13" s="46">
        <v>100</v>
      </c>
      <c r="J13" s="69"/>
      <c r="K13" s="69"/>
      <c r="L13" s="69"/>
      <c r="M13" s="69"/>
      <c r="N13" s="69"/>
      <c r="O13" s="69"/>
    </row>
    <row r="14" spans="1:15" ht="15.75" thickBot="1" x14ac:dyDescent="0.3">
      <c r="A14" s="48" t="s">
        <v>32</v>
      </c>
      <c r="B14" s="49">
        <v>41.563423351585918</v>
      </c>
      <c r="C14" s="49">
        <v>2.1110212236759103</v>
      </c>
      <c r="D14" s="49">
        <v>36.156433908617664</v>
      </c>
      <c r="E14" s="49">
        <v>3.8230029906381557</v>
      </c>
      <c r="F14" s="49">
        <v>13.248890696077897</v>
      </c>
      <c r="G14" s="49">
        <v>1.2960638201135797</v>
      </c>
      <c r="H14" s="49">
        <v>1.8011640092908694</v>
      </c>
      <c r="I14" s="49">
        <v>100</v>
      </c>
      <c r="J14" s="69"/>
      <c r="K14" s="69"/>
      <c r="L14" s="69"/>
      <c r="M14" s="69"/>
      <c r="N14" s="69"/>
      <c r="O14" s="69"/>
    </row>
    <row r="15" spans="1:15" ht="15.75" thickBot="1" x14ac:dyDescent="0.3">
      <c r="A15" s="68"/>
      <c r="B15" s="57"/>
      <c r="C15" s="57"/>
      <c r="D15" s="57"/>
      <c r="E15" s="57"/>
      <c r="F15" s="57"/>
      <c r="G15" s="57"/>
      <c r="H15" s="57"/>
      <c r="I15" s="57"/>
      <c r="J15" s="69"/>
      <c r="K15" s="69"/>
      <c r="L15" s="69"/>
      <c r="M15" s="69"/>
      <c r="N15" s="69"/>
      <c r="O15" s="69"/>
    </row>
    <row r="16" spans="1:15" x14ac:dyDescent="0.25">
      <c r="A16" s="40"/>
      <c r="B16" s="124" t="s">
        <v>39</v>
      </c>
      <c r="C16" s="125"/>
      <c r="D16" s="125"/>
      <c r="E16" s="125"/>
      <c r="F16" s="41"/>
      <c r="G16" s="64"/>
      <c r="H16" s="64"/>
      <c r="I16" s="64"/>
      <c r="J16" s="69"/>
      <c r="K16" s="69"/>
      <c r="L16" s="69"/>
      <c r="M16" s="69"/>
      <c r="N16" s="69"/>
      <c r="O16" s="69"/>
    </row>
    <row r="17" spans="1:15" x14ac:dyDescent="0.25">
      <c r="A17" s="66"/>
      <c r="B17" s="126" t="s">
        <v>40</v>
      </c>
      <c r="C17" s="127"/>
      <c r="D17" s="127"/>
      <c r="E17" s="127"/>
      <c r="F17" s="42"/>
      <c r="G17" s="61"/>
      <c r="H17" s="61"/>
      <c r="I17" s="61"/>
      <c r="J17" s="69"/>
      <c r="K17" s="69"/>
      <c r="L17" s="69"/>
      <c r="M17" s="69"/>
      <c r="N17" s="69"/>
      <c r="O17" s="69"/>
    </row>
    <row r="18" spans="1:15" ht="30.75" customHeight="1" x14ac:dyDescent="0.25">
      <c r="A18" s="67"/>
      <c r="B18" s="63" t="str">
        <f>B8</f>
        <v>Walk</v>
      </c>
      <c r="C18" s="63" t="str">
        <f>D8</f>
        <v>Car / van</v>
      </c>
      <c r="D18" s="63" t="s">
        <v>52</v>
      </c>
      <c r="E18" s="63" t="s">
        <v>31</v>
      </c>
      <c r="F18" s="44" t="s">
        <v>46</v>
      </c>
      <c r="G18" s="57"/>
      <c r="H18" s="57"/>
      <c r="I18" s="57"/>
      <c r="J18" s="69"/>
      <c r="K18" s="69"/>
      <c r="L18" s="69"/>
      <c r="M18" s="69"/>
      <c r="N18" s="69"/>
      <c r="O18" s="69"/>
    </row>
    <row r="19" spans="1:15" x14ac:dyDescent="0.25">
      <c r="A19" s="62" t="s">
        <v>47</v>
      </c>
      <c r="B19" s="57"/>
      <c r="C19" s="57"/>
      <c r="D19" s="57"/>
      <c r="E19" s="57"/>
      <c r="F19" s="46"/>
      <c r="G19" s="57"/>
      <c r="H19" s="57"/>
      <c r="I19" s="57"/>
      <c r="J19" s="69"/>
      <c r="K19" s="69"/>
      <c r="L19" s="69"/>
      <c r="M19" s="69"/>
      <c r="N19" s="69"/>
      <c r="O19" s="69"/>
    </row>
    <row r="20" spans="1:15" x14ac:dyDescent="0.25">
      <c r="A20" s="47" t="s">
        <v>15</v>
      </c>
      <c r="B20" s="46">
        <v>41.568713312446668</v>
      </c>
      <c r="C20" s="46">
        <v>33.153504475973513</v>
      </c>
      <c r="D20" s="57">
        <f>E10+F10</f>
        <v>19.303813320820449</v>
      </c>
      <c r="E20" s="57">
        <f>C10+G10+H10</f>
        <v>5.9739688907593678</v>
      </c>
      <c r="F20" s="46">
        <v>100</v>
      </c>
      <c r="G20" s="57"/>
      <c r="H20" s="57"/>
      <c r="I20" s="57"/>
      <c r="J20" s="69"/>
      <c r="K20" s="69"/>
      <c r="L20" s="69"/>
      <c r="M20" s="69"/>
      <c r="N20" s="69"/>
      <c r="O20" s="69"/>
    </row>
    <row r="21" spans="1:15" x14ac:dyDescent="0.25">
      <c r="A21" s="47" t="s">
        <v>16</v>
      </c>
      <c r="B21" s="46">
        <v>46.731328355557764</v>
      </c>
      <c r="C21" s="46">
        <v>36.499360080396301</v>
      </c>
      <c r="D21" s="57">
        <f t="shared" ref="D21:D24" si="0">E11+F11</f>
        <v>11.746820085778005</v>
      </c>
      <c r="E21" s="57">
        <f t="shared" ref="E21:E24" si="1">C11+G11+H11</f>
        <v>5.0224914782679395</v>
      </c>
      <c r="F21" s="46">
        <v>100</v>
      </c>
      <c r="G21" s="57"/>
      <c r="H21" s="57"/>
      <c r="I21" s="57"/>
      <c r="J21" s="69"/>
      <c r="K21" s="69"/>
      <c r="L21" s="69"/>
      <c r="M21" s="69"/>
      <c r="N21" s="69"/>
      <c r="O21" s="69"/>
    </row>
    <row r="22" spans="1:15" x14ac:dyDescent="0.25">
      <c r="A22" s="47" t="s">
        <v>17</v>
      </c>
      <c r="B22" s="46">
        <v>40.611004906863421</v>
      </c>
      <c r="C22" s="46">
        <v>36.522232138885933</v>
      </c>
      <c r="D22" s="57">
        <f t="shared" si="0"/>
        <v>18.960599957750667</v>
      </c>
      <c r="E22" s="57">
        <f t="shared" si="1"/>
        <v>3.9061629964999853</v>
      </c>
      <c r="F22" s="46">
        <v>100</v>
      </c>
      <c r="G22" s="57"/>
      <c r="H22" s="57"/>
      <c r="I22" s="57"/>
      <c r="J22" s="69"/>
      <c r="K22" s="69"/>
      <c r="L22" s="69"/>
      <c r="M22" s="69"/>
      <c r="N22" s="69"/>
      <c r="O22" s="69"/>
    </row>
    <row r="23" spans="1:15" x14ac:dyDescent="0.25">
      <c r="A23" s="47" t="s">
        <v>18</v>
      </c>
      <c r="B23" s="46">
        <v>12.582076048070418</v>
      </c>
      <c r="C23" s="46">
        <v>50.39832089778983</v>
      </c>
      <c r="D23" s="57">
        <f t="shared" si="0"/>
        <v>33.218737245286221</v>
      </c>
      <c r="E23" s="57">
        <f t="shared" si="1"/>
        <v>3.8008658088535343</v>
      </c>
      <c r="F23" s="46">
        <v>100</v>
      </c>
      <c r="G23" s="57"/>
      <c r="H23" s="57"/>
      <c r="I23" s="57"/>
      <c r="J23" s="69"/>
      <c r="K23" s="69"/>
      <c r="L23" s="69"/>
      <c r="M23" s="69"/>
      <c r="N23" s="69"/>
      <c r="O23" s="69"/>
    </row>
    <row r="24" spans="1:15" ht="15.75" thickBot="1" x14ac:dyDescent="0.3">
      <c r="A24" s="48" t="s">
        <v>32</v>
      </c>
      <c r="B24" s="49">
        <v>41.563423351585918</v>
      </c>
      <c r="C24" s="49">
        <v>36.156433908617664</v>
      </c>
      <c r="D24" s="49">
        <f t="shared" si="0"/>
        <v>17.071893686716052</v>
      </c>
      <c r="E24" s="49">
        <f t="shared" si="1"/>
        <v>5.2082490530803591</v>
      </c>
      <c r="F24" s="49">
        <v>100</v>
      </c>
      <c r="G24" s="57"/>
      <c r="H24" s="57"/>
      <c r="I24" s="57"/>
      <c r="J24" s="69"/>
      <c r="K24" s="69"/>
      <c r="L24" s="69"/>
      <c r="M24" s="69"/>
      <c r="N24" s="69"/>
      <c r="O24" s="69"/>
    </row>
    <row r="25" spans="1:15" ht="9.75" customHeight="1" x14ac:dyDescent="0.25">
      <c r="A25" s="57"/>
      <c r="B25" s="57"/>
      <c r="C25" s="57"/>
      <c r="D25" s="58"/>
      <c r="E25" s="59"/>
      <c r="F25" s="59"/>
      <c r="G25" s="60"/>
      <c r="H25" s="57"/>
      <c r="I25" s="57"/>
      <c r="J25" s="69"/>
      <c r="K25" s="69"/>
      <c r="L25" s="69"/>
      <c r="M25" s="69"/>
      <c r="N25" s="69"/>
      <c r="O25" s="69"/>
    </row>
    <row r="26" spans="1:15" x14ac:dyDescent="0.25">
      <c r="A26" s="50" t="s">
        <v>48</v>
      </c>
      <c r="B26" s="51"/>
      <c r="C26" s="51"/>
      <c r="D26" s="51"/>
      <c r="E26" s="51"/>
      <c r="F26" s="51"/>
      <c r="G26" s="51"/>
      <c r="H26" s="51"/>
      <c r="I26" s="51"/>
      <c r="J26" s="69"/>
      <c r="K26" s="69"/>
      <c r="L26" s="69"/>
      <c r="M26" s="69"/>
      <c r="N26" s="69"/>
      <c r="O26" s="69"/>
    </row>
    <row r="27" spans="1:15" x14ac:dyDescent="0.25">
      <c r="A27" s="50" t="s">
        <v>49</v>
      </c>
      <c r="B27" s="51"/>
      <c r="C27" s="51"/>
      <c r="D27" s="51"/>
      <c r="E27" s="51"/>
      <c r="F27" s="51"/>
      <c r="G27" s="51"/>
      <c r="H27" s="51"/>
      <c r="I27" s="51"/>
      <c r="J27" s="69"/>
      <c r="K27" s="69"/>
      <c r="L27" s="69"/>
      <c r="M27" s="69"/>
      <c r="N27" s="69"/>
      <c r="O27" s="69"/>
    </row>
    <row r="28" spans="1:15" x14ac:dyDescent="0.25">
      <c r="A28" s="52" t="s">
        <v>50</v>
      </c>
      <c r="B28" s="51"/>
      <c r="C28" s="51"/>
      <c r="D28" s="51"/>
      <c r="E28" s="51"/>
      <c r="F28" s="51"/>
      <c r="G28" s="51"/>
      <c r="H28" s="51"/>
      <c r="I28" s="51"/>
      <c r="J28" s="69"/>
      <c r="K28" s="69"/>
      <c r="L28" s="69"/>
      <c r="M28" s="69"/>
      <c r="N28" s="69"/>
      <c r="O28" s="69"/>
    </row>
    <row r="29" spans="1:15" x14ac:dyDescent="0.25">
      <c r="A29" s="52" t="s">
        <v>51</v>
      </c>
      <c r="B29" s="51"/>
      <c r="C29" s="51"/>
      <c r="D29" s="51"/>
      <c r="E29" s="51"/>
      <c r="F29" s="51"/>
      <c r="G29" s="51"/>
      <c r="H29" s="51"/>
      <c r="I29" s="51"/>
      <c r="J29" s="69"/>
      <c r="K29" s="69"/>
      <c r="L29" s="69"/>
      <c r="M29" s="69"/>
      <c r="N29" s="69"/>
      <c r="O29" s="69"/>
    </row>
    <row r="30" spans="1:15" x14ac:dyDescent="0.25">
      <c r="A30" s="53" t="s">
        <v>29</v>
      </c>
      <c r="B30" s="51"/>
      <c r="C30" s="51"/>
      <c r="D30" s="51"/>
      <c r="E30" s="51"/>
      <c r="F30" s="51"/>
      <c r="G30" s="51"/>
      <c r="H30" s="51"/>
      <c r="I30" s="51"/>
      <c r="J30" s="69"/>
      <c r="K30" s="69"/>
      <c r="L30" s="69"/>
      <c r="M30" s="69"/>
      <c r="N30" s="69"/>
      <c r="O30" s="69"/>
    </row>
    <row r="31" spans="1:15" x14ac:dyDescent="0.25">
      <c r="A31" s="54" t="s">
        <v>19</v>
      </c>
      <c r="B31" s="51"/>
      <c r="C31" s="51"/>
      <c r="D31" s="51"/>
      <c r="E31" s="51"/>
      <c r="F31" s="51"/>
      <c r="G31" s="51"/>
      <c r="H31" s="51"/>
      <c r="I31" s="51"/>
      <c r="J31" s="69"/>
      <c r="K31" s="69"/>
      <c r="L31" s="69"/>
      <c r="M31" s="69"/>
      <c r="N31" s="69"/>
      <c r="O31" s="69"/>
    </row>
    <row r="32" spans="1:15" ht="6" customHeight="1" x14ac:dyDescent="0.25">
      <c r="A32" s="55"/>
      <c r="B32" s="55"/>
      <c r="C32" s="55"/>
      <c r="D32" s="55"/>
      <c r="E32" s="55"/>
      <c r="F32" s="55"/>
      <c r="G32" s="55"/>
      <c r="H32" s="55"/>
      <c r="I32" s="55"/>
      <c r="J32" s="69"/>
      <c r="K32" s="69"/>
      <c r="L32" s="69"/>
      <c r="M32" s="69"/>
      <c r="N32" s="69"/>
      <c r="O32" s="69"/>
    </row>
    <row r="33" spans="1:15" x14ac:dyDescent="0.25">
      <c r="A33" s="118" t="s">
        <v>33</v>
      </c>
      <c r="B33" s="118"/>
      <c r="C33" s="118"/>
      <c r="D33" s="118"/>
      <c r="E33" s="118"/>
      <c r="F33" s="118"/>
      <c r="G33" s="118"/>
      <c r="H33" s="118"/>
      <c r="I33" s="118"/>
      <c r="J33" s="69"/>
      <c r="K33" s="69"/>
      <c r="L33" s="69"/>
      <c r="M33" s="69"/>
      <c r="N33" s="69"/>
      <c r="O33" s="69"/>
    </row>
    <row r="34" spans="1:15" ht="27.75" customHeight="1" x14ac:dyDescent="0.25">
      <c r="A34" s="118" t="s">
        <v>34</v>
      </c>
      <c r="B34" s="118"/>
      <c r="C34" s="118"/>
      <c r="D34" s="118"/>
      <c r="E34" s="118"/>
      <c r="F34" s="118"/>
      <c r="G34" s="118"/>
      <c r="H34" s="118"/>
      <c r="I34" s="118"/>
      <c r="J34" s="69"/>
      <c r="K34" s="69"/>
      <c r="L34" s="69"/>
      <c r="M34" s="69"/>
      <c r="N34" s="69"/>
      <c r="O34" s="69"/>
    </row>
    <row r="35" spans="1:15" x14ac:dyDescent="0.25">
      <c r="A35" s="56" t="s">
        <v>35</v>
      </c>
      <c r="B35" s="56"/>
      <c r="C35" s="56"/>
      <c r="D35" s="56"/>
      <c r="E35" s="56"/>
      <c r="F35" s="56"/>
      <c r="G35" s="56"/>
      <c r="H35" s="56"/>
      <c r="I35" s="56"/>
      <c r="J35" s="69"/>
      <c r="K35" s="69"/>
      <c r="L35" s="69"/>
      <c r="M35" s="69"/>
      <c r="N35" s="69"/>
      <c r="O35" s="69"/>
    </row>
    <row r="36" spans="1:15" x14ac:dyDescent="0.25">
      <c r="A36" s="110" t="s">
        <v>91</v>
      </c>
      <c r="B36" s="55"/>
      <c r="C36" s="55"/>
      <c r="D36" s="55"/>
      <c r="E36" s="55"/>
      <c r="F36" s="55"/>
      <c r="G36" s="55"/>
      <c r="H36" s="55"/>
      <c r="I36" s="55"/>
      <c r="J36" s="69"/>
      <c r="K36" s="69"/>
      <c r="L36" s="69"/>
      <c r="M36" s="69"/>
      <c r="N36" s="69"/>
      <c r="O36" s="69"/>
    </row>
    <row r="37" spans="1:15" x14ac:dyDescent="0.25">
      <c r="J37" s="69"/>
      <c r="K37" s="69"/>
      <c r="L37" s="69"/>
      <c r="M37" s="69"/>
      <c r="N37" s="69"/>
      <c r="O37" s="69"/>
    </row>
  </sheetData>
  <mergeCells count="5">
    <mergeCell ref="A33:I33"/>
    <mergeCell ref="A34:I34"/>
    <mergeCell ref="B16:E16"/>
    <mergeCell ref="B17:E17"/>
    <mergeCell ref="A2:O3"/>
  </mergeCells>
  <hyperlinks>
    <hyperlink ref="A31" r:id="rId1"/>
  </hyperlinks>
  <pageMargins left="0.7" right="0.7" top="0.75" bottom="0.75" header="0.3" footer="0.3"/>
  <pageSetup paperSize="9"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Distance travelled by mode</vt:lpstr>
      <vt:lpstr>Distance travelled by purpose</vt:lpstr>
      <vt:lpstr>Trips per person</vt:lpstr>
      <vt:lpstr>Trips to and from school</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Dickson, Ruth (DEFRA)</dc:creator>
  <cp:lastModifiedBy>Riley, Melanie (Defra)</cp:lastModifiedBy>
  <dcterms:created xsi:type="dcterms:W3CDTF">2018-01-15T11:32:27Z</dcterms:created>
  <dcterms:modified xsi:type="dcterms:W3CDTF">2018-01-24T14:26:39Z</dcterms:modified>
</cp:coreProperties>
</file>