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7.1" sheetId="15" r:id="rId15"/>
    <sheet name="7.2" sheetId="16" r:id="rId16"/>
    <sheet name="7.3" sheetId="17" r:id="rId17"/>
    <sheet name="7.4" sheetId="18" r:id="rId18"/>
    <sheet name="7.5" sheetId="19" r:id="rId19"/>
    <sheet name="7.6" sheetId="20" r:id="rId20"/>
    <sheet name="7.7" sheetId="21" r:id="rId21"/>
    <sheet name="7.8" sheetId="22" r:id="rId22"/>
    <sheet name="8.1" sheetId="23" r:id="rId23"/>
    <sheet name="8.2" sheetId="24" r:id="rId24"/>
    <sheet name="8.3" sheetId="25" r:id="rId25"/>
    <sheet name="8.4" sheetId="26" r:id="rId26"/>
    <sheet name="8.5" sheetId="27" r:id="rId27"/>
    <sheet name="8.6" sheetId="28" r:id="rId28"/>
    <sheet name="8.7" sheetId="29" r:id="rId29"/>
    <sheet name="8.8" sheetId="30" r:id="rId30"/>
    <sheet name="8.9" sheetId="31" r:id="rId31"/>
    <sheet name="8.10" sheetId="32" r:id="rId32"/>
    <sheet name="8.11" sheetId="33" r:id="rId33"/>
    <sheet name="8.12" sheetId="34" r:id="rId34"/>
    <sheet name="8.13" sheetId="35" r:id="rId35"/>
    <sheet name="8.14" sheetId="36" r:id="rId36"/>
    <sheet name="8.15" sheetId="37" r:id="rId37"/>
  </sheets>
  <externalReferences>
    <externalReference r:id="rId40"/>
  </externalReferences>
  <definedNames>
    <definedName name="Data">#REF!</definedName>
    <definedName name="_xlnm.Print_Area" localSheetId="0">'Title'!$A$1:$T$38</definedName>
    <definedName name="t19full">#REF!</definedName>
    <definedName name="t19short">#REF!</definedName>
    <definedName name="t22full">#REF!</definedName>
    <definedName name="t22short">#REF!</definedName>
    <definedName name="table_19_full">#REF!</definedName>
    <definedName name="table_19_short">#REF!</definedName>
    <definedName name="table_22_full">#REF!</definedName>
    <definedName name="table_22_short">#REF!</definedName>
  </definedNames>
  <calcPr fullCalcOnLoad="1"/>
</workbook>
</file>

<file path=xl/sharedStrings.xml><?xml version="1.0" encoding="utf-8"?>
<sst xmlns="http://schemas.openxmlformats.org/spreadsheetml/2006/main" count="850" uniqueCount="307">
  <si>
    <t>UK energy sector indicators 2012:</t>
  </si>
  <si>
    <t>Relates to URN 12D/193</t>
  </si>
  <si>
    <t>This workbook was produced in October 2012</t>
  </si>
  <si>
    <t>Source: Department of Energy and Climate Change</t>
  </si>
  <si>
    <t>2010-11</t>
  </si>
  <si>
    <t>Electricity</t>
  </si>
  <si>
    <t>Gas</t>
  </si>
  <si>
    <t>Heavy</t>
  </si>
  <si>
    <t>Coal</t>
  </si>
  <si>
    <t>gdp used</t>
  </si>
  <si>
    <t>from 331 annual ccl</t>
  </si>
  <si>
    <t>Heavy fuel oil</t>
  </si>
  <si>
    <t>Fuel price indices for the industrial sector, 1980 to 2011 including the Climate Change Levy</t>
  </si>
  <si>
    <t>Diesel (DERV) (excl taxes)</t>
  </si>
  <si>
    <t>Unleaded (excl taxes)</t>
  </si>
  <si>
    <t>Diesel (DERV)</t>
  </si>
  <si>
    <t>Unleaded</t>
  </si>
  <si>
    <t>Year</t>
  </si>
  <si>
    <t>Index (real terms)</t>
  </si>
  <si>
    <t>Petrol and diesel prices index, 1990 to Q2 2012</t>
  </si>
  <si>
    <t>Chart 6.2:</t>
  </si>
  <si>
    <t>Source: Platts; DECC</t>
  </si>
  <si>
    <t>Spot price</t>
  </si>
  <si>
    <t>US$ per tonne</t>
  </si>
  <si>
    <t>Trends in the NW European marker price of coal , 1980 to 2011</t>
  </si>
  <si>
    <t>Chart 6.3:</t>
  </si>
  <si>
    <t>Source: Platts, Department of Energy and Climate Change</t>
  </si>
  <si>
    <t>Current price</t>
  </si>
  <si>
    <t>£ per barrel</t>
  </si>
  <si>
    <t>Trends in the price of Brent crude oil, 1980 to 2011</t>
  </si>
  <si>
    <t>Chart 6.4:</t>
  </si>
  <si>
    <t>Source:BP Statistical Review of World Energy, Department of Energy and Climate Change</t>
  </si>
  <si>
    <t>pence per therm</t>
  </si>
  <si>
    <t>Trends in the wholesale price of gas, 1996 to 2011</t>
  </si>
  <si>
    <t>Chart 6.5:</t>
  </si>
  <si>
    <t>Source: Derived from Eurostat data</t>
  </si>
  <si>
    <t>Denmark</t>
  </si>
  <si>
    <t>Sweden</t>
  </si>
  <si>
    <t>Slovenia</t>
  </si>
  <si>
    <t>Germany</t>
  </si>
  <si>
    <t>Luxembourg</t>
  </si>
  <si>
    <t>Finland</t>
  </si>
  <si>
    <t>Lithuania</t>
  </si>
  <si>
    <t>Ireland</t>
  </si>
  <si>
    <t>Slovakia</t>
  </si>
  <si>
    <t>Hungary</t>
  </si>
  <si>
    <t>France</t>
  </si>
  <si>
    <t>Portugal</t>
  </si>
  <si>
    <t>Netherlands</t>
  </si>
  <si>
    <t>Italy</t>
  </si>
  <si>
    <t>Belgium</t>
  </si>
  <si>
    <t>Czech Republic</t>
  </si>
  <si>
    <t>Poland</t>
  </si>
  <si>
    <t>Latvia</t>
  </si>
  <si>
    <t>Spain</t>
  </si>
  <si>
    <t>Bulgaria</t>
  </si>
  <si>
    <t>Estonia</t>
  </si>
  <si>
    <t>UK</t>
  </si>
  <si>
    <t>Romania</t>
  </si>
  <si>
    <t>p per kwh</t>
  </si>
  <si>
    <t>country</t>
  </si>
  <si>
    <t>EU27 Industrial Gas Prices</t>
  </si>
  <si>
    <t>Industrial gas prices for medium consumers within the EU27 in 2011: converted to UK pence per kWh</t>
  </si>
  <si>
    <t>Chart 6.6:</t>
  </si>
  <si>
    <t>percentage change</t>
  </si>
  <si>
    <t>Percentage change in industrial gas prices for medium consumers within the EU 27, 2010 to 2011</t>
  </si>
  <si>
    <t>Chart 6.7:</t>
  </si>
  <si>
    <t>Cyprus</t>
  </si>
  <si>
    <t>Malta</t>
  </si>
  <si>
    <t>Greece</t>
  </si>
  <si>
    <t>EU27 Industrial Electricity Prices</t>
  </si>
  <si>
    <t>converted to UK pence per kWh</t>
  </si>
  <si>
    <t xml:space="preserve">Industrial electricity prices for extra-large consumers within the EU27 in 2011: </t>
  </si>
  <si>
    <t xml:space="preserve">Industrial electricity prices for medium consumers within the EU27 in 2011: </t>
  </si>
  <si>
    <t>Chart 6.8 b:</t>
  </si>
  <si>
    <t>Chart 6.8 a:</t>
  </si>
  <si>
    <t>within the EU27, 2010 to 2011</t>
  </si>
  <si>
    <t>within the EU 27, 2010 to 2011</t>
  </si>
  <si>
    <t xml:space="preserve">Percentage change in industrial electricity prices for extra-large consumers </t>
  </si>
  <si>
    <t xml:space="preserve">Percentage change in industrial electricity prices for medium consumers </t>
  </si>
  <si>
    <t>Chart 6.9 b:</t>
  </si>
  <si>
    <t>Chart 6.9 a:</t>
  </si>
  <si>
    <t>Source: European Commission Oil Bulletin</t>
  </si>
  <si>
    <t>United Kingdom</t>
  </si>
  <si>
    <t>Austria</t>
  </si>
  <si>
    <t xml:space="preserve">Prices including tax and duty </t>
  </si>
  <si>
    <t>Tax and Duty</t>
  </si>
  <si>
    <t xml:space="preserve">Price excluding tax and duty </t>
  </si>
  <si>
    <t>European unleaded petrol/ULSP prices in pence/litre at December 2011</t>
  </si>
  <si>
    <t>Chart 6.10:</t>
  </si>
  <si>
    <t xml:space="preserve">Price including tax and duty </t>
  </si>
  <si>
    <t xml:space="preserve">Chart 6.11: </t>
  </si>
  <si>
    <t>Source: European Commission Oil Bulletin, International Energy Agency Energy Prices and Taxes</t>
  </si>
  <si>
    <t xml:space="preserve"> EU 27 Average</t>
  </si>
  <si>
    <t xml:space="preserve"> EU 15 Average</t>
  </si>
  <si>
    <t xml:space="preserve"> UK</t>
  </si>
  <si>
    <t>Taxes and duties as a percentage of selling price of unleaded petrol, 1990 to 2011</t>
  </si>
  <si>
    <t>Chart 6.12:</t>
  </si>
  <si>
    <t>Taxes and duties as a percentage of selling price for diesel, 1990 to 2011</t>
  </si>
  <si>
    <t>Chart 6.13:</t>
  </si>
  <si>
    <t>Real 2005 prices</t>
  </si>
  <si>
    <t xml:space="preserve">Deflated price </t>
  </si>
  <si>
    <t>Chart 6.1a &amp; b:</t>
  </si>
  <si>
    <t>6.1a Fuel price indices for the industrial sector including the CCL (gas and electricity)</t>
  </si>
  <si>
    <t>6.1b Fuel price indices for the industrial sector including the CCL (heavy fuel oil and coal)</t>
  </si>
  <si>
    <t>6.2 Petrol and diesel prices indices</t>
  </si>
  <si>
    <t>6.3 Trends in NW European marker price of coal</t>
  </si>
  <si>
    <t>6.4 Trends in the price of Brent crude oil</t>
  </si>
  <si>
    <t>6.5 Trends in the wholesale price of gas</t>
  </si>
  <si>
    <t>6.8a Industrial electricity prices for medium consumers within the EU27: converted to UK pence per kWh</t>
  </si>
  <si>
    <t>6.8b Industrial electricity prices for extra-large consumers within the EU27: converted to UK pence per kWh</t>
  </si>
  <si>
    <t>6.9a Percentage change in industrial electricity prices for medium consumers within the EU27</t>
  </si>
  <si>
    <t>6.6 Industrial gas prices for medium consumers within the EU27: converted to UK pence per kWh</t>
  </si>
  <si>
    <t>6.7 Percentage change in industrial gas prices for medium consumers within the EU27</t>
  </si>
  <si>
    <t>6.9b Percentage change in industrial electricity prices for extra-large consumers within the EU27</t>
  </si>
  <si>
    <t>6.10 European unleaded petrol/ULSP prices in pence/litre</t>
  </si>
  <si>
    <t>6.11 European diesel prices in pence/litre</t>
  </si>
  <si>
    <t>6.12 Taxes and duties as a percentage of selling price for unleaded petrol</t>
  </si>
  <si>
    <t>6.13 Taxes and duties as a percentage of selling price for diesel</t>
  </si>
  <si>
    <t>European diesel prices in pence/litre at December 2011</t>
  </si>
  <si>
    <t>Contents</t>
  </si>
  <si>
    <t xml:space="preserve">   energy prices and competition</t>
  </si>
  <si>
    <t>Herfindahl-Hirschman</t>
  </si>
  <si>
    <t>Competition in electricity generation 1989 to 2011</t>
  </si>
  <si>
    <t>Chart 7.1:</t>
  </si>
  <si>
    <t>Competition in electricity sales to the industrial sector, 1989 to 2011</t>
  </si>
  <si>
    <t>Competition in electricity sales to the commercial sector, 1989 to 2011</t>
  </si>
  <si>
    <t>Competition in electricity sales to the domestic sector, 1989 to 2011</t>
  </si>
  <si>
    <t>Competition in gas sales to electricity generators, 1986 to 2012</t>
  </si>
  <si>
    <t>Chart 7.6:</t>
  </si>
  <si>
    <t>Competition in gas sales to the commercial sector, 1986 to 2011</t>
  </si>
  <si>
    <t>Chart 7.7:</t>
  </si>
  <si>
    <t>Competition in gas sales to the domestic sector, 1986 to 2011</t>
  </si>
  <si>
    <t>Chart 7.8:</t>
  </si>
  <si>
    <t>Chart 7.2:</t>
  </si>
  <si>
    <t xml:space="preserve">Chart 7.3:  </t>
  </si>
  <si>
    <t>Chart 7.4:</t>
  </si>
  <si>
    <t>Chart 7.5:</t>
  </si>
  <si>
    <t>Competition in gas sales to the industrial sector, 1986 to 2011</t>
  </si>
  <si>
    <t>7.1 Competition in electricity generation</t>
  </si>
  <si>
    <t>7.2 Competition in electricity sales to the industrial sector</t>
  </si>
  <si>
    <t>7.3 Competition in electricity sales to the commercial sector</t>
  </si>
  <si>
    <t>7.4 Competition in electricity sales to the domestic sector</t>
  </si>
  <si>
    <t>7.5 Competition in gas sales to electricity generators</t>
  </si>
  <si>
    <t>7.6 Competition in gas sales to the industrial sector</t>
  </si>
  <si>
    <t>7.7 Competition in gas sales to the commercial sector</t>
  </si>
  <si>
    <t>7.8 Competition in gas sales to the domestic sector</t>
  </si>
  <si>
    <t>Source: Office for National Statistics</t>
  </si>
  <si>
    <t>Coal &amp; smokeless fuels</t>
  </si>
  <si>
    <t>Heating Oils</t>
  </si>
  <si>
    <t xml:space="preserve">Gas </t>
  </si>
  <si>
    <t xml:space="preserve">Electricity </t>
  </si>
  <si>
    <t>Fuel price indices for the domestic sector, 1980 to 2011</t>
  </si>
  <si>
    <t>Total</t>
  </si>
  <si>
    <t>Tax component</t>
  </si>
  <si>
    <t>Price (excluding taxes)</t>
  </si>
  <si>
    <t>PPS/kWh</t>
  </si>
  <si>
    <t>PPS</t>
  </si>
  <si>
    <t>pence per kWh</t>
  </si>
  <si>
    <t>EU27 Domestic Gas Prices</t>
  </si>
  <si>
    <t>Domestic gas prices for medium consumers within the EU27 in 2011: PPS</t>
  </si>
  <si>
    <t>Domestic gas prices for medium consumers within the EU27 in 2011: converted to UK pence per kWh</t>
  </si>
  <si>
    <t>Chart 8.2b:</t>
  </si>
  <si>
    <t>Chart 8.2a:</t>
  </si>
  <si>
    <t>Source: Derived from Eurostat data.</t>
  </si>
  <si>
    <t>EU27 domestic gas prices</t>
  </si>
  <si>
    <t>Percentage change in domestic gas prices for medium consumers within the EU27, 2010 to 2011</t>
  </si>
  <si>
    <t>Chart 8.2c:</t>
  </si>
  <si>
    <t xml:space="preserve">PPS/kWh </t>
  </si>
  <si>
    <t>EU27 Domestic Electricity Prices</t>
  </si>
  <si>
    <t>Domestic electricity prices for medium consumers within the EU27 in 2011: PPS</t>
  </si>
  <si>
    <t>Domestic electricity prices for medium consumers within the EU27 in 2011: converted to UK pence per kWh</t>
  </si>
  <si>
    <t>Chart 8.3b:</t>
  </si>
  <si>
    <t>Chart 8.3a:</t>
  </si>
  <si>
    <t>Percentage change</t>
  </si>
  <si>
    <t>Country</t>
  </si>
  <si>
    <t>EU27 domestic electricity prices</t>
  </si>
  <si>
    <t>Percentage change in domestic electricity prices for medium consumers within the EU27, 2010 to 2011</t>
  </si>
  <si>
    <t>Chart 8.3c:</t>
  </si>
  <si>
    <t>Source: Electricity Distribution Annual Report, Ofgem.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</si>
  <si>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</si>
  <si>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</si>
  <si>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</si>
  <si>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</si>
  <si>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</si>
  <si>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</si>
  <si>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</si>
  <si>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</si>
  <si>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</si>
  <si>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</si>
  <si>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</si>
  <si>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</si>
  <si>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</si>
  <si>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</si>
  <si>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</si>
  <si>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</si>
  <si>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</si>
  <si>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</si>
  <si>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</si>
  <si>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</si>
  <si>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Interruptions per 100 customers</t>
  </si>
  <si>
    <t>Minutes lost per customer</t>
  </si>
  <si>
    <t>Security and availability of electricity supply for the average customer, 1991/92 to 2010/11</t>
  </si>
  <si>
    <t>Source: Ofgem</t>
  </si>
  <si>
    <t>Interruptions per 1000 customers</t>
  </si>
  <si>
    <t>Chart 8.1:</t>
  </si>
  <si>
    <t>Chart 8.4:</t>
  </si>
  <si>
    <t>Chart 8.5:</t>
  </si>
  <si>
    <t>Security and availability of gas supply for the average customer, 2003/04 to 2009/10</t>
  </si>
  <si>
    <t>8.1a Fuel price indices for the domestic sector (gas and electricity)</t>
  </si>
  <si>
    <t>8.1b Fuel price indices for the domestic sector (heating oils and coal &amp; smokeless fuels)</t>
  </si>
  <si>
    <t>8.2a Domestic gas prices for medium consumers within the EU27: converted to UK pence per kWh</t>
  </si>
  <si>
    <t>8.2b Domestic gas prices for medium consumers within the EU27: PPS</t>
  </si>
  <si>
    <t>8.2c Percentage change in domestic gas prices for medium consumers within the EU27</t>
  </si>
  <si>
    <t>8.3a Domestic electricity prices for medium consumers within the EU27: converted to UK pence per kWh</t>
  </si>
  <si>
    <t>8.3b Domestic electricity prices for medium consumers within the EU27: PPS</t>
  </si>
  <si>
    <t>8.3c Percentage change in domestic electricity prices for medium consumers within the EU27</t>
  </si>
  <si>
    <t>8.4 Security and availability of electricity supply for the average customer</t>
  </si>
  <si>
    <t>8.5 Security and availability of gas supply for the average customer</t>
  </si>
  <si>
    <t>Source: Domestic Fuels Inquiry data, DECC.</t>
  </si>
  <si>
    <t>Pre-payment excluding fixed/online tariffs</t>
  </si>
  <si>
    <t>Standard Credit excluding fixed and online tariffs</t>
  </si>
  <si>
    <t>Direct Debit excluding fixed/online tariffs</t>
  </si>
  <si>
    <t>Fixed and/or online tariff</t>
  </si>
  <si>
    <r>
      <t>Proportion of customers on fixed</t>
    </r>
    <r>
      <rPr>
        <b/>
        <sz val="11"/>
        <color indexed="8"/>
        <rFont val="Arial"/>
        <family val="2"/>
      </rPr>
      <t xml:space="preserve"> or online tariffs in Q2 2012</t>
    </r>
  </si>
  <si>
    <t>Source: energyshop.com data used in the Retail Market Review, Ofgem.</t>
  </si>
  <si>
    <t>Online tariffs</t>
  </si>
  <si>
    <t>Offline tariffs</t>
  </si>
  <si>
    <t>Number of online and offline tariffs available to domestic consumers, January 2007  to January 2011</t>
  </si>
  <si>
    <t>Source: Monitoring Suppliers’ Social Spend reports, Ofgem.</t>
  </si>
  <si>
    <t>2009-10</t>
  </si>
  <si>
    <t>2008-09</t>
  </si>
  <si>
    <t>2007-08</t>
  </si>
  <si>
    <t>Suppliers' contribution (£m)</t>
  </si>
  <si>
    <t>Number of customer accounts on social and discounted tariffs</t>
  </si>
  <si>
    <r>
      <t>Number of customer accounts on social and discounted tariffs</t>
    </r>
    <r>
      <rPr>
        <b/>
        <sz val="11"/>
        <color indexed="8"/>
        <rFont val="Arial"/>
        <family val="2"/>
      </rPr>
      <t xml:space="preserve"> and suppliers’ total annual spend on these tariffs, 2007/08 to 2010/11</t>
    </r>
  </si>
  <si>
    <t>Q2 2012</t>
  </si>
  <si>
    <t>Q1 2012</t>
  </si>
  <si>
    <t>Q4 2011</t>
  </si>
  <si>
    <t>Q3 2011</t>
  </si>
  <si>
    <t>Q2 2011</t>
  </si>
  <si>
    <t>Q1 2011</t>
  </si>
  <si>
    <t>Q4 2010</t>
  </si>
  <si>
    <t>Q3 2010</t>
  </si>
  <si>
    <t>Q2 2010</t>
  </si>
  <si>
    <t>Q1 2010</t>
  </si>
  <si>
    <t>Number of 'green' tariffs</t>
  </si>
  <si>
    <t>Q2</t>
  </si>
  <si>
    <t>Q1</t>
  </si>
  <si>
    <t>Q4</t>
  </si>
  <si>
    <t>Q3</t>
  </si>
  <si>
    <t>Electricity Transfers - moving average</t>
  </si>
  <si>
    <t>Total Electricity Transfers</t>
  </si>
  <si>
    <t>Gas Transfers - moving average</t>
  </si>
  <si>
    <t>Total Gas Transfers</t>
  </si>
  <si>
    <t>Quarter</t>
  </si>
  <si>
    <t>Total number of energy supplier transfers per quarter, 2003 to Q2 2012</t>
  </si>
  <si>
    <t>Chart 8.6:</t>
  </si>
  <si>
    <t>Chart 8.7:</t>
  </si>
  <si>
    <t>Chart 8.8:</t>
  </si>
  <si>
    <t>Chart 8.9:</t>
  </si>
  <si>
    <r>
      <t>Number of electricity customer accounts on accredited ‘green’</t>
    </r>
    <r>
      <rPr>
        <b/>
        <sz val="11"/>
        <color indexed="8"/>
        <rFont val="Arial"/>
        <family val="2"/>
      </rPr>
      <t xml:space="preserve"> tariffs, 2010 to Q2 2012</t>
    </r>
  </si>
  <si>
    <t xml:space="preserve">Chart 8.10: </t>
  </si>
  <si>
    <t>8.6 Proportion of customers on fixed or online tariffs</t>
  </si>
  <si>
    <t>8.7 Number of online and offline tariffs available to domestic customers</t>
  </si>
  <si>
    <t>8.8 Number of customer accounts on social and discounted tariffs and suppliers' total annual spend on these tariffs</t>
  </si>
  <si>
    <t>8.9 Number of electricity customer accounts on accredited green tariffs</t>
  </si>
  <si>
    <t>8.10 Total number of energy supplier transfers per quarter</t>
  </si>
  <si>
    <t>Source: Table 2.5.1, Quarterly Energy Prices, DECC.</t>
  </si>
  <si>
    <t>Source: Table 2.4.1, Quarterly Energy Prices, DECC.</t>
  </si>
  <si>
    <t>Prepayment</t>
  </si>
  <si>
    <t xml:space="preserve">Direct Debit </t>
  </si>
  <si>
    <t>Credit</t>
  </si>
  <si>
    <t>Source: Consumer Focus</t>
  </si>
  <si>
    <t>Industry Average (Big Six)</t>
  </si>
  <si>
    <t>Month</t>
  </si>
  <si>
    <t>Energy supplier performance regarding complaints handling, 3 month rolling average, April 2010 to March 2012</t>
  </si>
  <si>
    <t>Source: Fuel Poverty datasets, DECC</t>
  </si>
  <si>
    <t>UK vulnerable</t>
  </si>
  <si>
    <t>Numbers in Fuel Poverty (Millions)</t>
  </si>
  <si>
    <t>severe</t>
  </si>
  <si>
    <t>&gt;20%</t>
  </si>
  <si>
    <t>moderate</t>
  </si>
  <si>
    <t>15-20%</t>
  </si>
  <si>
    <t>marginal</t>
  </si>
  <si>
    <t>10-15%</t>
  </si>
  <si>
    <t>millions</t>
  </si>
  <si>
    <t>% of income required to be spent on fuel</t>
  </si>
  <si>
    <t>Trends in fuel poverty by severity (based on required spend as a proportion of income), England, 1996 to 2010</t>
  </si>
  <si>
    <t>Percentage of total expenditure spent on vehicle fuels and lubricants</t>
  </si>
  <si>
    <t>Percentage of total expenditure spent on electricty, gas and other fuels</t>
  </si>
  <si>
    <t>Proportion of total household expenditure on energy products, 1980 to 2011</t>
  </si>
  <si>
    <r>
      <t>Percentage of electricity customers serviced by their home supplier</t>
    </r>
    <r>
      <rPr>
        <b/>
        <sz val="11"/>
        <color indexed="8"/>
        <rFont val="Arial"/>
        <family val="2"/>
      </rPr>
      <t>, Great Britain, 2001 to Q2 2012</t>
    </r>
  </si>
  <si>
    <t>Chart 8.11a:</t>
  </si>
  <si>
    <t>Chart 8.11b:</t>
  </si>
  <si>
    <r>
      <t>Percentage of gas customers serviced by their home supplier</t>
    </r>
    <r>
      <rPr>
        <b/>
        <vertAlign val="superscript"/>
        <sz val="11"/>
        <color indexed="8"/>
        <rFont val="Arial"/>
        <family val="2"/>
      </rPr>
      <t>(1)</t>
    </r>
    <r>
      <rPr>
        <b/>
        <sz val="11"/>
        <color indexed="8"/>
        <rFont val="Arial"/>
        <family val="2"/>
      </rPr>
      <t>, Great Britain, 2001 to Q2 2012</t>
    </r>
  </si>
  <si>
    <t>Chart 8.12:</t>
  </si>
  <si>
    <t>Chart 8.13:</t>
  </si>
  <si>
    <r>
      <t>Number of households and vulnerable</t>
    </r>
    <r>
      <rPr>
        <b/>
        <sz val="11"/>
        <rFont val="Arial"/>
        <family val="2"/>
      </rPr>
      <t xml:space="preserve"> households in Fuel Poverty, UK, 1996 to 2010</t>
    </r>
  </si>
  <si>
    <t>Chart 8.14:</t>
  </si>
  <si>
    <t>Chart 8.15:</t>
  </si>
  <si>
    <t>8.11a Percentage of electricity customers serviced by their home supplier, GB</t>
  </si>
  <si>
    <t>8.11b Percentage of gas customers serviced by their home supplier, GB</t>
  </si>
  <si>
    <t>8.12 Energy supplier performance regarding complaints handling, 3 month rolling average</t>
  </si>
  <si>
    <t>8.13 Number of households and vulnerable households in fuel poverty, UK</t>
  </si>
  <si>
    <t>8.14 Trends in fuel poverty by severity (based on required spend as a proportion of income), England</t>
  </si>
  <si>
    <t>8.15 Proportion of total household expenditure on energy products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</si>
</sst>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"/>
    <numFmt numFmtId="168" formatCode="0.0%"/>
    <numFmt numFmtId="169" formatCode="[&gt;0.5]#,##0;[&lt;-0.5]\-#,##0;\-"/>
    <numFmt numFmtId="170" formatCode="#,##0.000"/>
    <numFmt numFmtId="171" formatCode="0.00\ "/>
    <numFmt numFmtId="172" formatCode="0.00\(\p\)"/>
    <numFmt numFmtId="173" formatCode="_-* #,##0.0_-;\-* #,##0.0_-;_-* &quot;-&quot;??_-;_-@_-"/>
    <numFmt numFmtId="174" formatCode="#,##0.0_ ;\-#,##0.0\ "/>
    <numFmt numFmtId="175" formatCode="[$-409]mmm\-yy;@"/>
    <numFmt numFmtId="176" formatCode="_-* #,##0_-;\-* #,##0_-;_-* &quot;-&quot;??_-;_-@_-"/>
    <numFmt numFmtId="177" formatCode="_-* #,##0_-;\-* #,##0_-;_-* &quot;-&quot;???_-;_-@_-"/>
    <numFmt numFmtId="178" formatCode="mmm\-yyyy"/>
    <numFmt numFmtId="179" formatCode="#,##0.00000_ ;\-#,##0.000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name val="Univers"/>
      <family val="2"/>
    </font>
    <font>
      <sz val="10"/>
      <color indexed="8"/>
      <name val="Univers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Verdana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Verdana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169" fontId="3" fillId="0" borderId="0">
      <alignment horizontal="left"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24" borderId="0" xfId="74" applyFill="1">
      <alignment/>
      <protection/>
    </xf>
    <xf numFmtId="0" fontId="5" fillId="24" borderId="0" xfId="74" applyFill="1" applyAlignment="1">
      <alignment horizontal="left"/>
      <protection/>
    </xf>
    <xf numFmtId="0" fontId="7" fillId="24" borderId="0" xfId="63" applyFill="1" applyAlignment="1" applyProtection="1">
      <alignment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8" fontId="0" fillId="0" borderId="0" xfId="83" applyNumberFormat="1" applyFont="1" applyAlignment="1">
      <alignment/>
    </xf>
    <xf numFmtId="9" fontId="0" fillId="0" borderId="0" xfId="83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2" fontId="31" fillId="0" borderId="0" xfId="83" applyNumberFormat="1" applyFont="1" applyFill="1" applyBorder="1" applyAlignment="1">
      <alignment/>
    </xf>
    <xf numFmtId="2" fontId="31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168" fontId="31" fillId="0" borderId="0" xfId="83" applyNumberFormat="1" applyFont="1" applyAlignment="1">
      <alignment/>
    </xf>
    <xf numFmtId="0" fontId="56" fillId="0" borderId="0" xfId="0" applyFont="1" applyAlignment="1">
      <alignment/>
    </xf>
    <xf numFmtId="2" fontId="31" fillId="0" borderId="0" xfId="83" applyNumberFormat="1" applyFont="1" applyFill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2" fontId="35" fillId="0" borderId="0" xfId="0" applyNumberFormat="1" applyFont="1" applyAlignment="1">
      <alignment horizontal="right"/>
    </xf>
    <xf numFmtId="171" fontId="36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171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2" fontId="31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9" fontId="0" fillId="0" borderId="0" xfId="83" applyFont="1" applyAlignment="1">
      <alignment wrapText="1"/>
    </xf>
    <xf numFmtId="0" fontId="32" fillId="0" borderId="0" xfId="0" applyFont="1" applyAlignment="1">
      <alignment horizontal="right" wrapText="1"/>
    </xf>
    <xf numFmtId="168" fontId="0" fillId="0" borderId="0" xfId="83" applyNumberFormat="1" applyFont="1" applyAlignment="1">
      <alignment/>
    </xf>
    <xf numFmtId="2" fontId="0" fillId="0" borderId="0" xfId="75" applyNumberFormat="1" applyFont="1" applyFill="1" applyBorder="1">
      <alignment/>
      <protection/>
    </xf>
    <xf numFmtId="2" fontId="0" fillId="0" borderId="0" xfId="75" applyNumberFormat="1" applyFont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75" applyNumberFormat="1" applyFont="1" applyBorder="1">
      <alignment/>
      <protection/>
    </xf>
    <xf numFmtId="2" fontId="0" fillId="0" borderId="0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0" fontId="32" fillId="0" borderId="0" xfId="75" applyFont="1" applyAlignment="1">
      <alignment horizontal="right"/>
      <protection/>
    </xf>
    <xf numFmtId="9" fontId="0" fillId="0" borderId="0" xfId="83" applyNumberFormat="1" applyFont="1" applyAlignment="1">
      <alignment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4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43" fontId="0" fillId="0" borderId="0" xfId="46" applyFont="1" applyAlignment="1">
      <alignment/>
    </xf>
    <xf numFmtId="17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2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3" fontId="32" fillId="0" borderId="0" xfId="46" applyFont="1" applyAlignment="1">
      <alignment/>
    </xf>
    <xf numFmtId="43" fontId="32" fillId="0" borderId="0" xfId="46" applyFont="1" applyBorder="1" applyAlignment="1">
      <alignment/>
    </xf>
    <xf numFmtId="43" fontId="32" fillId="0" borderId="0" xfId="46" applyFont="1" applyFill="1" applyBorder="1" applyAlignment="1">
      <alignment/>
    </xf>
    <xf numFmtId="43" fontId="0" fillId="0" borderId="0" xfId="46" applyFont="1" applyAlignment="1">
      <alignment/>
    </xf>
    <xf numFmtId="2" fontId="0" fillId="0" borderId="0" xfId="0" applyNumberFormat="1" applyAlignment="1">
      <alignment horizontal="right"/>
    </xf>
    <xf numFmtId="0" fontId="29" fillId="0" borderId="0" xfId="0" applyFont="1" applyFill="1" applyBorder="1" applyAlignment="1">
      <alignment/>
    </xf>
    <xf numFmtId="173" fontId="0" fillId="0" borderId="0" xfId="44" applyNumberFormat="1" applyFont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77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41" fillId="0" borderId="0" xfId="0" applyFont="1" applyFill="1" applyBorder="1" applyAlignment="1">
      <alignment horizontal="right" wrapText="1"/>
    </xf>
    <xf numFmtId="173" fontId="29" fillId="0" borderId="0" xfId="46" applyNumberFormat="1" applyFont="1" applyAlignment="1">
      <alignment/>
    </xf>
    <xf numFmtId="2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 horizontal="left"/>
      <protection/>
    </xf>
    <xf numFmtId="0" fontId="41" fillId="0" borderId="11" xfId="0" applyFont="1" applyFill="1" applyBorder="1" applyAlignment="1">
      <alignment horizontal="right" wrapText="1"/>
    </xf>
    <xf numFmtId="0" fontId="41" fillId="0" borderId="12" xfId="0" applyFont="1" applyBorder="1" applyAlignment="1">
      <alignment horizontal="right"/>
    </xf>
    <xf numFmtId="0" fontId="41" fillId="0" borderId="12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1" fillId="0" borderId="0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41" fillId="0" borderId="14" xfId="0" applyFont="1" applyFill="1" applyBorder="1" applyAlignment="1">
      <alignment horizontal="right" wrapText="1"/>
    </xf>
    <xf numFmtId="0" fontId="41" fillId="0" borderId="15" xfId="0" applyFont="1" applyBorder="1" applyAlignment="1">
      <alignment horizontal="right"/>
    </xf>
    <xf numFmtId="0" fontId="41" fillId="0" borderId="15" xfId="0" applyFont="1" applyFill="1" applyBorder="1" applyAlignment="1">
      <alignment horizontal="right" wrapText="1"/>
    </xf>
    <xf numFmtId="0" fontId="29" fillId="24" borderId="0" xfId="0" applyFont="1" applyFill="1" applyAlignment="1">
      <alignment/>
    </xf>
    <xf numFmtId="1" fontId="0" fillId="0" borderId="0" xfId="0" applyNumberFormat="1" applyAlignment="1">
      <alignment/>
    </xf>
    <xf numFmtId="0" fontId="1" fillId="24" borderId="0" xfId="59" applyFill="1" applyAlignment="1" applyProtection="1">
      <alignment/>
      <protection/>
    </xf>
    <xf numFmtId="43" fontId="0" fillId="0" borderId="0" xfId="46" applyFont="1" applyFill="1" applyBorder="1" applyAlignment="1">
      <alignment horizontal="right"/>
    </xf>
    <xf numFmtId="43" fontId="0" fillId="0" borderId="0" xfId="46" applyFont="1" applyBorder="1" applyAlignment="1">
      <alignment horizontal="right"/>
    </xf>
    <xf numFmtId="43" fontId="0" fillId="0" borderId="0" xfId="46" applyFont="1" applyBorder="1" applyAlignment="1">
      <alignment/>
    </xf>
    <xf numFmtId="173" fontId="0" fillId="0" borderId="0" xfId="46" applyNumberFormat="1" applyFont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 horizontal="right"/>
    </xf>
    <xf numFmtId="43" fontId="0" fillId="0" borderId="0" xfId="46" applyFont="1" applyAlignment="1">
      <alignment horizontal="right"/>
    </xf>
    <xf numFmtId="173" fontId="0" fillId="0" borderId="0" xfId="46" applyNumberFormat="1" applyFont="1" applyFill="1" applyBorder="1" applyAlignment="1">
      <alignment horizontal="right"/>
    </xf>
    <xf numFmtId="173" fontId="0" fillId="0" borderId="0" xfId="46" applyNumberFormat="1" applyFont="1" applyFill="1" applyBorder="1" applyAlignment="1">
      <alignment/>
    </xf>
    <xf numFmtId="173" fontId="0" fillId="0" borderId="0" xfId="46" applyNumberFormat="1" applyFont="1" applyAlignment="1">
      <alignment horizontal="right"/>
    </xf>
    <xf numFmtId="173" fontId="29" fillId="0" borderId="0" xfId="46" applyNumberFormat="1" applyFont="1" applyFill="1" applyBorder="1" applyAlignment="1">
      <alignment horizontal="right"/>
    </xf>
    <xf numFmtId="0" fontId="0" fillId="24" borderId="0" xfId="67" applyFill="1">
      <alignment/>
      <protection/>
    </xf>
    <xf numFmtId="0" fontId="0" fillId="24" borderId="0" xfId="67" applyFont="1" applyFill="1">
      <alignment/>
      <protection/>
    </xf>
    <xf numFmtId="0" fontId="42" fillId="24" borderId="0" xfId="67" applyFont="1" applyFill="1">
      <alignment/>
      <protection/>
    </xf>
    <xf numFmtId="0" fontId="0" fillId="24" borderId="0" xfId="67" applyFill="1" applyAlignment="1">
      <alignment horizontal="left"/>
      <protection/>
    </xf>
    <xf numFmtId="0" fontId="0" fillId="24" borderId="0" xfId="67" applyFont="1" applyFill="1" applyAlignment="1">
      <alignment horizontal="left"/>
      <protection/>
    </xf>
    <xf numFmtId="0" fontId="5" fillId="24" borderId="0" xfId="74" applyFont="1" applyFill="1">
      <alignment/>
      <protection/>
    </xf>
    <xf numFmtId="0" fontId="0" fillId="0" borderId="0" xfId="67">
      <alignment/>
      <protection/>
    </xf>
    <xf numFmtId="0" fontId="0" fillId="0" borderId="0" xfId="67" applyFill="1">
      <alignment/>
      <protection/>
    </xf>
    <xf numFmtId="0" fontId="29" fillId="0" borderId="0" xfId="67" applyFont="1">
      <alignment/>
      <protection/>
    </xf>
    <xf numFmtId="165" fontId="0" fillId="0" borderId="0" xfId="67" applyNumberFormat="1" applyFont="1">
      <alignment/>
      <protection/>
    </xf>
    <xf numFmtId="0" fontId="32" fillId="0" borderId="0" xfId="67" applyFont="1">
      <alignment/>
      <protection/>
    </xf>
    <xf numFmtId="0" fontId="0" fillId="0" borderId="0" xfId="67" applyFont="1">
      <alignment/>
      <protection/>
    </xf>
    <xf numFmtId="0" fontId="32" fillId="0" borderId="0" xfId="67" applyFont="1" applyAlignment="1">
      <alignment horizontal="right"/>
      <protection/>
    </xf>
    <xf numFmtId="165" fontId="0" fillId="0" borderId="0" xfId="67" applyNumberFormat="1">
      <alignment/>
      <protection/>
    </xf>
    <xf numFmtId="0" fontId="39" fillId="0" borderId="0" xfId="67" applyFont="1">
      <alignment/>
      <protection/>
    </xf>
    <xf numFmtId="167" fontId="0" fillId="0" borderId="0" xfId="67" applyNumberFormat="1">
      <alignment/>
      <protection/>
    </xf>
    <xf numFmtId="167" fontId="28" fillId="0" borderId="0" xfId="67" applyNumberFormat="1" applyFont="1">
      <alignment/>
      <protection/>
    </xf>
    <xf numFmtId="0" fontId="32" fillId="0" borderId="0" xfId="67" applyFont="1" applyAlignment="1">
      <alignment horizontal="center"/>
      <protection/>
    </xf>
    <xf numFmtId="165" fontId="43" fillId="0" borderId="0" xfId="73" applyNumberFormat="1" applyFont="1">
      <alignment/>
      <protection/>
    </xf>
    <xf numFmtId="166" fontId="43" fillId="0" borderId="0" xfId="73" applyNumberFormat="1" applyFont="1">
      <alignment/>
      <protection/>
    </xf>
    <xf numFmtId="165" fontId="44" fillId="0" borderId="0" xfId="73" applyNumberFormat="1" applyFont="1">
      <alignment/>
      <protection/>
    </xf>
    <xf numFmtId="0" fontId="0" fillId="0" borderId="0" xfId="68" applyFont="1">
      <alignment/>
      <protection/>
    </xf>
    <xf numFmtId="0" fontId="54" fillId="0" borderId="0" xfId="61" applyAlignment="1" applyProtection="1">
      <alignment/>
      <protection/>
    </xf>
    <xf numFmtId="0" fontId="5" fillId="0" borderId="0" xfId="68" applyFill="1">
      <alignment/>
      <protection/>
    </xf>
    <xf numFmtId="0" fontId="29" fillId="0" borderId="0" xfId="68" applyFont="1">
      <alignment/>
      <protection/>
    </xf>
    <xf numFmtId="165" fontId="0" fillId="0" borderId="0" xfId="68" applyNumberFormat="1" applyFont="1">
      <alignment/>
      <protection/>
    </xf>
    <xf numFmtId="0" fontId="32" fillId="0" borderId="0" xfId="68" applyFont="1">
      <alignment/>
      <protection/>
    </xf>
    <xf numFmtId="0" fontId="32" fillId="0" borderId="0" xfId="68" applyFont="1" applyAlignment="1">
      <alignment horizontal="right"/>
      <protection/>
    </xf>
    <xf numFmtId="165" fontId="28" fillId="0" borderId="0" xfId="68" applyNumberFormat="1" applyFont="1">
      <alignment/>
      <protection/>
    </xf>
    <xf numFmtId="0" fontId="45" fillId="0" borderId="0" xfId="68" applyFont="1">
      <alignment/>
      <protection/>
    </xf>
    <xf numFmtId="0" fontId="39" fillId="0" borderId="0" xfId="68" applyFont="1">
      <alignment/>
      <protection/>
    </xf>
    <xf numFmtId="0" fontId="1" fillId="0" borderId="0" xfId="59" applyAlignment="1" applyProtection="1">
      <alignment/>
      <protection/>
    </xf>
    <xf numFmtId="165" fontId="28" fillId="0" borderId="0" xfId="67" applyNumberFormat="1" applyFont="1">
      <alignment/>
      <protection/>
    </xf>
    <xf numFmtId="0" fontId="30" fillId="0" borderId="0" xfId="67" applyFont="1">
      <alignment/>
      <protection/>
    </xf>
    <xf numFmtId="0" fontId="45" fillId="0" borderId="0" xfId="67" applyFont="1" applyAlignment="1">
      <alignment horizontal="right"/>
      <protection/>
    </xf>
    <xf numFmtId="0" fontId="45" fillId="0" borderId="0" xfId="67" applyFont="1">
      <alignment/>
      <protection/>
    </xf>
    <xf numFmtId="2" fontId="0" fillId="0" borderId="0" xfId="67" applyNumberFormat="1">
      <alignment/>
      <protection/>
    </xf>
    <xf numFmtId="0" fontId="55" fillId="0" borderId="0" xfId="62" applyAlignment="1" applyProtection="1">
      <alignment/>
      <protection/>
    </xf>
    <xf numFmtId="3" fontId="0" fillId="0" borderId="0" xfId="67" applyNumberFormat="1">
      <alignment/>
      <protection/>
    </xf>
    <xf numFmtId="170" fontId="0" fillId="0" borderId="0" xfId="67" applyNumberFormat="1">
      <alignment/>
      <protection/>
    </xf>
    <xf numFmtId="170" fontId="28" fillId="0" borderId="0" xfId="67" applyNumberFormat="1" applyFont="1">
      <alignment/>
      <protection/>
    </xf>
    <xf numFmtId="0" fontId="0" fillId="25" borderId="0" xfId="67" applyFill="1" applyBorder="1">
      <alignment/>
      <protection/>
    </xf>
    <xf numFmtId="2" fontId="0" fillId="25" borderId="0" xfId="67" applyNumberFormat="1" applyFill="1" applyBorder="1">
      <alignment/>
      <protection/>
    </xf>
    <xf numFmtId="0" fontId="28" fillId="25" borderId="0" xfId="67" applyFont="1" applyFill="1" applyBorder="1">
      <alignment/>
      <protection/>
    </xf>
    <xf numFmtId="168" fontId="0" fillId="25" borderId="0" xfId="81" applyNumberFormat="1" applyFont="1" applyFill="1" applyBorder="1" applyAlignment="1">
      <alignment/>
    </xf>
    <xf numFmtId="0" fontId="32" fillId="25" borderId="0" xfId="67" applyFont="1" applyFill="1" applyBorder="1">
      <alignment/>
      <protection/>
    </xf>
    <xf numFmtId="164" fontId="31" fillId="25" borderId="0" xfId="67" applyNumberFormat="1" applyFont="1" applyFill="1" applyBorder="1">
      <alignment/>
      <protection/>
    </xf>
    <xf numFmtId="0" fontId="56" fillId="25" borderId="0" xfId="67" applyFont="1" applyFill="1" applyBorder="1">
      <alignment/>
      <protection/>
    </xf>
    <xf numFmtId="164" fontId="31" fillId="0" borderId="0" xfId="67" applyNumberFormat="1" applyFont="1" applyFill="1" applyBorder="1">
      <alignment/>
      <protection/>
    </xf>
    <xf numFmtId="164" fontId="46" fillId="25" borderId="0" xfId="76" applyNumberFormat="1" applyFont="1" applyFill="1" applyBorder="1" applyAlignment="1">
      <alignment horizontal="right" wrapText="1"/>
      <protection/>
    </xf>
    <xf numFmtId="0" fontId="38" fillId="25" borderId="0" xfId="67" applyFont="1" applyFill="1" applyBorder="1">
      <alignment/>
      <protection/>
    </xf>
    <xf numFmtId="0" fontId="32" fillId="25" borderId="0" xfId="67" applyFont="1" applyFill="1" applyBorder="1" applyAlignment="1">
      <alignment horizontal="right" wrapText="1"/>
      <protection/>
    </xf>
    <xf numFmtId="0" fontId="39" fillId="25" borderId="0" xfId="67" applyFont="1" applyFill="1" applyBorder="1">
      <alignment/>
      <protection/>
    </xf>
    <xf numFmtId="0" fontId="0" fillId="25" borderId="0" xfId="67" applyFill="1">
      <alignment/>
      <protection/>
    </xf>
    <xf numFmtId="43" fontId="0" fillId="25" borderId="0" xfId="67" applyNumberFormat="1" applyFill="1">
      <alignment/>
      <protection/>
    </xf>
    <xf numFmtId="0" fontId="29" fillId="25" borderId="0" xfId="67" applyFont="1" applyFill="1">
      <alignment/>
      <protection/>
    </xf>
    <xf numFmtId="0" fontId="32" fillId="25" borderId="0" xfId="67" applyFont="1" applyFill="1">
      <alignment/>
      <protection/>
    </xf>
    <xf numFmtId="0" fontId="32" fillId="25" borderId="10" xfId="67" applyFont="1" applyFill="1" applyBorder="1" applyAlignment="1">
      <alignment horizontal="right"/>
      <protection/>
    </xf>
    <xf numFmtId="0" fontId="32" fillId="25" borderId="10" xfId="67" applyFont="1" applyFill="1" applyBorder="1">
      <alignment/>
      <protection/>
    </xf>
    <xf numFmtId="0" fontId="32" fillId="25" borderId="0" xfId="67" applyFont="1" applyFill="1" applyAlignment="1">
      <alignment horizontal="right"/>
      <protection/>
    </xf>
    <xf numFmtId="0" fontId="39" fillId="25" borderId="0" xfId="67" applyFont="1" applyFill="1" applyAlignment="1">
      <alignment wrapText="1"/>
      <protection/>
    </xf>
    <xf numFmtId="0" fontId="39" fillId="25" borderId="0" xfId="67" applyFont="1" applyFill="1">
      <alignment/>
      <protection/>
    </xf>
    <xf numFmtId="2" fontId="0" fillId="25" borderId="0" xfId="67" applyNumberFormat="1" applyFill="1">
      <alignment/>
      <protection/>
    </xf>
    <xf numFmtId="43" fontId="0" fillId="25" borderId="0" xfId="44" applyFont="1" applyFill="1" applyAlignment="1">
      <alignment/>
    </xf>
    <xf numFmtId="2" fontId="56" fillId="25" borderId="0" xfId="67" applyNumberFormat="1" applyFont="1" applyFill="1">
      <alignment/>
      <protection/>
    </xf>
    <xf numFmtId="164" fontId="0" fillId="25" borderId="0" xfId="67" applyNumberFormat="1" applyFill="1">
      <alignment/>
      <protection/>
    </xf>
    <xf numFmtId="0" fontId="52" fillId="25" borderId="0" xfId="69" applyFill="1">
      <alignment/>
      <protection/>
    </xf>
    <xf numFmtId="0" fontId="1" fillId="25" borderId="0" xfId="59" applyFill="1" applyAlignment="1" applyProtection="1">
      <alignment/>
      <protection/>
    </xf>
    <xf numFmtId="0" fontId="30" fillId="25" borderId="0" xfId="69" applyFont="1" applyFill="1">
      <alignment/>
      <protection/>
    </xf>
    <xf numFmtId="9" fontId="30" fillId="25" borderId="0" xfId="84" applyFont="1" applyFill="1" applyAlignment="1">
      <alignment/>
    </xf>
    <xf numFmtId="0" fontId="29" fillId="25" borderId="0" xfId="69" applyFont="1" applyFill="1">
      <alignment/>
      <protection/>
    </xf>
    <xf numFmtId="0" fontId="57" fillId="25" borderId="0" xfId="69" applyFont="1" applyFill="1">
      <alignment/>
      <protection/>
    </xf>
    <xf numFmtId="0" fontId="32" fillId="25" borderId="0" xfId="69" applyFont="1" applyFill="1">
      <alignment/>
      <protection/>
    </xf>
    <xf numFmtId="1" fontId="52" fillId="25" borderId="0" xfId="69" applyNumberFormat="1" applyFill="1" applyAlignment="1">
      <alignment horizontal="center"/>
      <protection/>
    </xf>
    <xf numFmtId="1" fontId="52" fillId="25" borderId="16" xfId="69" applyNumberFormat="1" applyFill="1" applyBorder="1" applyAlignment="1">
      <alignment horizontal="center"/>
      <protection/>
    </xf>
    <xf numFmtId="0" fontId="32" fillId="25" borderId="16" xfId="69" applyFont="1" applyFill="1" applyBorder="1">
      <alignment/>
      <protection/>
    </xf>
    <xf numFmtId="0" fontId="32" fillId="25" borderId="0" xfId="69" applyFont="1" applyFill="1" applyAlignment="1">
      <alignment horizontal="center"/>
      <protection/>
    </xf>
    <xf numFmtId="3" fontId="52" fillId="25" borderId="0" xfId="69" applyNumberFormat="1" applyFill="1">
      <alignment/>
      <protection/>
    </xf>
    <xf numFmtId="0" fontId="58" fillId="25" borderId="0" xfId="69" applyFont="1" applyFill="1">
      <alignment/>
      <protection/>
    </xf>
    <xf numFmtId="9" fontId="52" fillId="25" borderId="0" xfId="84" applyFont="1" applyFill="1" applyAlignment="1">
      <alignment/>
    </xf>
    <xf numFmtId="0" fontId="58" fillId="25" borderId="16" xfId="69" applyFont="1" applyFill="1" applyBorder="1">
      <alignment/>
      <protection/>
    </xf>
    <xf numFmtId="0" fontId="58" fillId="25" borderId="0" xfId="69" applyFont="1" applyFill="1" applyBorder="1">
      <alignment/>
      <protection/>
    </xf>
    <xf numFmtId="0" fontId="58" fillId="25" borderId="17" xfId="69" applyFont="1" applyFill="1" applyBorder="1">
      <alignment/>
      <protection/>
    </xf>
    <xf numFmtId="0" fontId="59" fillId="25" borderId="0" xfId="69" applyFont="1" applyFill="1" applyAlignment="1">
      <alignment horizontal="left"/>
      <protection/>
    </xf>
    <xf numFmtId="43" fontId="0" fillId="25" borderId="0" xfId="44" applyFont="1" applyFill="1" applyAlignment="1">
      <alignment/>
    </xf>
    <xf numFmtId="43" fontId="0" fillId="25" borderId="0" xfId="67" applyNumberFormat="1" applyFont="1" applyFill="1">
      <alignment/>
      <protection/>
    </xf>
    <xf numFmtId="165" fontId="0" fillId="25" borderId="0" xfId="67" applyNumberFormat="1" applyFill="1">
      <alignment/>
      <protection/>
    </xf>
    <xf numFmtId="43" fontId="32" fillId="25" borderId="0" xfId="67" applyNumberFormat="1" applyFont="1" applyFill="1">
      <alignment/>
      <protection/>
    </xf>
    <xf numFmtId="164" fontId="32" fillId="25" borderId="0" xfId="67" applyNumberFormat="1" applyFont="1" applyFill="1">
      <alignment/>
      <protection/>
    </xf>
    <xf numFmtId="43" fontId="0" fillId="25" borderId="0" xfId="44" applyFont="1" applyFill="1" applyBorder="1" applyAlignment="1">
      <alignment/>
    </xf>
    <xf numFmtId="164" fontId="0" fillId="25" borderId="0" xfId="67" applyNumberFormat="1" applyFont="1" applyFill="1">
      <alignment/>
      <protection/>
    </xf>
    <xf numFmtId="0" fontId="29" fillId="0" borderId="0" xfId="69" applyFont="1">
      <alignment/>
      <protection/>
    </xf>
    <xf numFmtId="0" fontId="58" fillId="25" borderId="0" xfId="69" applyFont="1" applyFill="1" applyAlignment="1">
      <alignment horizontal="center"/>
      <protection/>
    </xf>
    <xf numFmtId="0" fontId="58" fillId="25" borderId="18" xfId="69" applyFont="1" applyFill="1" applyBorder="1" applyAlignment="1">
      <alignment horizontal="center"/>
      <protection/>
    </xf>
    <xf numFmtId="0" fontId="59" fillId="25" borderId="0" xfId="69" applyFont="1" applyFill="1">
      <alignment/>
      <protection/>
    </xf>
    <xf numFmtId="175" fontId="58" fillId="25" borderId="0" xfId="69" applyNumberFormat="1" applyFont="1" applyFill="1" applyBorder="1">
      <alignment/>
      <protection/>
    </xf>
    <xf numFmtId="0" fontId="52" fillId="25" borderId="16" xfId="69" applyFill="1" applyBorder="1">
      <alignment/>
      <protection/>
    </xf>
    <xf numFmtId="175" fontId="58" fillId="25" borderId="16" xfId="69" applyNumberFormat="1" applyFont="1" applyFill="1" applyBorder="1">
      <alignment/>
      <protection/>
    </xf>
    <xf numFmtId="0" fontId="57" fillId="0" borderId="0" xfId="69" applyFont="1">
      <alignment/>
      <protection/>
    </xf>
    <xf numFmtId="3" fontId="52" fillId="25" borderId="18" xfId="69" applyNumberFormat="1" applyFill="1" applyBorder="1" applyAlignment="1">
      <alignment horizontal="left"/>
      <protection/>
    </xf>
    <xf numFmtId="3" fontId="52" fillId="25" borderId="0" xfId="69" applyNumberFormat="1" applyFill="1" applyAlignment="1">
      <alignment horizontal="left"/>
      <protection/>
    </xf>
    <xf numFmtId="3" fontId="52" fillId="25" borderId="19" xfId="69" applyNumberFormat="1" applyFill="1" applyBorder="1" applyAlignment="1">
      <alignment horizontal="left"/>
      <protection/>
    </xf>
    <xf numFmtId="0" fontId="52" fillId="25" borderId="20" xfId="69" applyFill="1" applyBorder="1">
      <alignment/>
      <protection/>
    </xf>
    <xf numFmtId="0" fontId="52" fillId="25" borderId="17" xfId="69" applyFill="1" applyBorder="1">
      <alignment/>
      <protection/>
    </xf>
    <xf numFmtId="0" fontId="52" fillId="25" borderId="21" xfId="69" applyFill="1" applyBorder="1">
      <alignment/>
      <protection/>
    </xf>
    <xf numFmtId="0" fontId="58" fillId="0" borderId="0" xfId="69" applyFont="1">
      <alignment/>
      <protection/>
    </xf>
    <xf numFmtId="176" fontId="52" fillId="25" borderId="0" xfId="47" applyNumberFormat="1" applyFont="1" applyFill="1" applyAlignment="1">
      <alignment/>
    </xf>
    <xf numFmtId="0" fontId="0" fillId="25" borderId="0" xfId="67" applyFont="1" applyFill="1" applyAlignment="1">
      <alignment horizontal="left"/>
      <protection/>
    </xf>
    <xf numFmtId="176" fontId="0" fillId="25" borderId="0" xfId="67" applyNumberFormat="1" applyFill="1">
      <alignment/>
      <protection/>
    </xf>
    <xf numFmtId="0" fontId="0" fillId="25" borderId="0" xfId="67" applyNumberFormat="1" applyFill="1">
      <alignment/>
      <protection/>
    </xf>
    <xf numFmtId="176" fontId="0" fillId="25" borderId="0" xfId="44" applyNumberFormat="1" applyFont="1" applyFill="1" applyAlignment="1">
      <alignment/>
    </xf>
    <xf numFmtId="176" fontId="0" fillId="25" borderId="0" xfId="44" applyNumberFormat="1" applyFont="1" applyFill="1" applyBorder="1" applyAlignment="1">
      <alignment/>
    </xf>
    <xf numFmtId="176" fontId="0" fillId="25" borderId="18" xfId="44" applyNumberFormat="1" applyFont="1" applyFill="1" applyBorder="1" applyAlignment="1">
      <alignment/>
    </xf>
    <xf numFmtId="9" fontId="0" fillId="0" borderId="0" xfId="81" applyFont="1" applyAlignment="1">
      <alignment/>
    </xf>
    <xf numFmtId="177" fontId="0" fillId="25" borderId="0" xfId="67" applyNumberFormat="1" applyFill="1">
      <alignment/>
      <protection/>
    </xf>
    <xf numFmtId="177" fontId="0" fillId="0" borderId="0" xfId="67" applyNumberFormat="1" applyFill="1">
      <alignment/>
      <protection/>
    </xf>
    <xf numFmtId="176" fontId="0" fillId="0" borderId="0" xfId="67" applyNumberFormat="1" applyFill="1">
      <alignment/>
      <protection/>
    </xf>
    <xf numFmtId="176" fontId="0" fillId="0" borderId="0" xfId="44" applyNumberFormat="1" applyFont="1" applyFill="1" applyAlignment="1">
      <alignment/>
    </xf>
    <xf numFmtId="176" fontId="0" fillId="0" borderId="0" xfId="44" applyNumberFormat="1" applyFont="1" applyFill="1" applyBorder="1" applyAlignment="1">
      <alignment/>
    </xf>
    <xf numFmtId="176" fontId="0" fillId="0" borderId="18" xfId="44" applyNumberFormat="1" applyFont="1" applyFill="1" applyBorder="1" applyAlignment="1">
      <alignment/>
    </xf>
    <xf numFmtId="0" fontId="0" fillId="0" borderId="0" xfId="67" applyFont="1" applyFill="1" applyAlignment="1">
      <alignment horizontal="left"/>
      <protection/>
    </xf>
    <xf numFmtId="176" fontId="0" fillId="25" borderId="22" xfId="44" applyNumberFormat="1" applyFont="1" applyFill="1" applyBorder="1" applyAlignment="1">
      <alignment/>
    </xf>
    <xf numFmtId="0" fontId="31" fillId="25" borderId="23" xfId="67" applyFont="1" applyFill="1" applyBorder="1" applyAlignment="1">
      <alignment horizontal="right" wrapText="1"/>
      <protection/>
    </xf>
    <xf numFmtId="0" fontId="39" fillId="25" borderId="0" xfId="67" applyFont="1" applyFill="1" applyBorder="1" applyAlignment="1">
      <alignment horizontal="left" vertical="top" wrapText="1"/>
      <protection/>
    </xf>
    <xf numFmtId="0" fontId="39" fillId="24" borderId="0" xfId="67" applyFont="1" applyFill="1" applyAlignment="1">
      <alignment horizontal="left"/>
      <protection/>
    </xf>
    <xf numFmtId="9" fontId="0" fillId="25" borderId="24" xfId="84" applyFont="1" applyFill="1" applyBorder="1" applyAlignment="1">
      <alignment horizontal="center"/>
    </xf>
    <xf numFmtId="9" fontId="0" fillId="25" borderId="16" xfId="84" applyFont="1" applyFill="1" applyBorder="1" applyAlignment="1">
      <alignment horizontal="center"/>
    </xf>
    <xf numFmtId="9" fontId="0" fillId="25" borderId="18" xfId="84" applyFont="1" applyFill="1" applyBorder="1" applyAlignment="1">
      <alignment horizontal="center"/>
    </xf>
    <xf numFmtId="9" fontId="0" fillId="25" borderId="0" xfId="84" applyFont="1" applyFill="1" applyAlignment="1">
      <alignment horizontal="center"/>
    </xf>
    <xf numFmtId="0" fontId="52" fillId="25" borderId="25" xfId="69" applyFill="1" applyBorder="1" applyAlignment="1">
      <alignment horizontal="center"/>
      <protection/>
    </xf>
    <xf numFmtId="0" fontId="52" fillId="25" borderId="0" xfId="69" applyFill="1" applyBorder="1" applyAlignment="1">
      <alignment horizontal="center"/>
      <protection/>
    </xf>
    <xf numFmtId="0" fontId="60" fillId="25" borderId="0" xfId="69" applyFont="1" applyFill="1" applyProtection="1">
      <alignment/>
      <protection hidden="1"/>
    </xf>
    <xf numFmtId="1" fontId="60" fillId="25" borderId="0" xfId="69" applyNumberFormat="1" applyFont="1" applyFill="1" applyProtection="1">
      <alignment/>
      <protection hidden="1"/>
    </xf>
    <xf numFmtId="0" fontId="52" fillId="25" borderId="0" xfId="69" applyFill="1" applyAlignment="1">
      <alignment horizontal="center"/>
      <protection/>
    </xf>
    <xf numFmtId="3" fontId="31" fillId="25" borderId="0" xfId="69" applyNumberFormat="1" applyFont="1" applyFill="1" applyBorder="1" applyAlignment="1">
      <alignment horizontal="center"/>
      <protection/>
    </xf>
    <xf numFmtId="1" fontId="31" fillId="25" borderId="0" xfId="69" applyNumberFormat="1" applyFont="1" applyFill="1" applyBorder="1" applyAlignment="1">
      <alignment horizontal="center"/>
      <protection/>
    </xf>
    <xf numFmtId="1" fontId="61" fillId="25" borderId="0" xfId="69" applyNumberFormat="1" applyFont="1" applyFill="1" applyBorder="1" applyProtection="1">
      <alignment/>
      <protection hidden="1"/>
    </xf>
    <xf numFmtId="0" fontId="58" fillId="25" borderId="10" xfId="69" applyFont="1" applyFill="1" applyBorder="1" applyAlignment="1">
      <alignment horizontal="center"/>
      <protection/>
    </xf>
    <xf numFmtId="0" fontId="58" fillId="25" borderId="26" xfId="69" applyFont="1" applyFill="1" applyBorder="1" applyAlignment="1">
      <alignment horizontal="center"/>
      <protection/>
    </xf>
    <xf numFmtId="0" fontId="59" fillId="25" borderId="0" xfId="69" applyFont="1" applyFill="1" applyAlignment="1">
      <alignment horizontal="left" wrapText="1"/>
      <protection/>
    </xf>
    <xf numFmtId="0" fontId="62" fillId="25" borderId="0" xfId="69" applyFont="1" applyFill="1" applyAlignment="1">
      <alignment/>
      <protection/>
    </xf>
    <xf numFmtId="178" fontId="52" fillId="25" borderId="0" xfId="69" applyNumberFormat="1" applyFill="1">
      <alignment/>
      <protection/>
    </xf>
    <xf numFmtId="0" fontId="59" fillId="25" borderId="0" xfId="69" applyFont="1" applyFill="1" applyAlignment="1">
      <alignment wrapText="1"/>
      <protection/>
    </xf>
    <xf numFmtId="0" fontId="9" fillId="25" borderId="0" xfId="67" applyFont="1" applyFill="1">
      <alignment/>
      <protection/>
    </xf>
    <xf numFmtId="0" fontId="32" fillId="25" borderId="0" xfId="67" applyFont="1" applyFill="1" applyAlignment="1">
      <alignment horizontal="left"/>
      <protection/>
    </xf>
    <xf numFmtId="0" fontId="49" fillId="25" borderId="0" xfId="67" applyFont="1" applyFill="1">
      <alignment/>
      <protection/>
    </xf>
    <xf numFmtId="0" fontId="59" fillId="25" borderId="0" xfId="67" applyFont="1" applyFill="1">
      <alignment/>
      <protection/>
    </xf>
    <xf numFmtId="0" fontId="0" fillId="25" borderId="0" xfId="69" applyFont="1" applyFill="1">
      <alignment/>
      <protection/>
    </xf>
    <xf numFmtId="165" fontId="0" fillId="25" borderId="0" xfId="69" applyNumberFormat="1" applyFont="1" applyFill="1">
      <alignment/>
      <protection/>
    </xf>
    <xf numFmtId="165" fontId="52" fillId="25" borderId="0" xfId="69" applyNumberFormat="1" applyFill="1">
      <alignment/>
      <protection/>
    </xf>
    <xf numFmtId="165" fontId="0" fillId="25" borderId="0" xfId="69" applyNumberFormat="1" applyFont="1" applyFill="1" applyAlignment="1">
      <alignment horizontal="center"/>
      <protection/>
    </xf>
    <xf numFmtId="170" fontId="0" fillId="25" borderId="0" xfId="69" applyNumberFormat="1" applyFont="1" applyFill="1" applyBorder="1" applyAlignment="1">
      <alignment horizontal="center"/>
      <protection/>
    </xf>
    <xf numFmtId="0" fontId="0" fillId="25" borderId="0" xfId="69" applyNumberFormat="1" applyFont="1" applyFill="1" applyBorder="1" applyAlignment="1">
      <alignment horizontal="center" wrapText="1"/>
      <protection/>
    </xf>
    <xf numFmtId="165" fontId="0" fillId="25" borderId="0" xfId="69" applyNumberFormat="1" applyFont="1" applyFill="1" applyBorder="1" applyAlignment="1">
      <alignment horizontal="center"/>
      <protection/>
    </xf>
    <xf numFmtId="0" fontId="32" fillId="25" borderId="0" xfId="69" applyFont="1" applyFill="1" applyAlignment="1">
      <alignment horizontal="right"/>
      <protection/>
    </xf>
    <xf numFmtId="0" fontId="0" fillId="25" borderId="0" xfId="69" applyFont="1" applyFill="1" applyAlignment="1">
      <alignment/>
      <protection/>
    </xf>
    <xf numFmtId="168" fontId="52" fillId="25" borderId="0" xfId="69" applyNumberFormat="1" applyFill="1">
      <alignment/>
      <protection/>
    </xf>
    <xf numFmtId="168" fontId="52" fillId="25" borderId="0" xfId="84" applyNumberFormat="1" applyFont="1" applyFill="1" applyAlignment="1">
      <alignment horizontal="center"/>
    </xf>
    <xf numFmtId="0" fontId="58" fillId="25" borderId="0" xfId="69" applyFont="1" applyFill="1" applyAlignment="1">
      <alignment horizontal="center" vertical="center" wrapText="1"/>
      <protection/>
    </xf>
    <xf numFmtId="165" fontId="29" fillId="0" borderId="0" xfId="69" applyNumberFormat="1" applyFont="1" applyFill="1" applyAlignment="1">
      <alignment horizontal="center"/>
      <protection/>
    </xf>
    <xf numFmtId="165" fontId="0" fillId="0" borderId="0" xfId="69" applyNumberFormat="1" applyFont="1" applyFill="1" applyAlignment="1">
      <alignment horizontal="center"/>
      <protection/>
    </xf>
    <xf numFmtId="0" fontId="8" fillId="24" borderId="0" xfId="74" applyFont="1" applyFill="1" applyAlignment="1">
      <alignment horizontal="center"/>
      <protection/>
    </xf>
    <xf numFmtId="0" fontId="9" fillId="24" borderId="0" xfId="74" applyFont="1" applyFill="1" applyAlignment="1">
      <alignment horizontal="center"/>
      <protection/>
    </xf>
    <xf numFmtId="0" fontId="32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0" fillId="0" borderId="0" xfId="0" applyAlignment="1">
      <alignment/>
    </xf>
    <xf numFmtId="0" fontId="39" fillId="25" borderId="0" xfId="67" applyFont="1" applyFill="1" applyBorder="1" applyAlignment="1">
      <alignment horizontal="left"/>
      <protection/>
    </xf>
    <xf numFmtId="0" fontId="39" fillId="25" borderId="0" xfId="67" applyFont="1" applyFill="1" applyAlignment="1">
      <alignment horizontal="left" wrapText="1"/>
      <protection/>
    </xf>
    <xf numFmtId="0" fontId="39" fillId="25" borderId="0" xfId="67" applyFont="1" applyFill="1" applyAlignment="1">
      <alignment wrapText="1"/>
      <protection/>
    </xf>
    <xf numFmtId="0" fontId="0" fillId="0" borderId="0" xfId="0" applyAlignment="1">
      <alignment wrapText="1"/>
    </xf>
    <xf numFmtId="0" fontId="63" fillId="25" borderId="0" xfId="69" applyFont="1" applyFill="1" applyAlignment="1">
      <alignment horizontal="left"/>
      <protection/>
    </xf>
    <xf numFmtId="0" fontId="59" fillId="25" borderId="0" xfId="69" applyFont="1" applyFill="1" applyAlignment="1">
      <alignment horizontal="left" vertical="top" wrapText="1"/>
      <protection/>
    </xf>
    <xf numFmtId="0" fontId="59" fillId="25" borderId="0" xfId="69" applyFont="1" applyFill="1" applyAlignment="1">
      <alignment horizontal="left"/>
      <protection/>
    </xf>
    <xf numFmtId="0" fontId="59" fillId="25" borderId="0" xfId="69" applyFont="1" applyFill="1" applyAlignment="1">
      <alignment horizontal="left" wrapText="1"/>
      <protection/>
    </xf>
    <xf numFmtId="0" fontId="39" fillId="25" borderId="0" xfId="67" applyFont="1" applyFill="1" applyBorder="1" applyAlignment="1">
      <alignment horizontal="left" vertical="top" wrapText="1"/>
      <protection/>
    </xf>
    <xf numFmtId="0" fontId="39" fillId="25" borderId="0" xfId="67" applyFont="1" applyFill="1" applyAlignment="1">
      <alignment horizontal="left"/>
      <protection/>
    </xf>
    <xf numFmtId="0" fontId="59" fillId="25" borderId="0" xfId="69" applyFont="1" applyFill="1" applyAlignment="1">
      <alignment wrapText="1"/>
      <protection/>
    </xf>
    <xf numFmtId="0" fontId="57" fillId="25" borderId="0" xfId="69" applyFont="1" applyFill="1" applyAlignment="1">
      <alignment horizontal="left"/>
      <protection/>
    </xf>
    <xf numFmtId="0" fontId="57" fillId="25" borderId="0" xfId="69" applyFont="1" applyFill="1" applyAlignment="1">
      <alignment horizontal="center"/>
      <protection/>
    </xf>
    <xf numFmtId="0" fontId="29" fillId="25" borderId="0" xfId="67" applyFont="1" applyFill="1" applyAlignment="1">
      <alignment wrapText="1"/>
      <protection/>
    </xf>
    <xf numFmtId="0" fontId="0" fillId="25" borderId="0" xfId="67" applyFill="1" applyAlignment="1">
      <alignment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Hyperlink 4" xfId="62"/>
    <cellStyle name="Hyperlink_Key Indicators dataset" xfId="63"/>
    <cellStyle name="Input" xfId="64"/>
    <cellStyle name="Linked Cell" xfId="65"/>
    <cellStyle name="Neutral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_Electricity Supplied" xfId="73"/>
    <cellStyle name="Normal_Key Indicators dataset" xfId="74"/>
    <cellStyle name="Normal_nwecoal" xfId="75"/>
    <cellStyle name="Normal_Sheet1" xfId="76"/>
    <cellStyle name="Normal_table_511" xfId="77"/>
    <cellStyle name="Note" xfId="78"/>
    <cellStyle name="Output" xfId="79"/>
    <cellStyle name="Percent" xfId="80"/>
    <cellStyle name="Percent 2" xfId="81"/>
    <cellStyle name="Percent 3" xfId="82"/>
    <cellStyle name="Percent 4" xfId="83"/>
    <cellStyle name="Percent 5" xfId="84"/>
    <cellStyle name="Percent 6" xfId="85"/>
    <cellStyle name="Publication_style" xfId="86"/>
    <cellStyle name="Refdb standard" xfId="87"/>
    <cellStyle name="Source_1_1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142875</xdr:rowOff>
    </xdr:from>
    <xdr:to>
      <xdr:col>6</xdr:col>
      <xdr:colOff>142875</xdr:colOff>
      <xdr:row>8</xdr:row>
      <xdr:rowOff>0</xdr:rowOff>
    </xdr:to>
    <xdr:pic>
      <xdr:nvPicPr>
        <xdr:cNvPr id="1" name="Picture 2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23925"/>
          <a:ext cx="3429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KESI%202012%20dataset%20reliable%20supplies%20of%20energy%20s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.1"/>
      <sheetName val="2.2"/>
      <sheetName val="2.3"/>
      <sheetName val="2.4"/>
      <sheetName val="2.5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4.1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0" width="11.421875" style="1" customWidth="1"/>
    <col min="11" max="11" width="6.00390625" style="1" customWidth="1"/>
    <col min="12" max="16384" width="11.421875" style="1" customWidth="1"/>
  </cols>
  <sheetData>
    <row r="2" spans="1:8" ht="23.25">
      <c r="A2" s="277" t="s">
        <v>0</v>
      </c>
      <c r="B2" s="277"/>
      <c r="C2" s="277"/>
      <c r="D2" s="277"/>
      <c r="E2" s="277"/>
      <c r="F2" s="277"/>
      <c r="G2" s="277"/>
      <c r="H2" s="277"/>
    </row>
    <row r="3" spans="1:7" ht="23.25">
      <c r="A3" s="2"/>
      <c r="B3" s="277" t="s">
        <v>121</v>
      </c>
      <c r="C3" s="277"/>
      <c r="D3" s="277"/>
      <c r="E3" s="277"/>
      <c r="F3" s="277"/>
      <c r="G3" s="277"/>
    </row>
    <row r="4" spans="3:6" ht="27" customHeight="1">
      <c r="C4" s="278"/>
      <c r="D4" s="278"/>
      <c r="E4" s="278"/>
      <c r="F4" s="278"/>
    </row>
    <row r="8" ht="15">
      <c r="D8" s="3"/>
    </row>
    <row r="10" spans="1:3" ht="15">
      <c r="A10" s="121"/>
      <c r="C10" s="120" t="s">
        <v>1</v>
      </c>
    </row>
    <row r="11" ht="15">
      <c r="C11" s="119" t="s">
        <v>2</v>
      </c>
    </row>
    <row r="13" spans="3:8" ht="15">
      <c r="C13" s="118" t="s">
        <v>120</v>
      </c>
      <c r="D13" s="117"/>
      <c r="E13" s="117"/>
      <c r="F13" s="117"/>
      <c r="G13" s="117"/>
      <c r="H13" s="117"/>
    </row>
    <row r="14" spans="3:17" ht="15">
      <c r="C14" s="104" t="s">
        <v>103</v>
      </c>
      <c r="D14" s="4"/>
      <c r="E14" s="4"/>
      <c r="F14" s="4"/>
      <c r="G14" s="4"/>
      <c r="H14" s="4"/>
      <c r="K14" s="104"/>
      <c r="L14" s="104" t="s">
        <v>209</v>
      </c>
      <c r="M14" s="4"/>
      <c r="N14" s="4"/>
      <c r="O14" s="4"/>
      <c r="P14" s="4"/>
      <c r="Q14" s="4"/>
    </row>
    <row r="15" spans="3:17" ht="15">
      <c r="C15" s="104" t="s">
        <v>104</v>
      </c>
      <c r="D15" s="4"/>
      <c r="E15" s="4"/>
      <c r="F15" s="4"/>
      <c r="G15" s="4"/>
      <c r="H15" s="4"/>
      <c r="K15" s="104"/>
      <c r="L15" s="104" t="s">
        <v>210</v>
      </c>
      <c r="M15" s="4"/>
      <c r="N15" s="4"/>
      <c r="O15" s="4"/>
      <c r="P15" s="4"/>
      <c r="Q15" s="4"/>
    </row>
    <row r="16" spans="3:19" ht="15">
      <c r="C16" s="104" t="s">
        <v>105</v>
      </c>
      <c r="D16" s="4"/>
      <c r="E16" s="4"/>
      <c r="F16" s="4"/>
      <c r="G16" s="4"/>
      <c r="H16" s="4"/>
      <c r="K16" s="104"/>
      <c r="L16" s="104" t="s">
        <v>211</v>
      </c>
      <c r="M16" s="104"/>
      <c r="N16" s="104"/>
      <c r="O16" s="104"/>
      <c r="P16" s="104"/>
      <c r="Q16" s="104"/>
      <c r="R16" s="104"/>
      <c r="S16" s="104"/>
    </row>
    <row r="17" spans="3:19" ht="15">
      <c r="C17" s="104" t="s">
        <v>106</v>
      </c>
      <c r="D17" s="4"/>
      <c r="E17" s="4"/>
      <c r="F17" s="4"/>
      <c r="G17" s="4"/>
      <c r="H17" s="4"/>
      <c r="K17" s="104"/>
      <c r="L17" s="104" t="s">
        <v>212</v>
      </c>
      <c r="M17" s="104"/>
      <c r="N17" s="104"/>
      <c r="O17" s="104"/>
      <c r="P17" s="104"/>
      <c r="Q17" s="104"/>
      <c r="R17" s="104"/>
      <c r="S17" s="104"/>
    </row>
    <row r="18" spans="3:17" ht="15">
      <c r="C18" s="104" t="s">
        <v>107</v>
      </c>
      <c r="D18" s="4"/>
      <c r="E18" s="4"/>
      <c r="F18" s="4"/>
      <c r="G18" s="4"/>
      <c r="H18" s="4"/>
      <c r="L18" s="104" t="s">
        <v>213</v>
      </c>
      <c r="M18" s="4"/>
      <c r="N18" s="4"/>
      <c r="O18" s="4"/>
      <c r="P18" s="4"/>
      <c r="Q18" s="4"/>
    </row>
    <row r="19" spans="3:19" ht="15">
      <c r="C19" s="104" t="s">
        <v>108</v>
      </c>
      <c r="D19" s="4"/>
      <c r="E19" s="4"/>
      <c r="F19" s="4"/>
      <c r="G19" s="4"/>
      <c r="H19" s="4"/>
      <c r="K19" s="104"/>
      <c r="L19" s="147" t="s">
        <v>214</v>
      </c>
      <c r="M19"/>
      <c r="N19"/>
      <c r="O19"/>
      <c r="P19"/>
      <c r="Q19"/>
      <c r="R19"/>
      <c r="S19"/>
    </row>
    <row r="20" spans="3:17" ht="15">
      <c r="C20" s="104" t="s">
        <v>112</v>
      </c>
      <c r="D20" s="4"/>
      <c r="E20" s="4"/>
      <c r="F20" s="4"/>
      <c r="G20" s="4"/>
      <c r="H20" s="4"/>
      <c r="K20" s="104"/>
      <c r="L20" s="147" t="s">
        <v>215</v>
      </c>
      <c r="M20"/>
      <c r="N20"/>
      <c r="O20"/>
      <c r="P20"/>
      <c r="Q20"/>
    </row>
    <row r="21" spans="3:17" ht="15">
      <c r="C21" s="104" t="s">
        <v>113</v>
      </c>
      <c r="D21" s="4"/>
      <c r="E21" s="4"/>
      <c r="F21" s="4"/>
      <c r="G21" s="4"/>
      <c r="H21" s="4"/>
      <c r="K21" s="104"/>
      <c r="L21" s="104" t="s">
        <v>216</v>
      </c>
      <c r="M21" s="4"/>
      <c r="N21" s="4"/>
      <c r="O21" s="4"/>
      <c r="P21" s="4"/>
      <c r="Q21" s="4"/>
    </row>
    <row r="22" spans="3:17" ht="15">
      <c r="C22" s="104" t="s">
        <v>109</v>
      </c>
      <c r="D22" s="4"/>
      <c r="E22" s="4"/>
      <c r="F22" s="4"/>
      <c r="G22" s="4"/>
      <c r="H22" s="4"/>
      <c r="K22" s="104"/>
      <c r="L22" s="104" t="s">
        <v>217</v>
      </c>
      <c r="M22" s="4"/>
      <c r="N22" s="4"/>
      <c r="O22" s="4"/>
      <c r="P22" s="4"/>
      <c r="Q22" s="4"/>
    </row>
    <row r="23" spans="3:17" ht="15">
      <c r="C23" s="104" t="s">
        <v>110</v>
      </c>
      <c r="D23" s="4"/>
      <c r="E23" s="4"/>
      <c r="F23" s="4"/>
      <c r="G23" s="4"/>
      <c r="H23" s="4"/>
      <c r="K23" s="104"/>
      <c r="L23" s="104" t="s">
        <v>218</v>
      </c>
      <c r="M23" s="4"/>
      <c r="N23" s="4"/>
      <c r="O23" s="4"/>
      <c r="P23" s="4"/>
      <c r="Q23" s="4"/>
    </row>
    <row r="24" spans="3:17" ht="15">
      <c r="C24" s="104" t="s">
        <v>111</v>
      </c>
      <c r="D24" s="4"/>
      <c r="E24" s="4"/>
      <c r="F24" s="4"/>
      <c r="G24" s="4"/>
      <c r="H24" s="4"/>
      <c r="K24" s="104"/>
      <c r="L24" s="104" t="s">
        <v>263</v>
      </c>
      <c r="M24" s="4"/>
      <c r="N24" s="4"/>
      <c r="O24" s="4"/>
      <c r="P24" s="4"/>
      <c r="Q24" s="4"/>
    </row>
    <row r="25" spans="3:17" ht="15">
      <c r="C25" s="104" t="s">
        <v>114</v>
      </c>
      <c r="D25" s="4"/>
      <c r="E25" s="4"/>
      <c r="F25" s="4"/>
      <c r="G25" s="4"/>
      <c r="H25" s="4"/>
      <c r="K25" s="104"/>
      <c r="L25" s="104" t="s">
        <v>264</v>
      </c>
      <c r="M25" s="4"/>
      <c r="N25" s="4"/>
      <c r="O25" s="4"/>
      <c r="P25" s="4"/>
      <c r="Q25" s="4"/>
    </row>
    <row r="26" spans="3:17" ht="15">
      <c r="C26" s="104" t="s">
        <v>115</v>
      </c>
      <c r="D26" s="4"/>
      <c r="E26" s="4"/>
      <c r="F26" s="4"/>
      <c r="G26" s="4"/>
      <c r="H26" s="4"/>
      <c r="K26" s="104"/>
      <c r="L26" s="104" t="s">
        <v>265</v>
      </c>
      <c r="M26" s="4"/>
      <c r="N26" s="4"/>
      <c r="O26" s="4"/>
      <c r="P26" s="4"/>
      <c r="Q26" s="4"/>
    </row>
    <row r="27" spans="3:17" ht="15">
      <c r="C27" s="104" t="s">
        <v>116</v>
      </c>
      <c r="D27" s="4"/>
      <c r="E27" s="4"/>
      <c r="F27" s="4"/>
      <c r="G27" s="4"/>
      <c r="H27" s="4"/>
      <c r="K27" s="104"/>
      <c r="L27" s="104" t="s">
        <v>266</v>
      </c>
      <c r="M27" s="4"/>
      <c r="N27" s="4"/>
      <c r="O27" s="4"/>
      <c r="P27" s="4"/>
      <c r="Q27" s="4"/>
    </row>
    <row r="28" spans="3:17" ht="15">
      <c r="C28" s="104" t="s">
        <v>117</v>
      </c>
      <c r="D28" s="4"/>
      <c r="E28" s="4"/>
      <c r="F28" s="4"/>
      <c r="G28" s="4"/>
      <c r="H28" s="4"/>
      <c r="K28" s="104"/>
      <c r="L28" s="104" t="s">
        <v>267</v>
      </c>
      <c r="M28" s="4"/>
      <c r="N28" s="4"/>
      <c r="O28" s="4"/>
      <c r="P28" s="4"/>
      <c r="Q28" s="4"/>
    </row>
    <row r="29" spans="3:16" ht="15">
      <c r="C29" s="104" t="s">
        <v>118</v>
      </c>
      <c r="K29" s="104"/>
      <c r="L29" s="104" t="s">
        <v>301</v>
      </c>
      <c r="M29" s="4"/>
      <c r="N29" s="4"/>
      <c r="O29" s="4"/>
      <c r="P29" s="4"/>
    </row>
    <row r="30" spans="3:12" ht="15">
      <c r="C30" s="104"/>
      <c r="D30" s="116"/>
      <c r="E30" s="116"/>
      <c r="F30" s="116"/>
      <c r="G30" s="116"/>
      <c r="H30" s="116"/>
      <c r="L30" s="104" t="s">
        <v>302</v>
      </c>
    </row>
    <row r="31" spans="3:12" ht="15">
      <c r="C31" s="104" t="s">
        <v>139</v>
      </c>
      <c r="D31" s="104"/>
      <c r="E31" s="104"/>
      <c r="F31" s="104"/>
      <c r="G31" s="104"/>
      <c r="H31" s="104"/>
      <c r="I31" s="104"/>
      <c r="L31" s="104" t="s">
        <v>303</v>
      </c>
    </row>
    <row r="32" spans="3:12" ht="15">
      <c r="C32" s="104" t="s">
        <v>140</v>
      </c>
      <c r="D32" s="104"/>
      <c r="E32" s="104"/>
      <c r="F32" s="104"/>
      <c r="G32" s="104"/>
      <c r="H32" s="104"/>
      <c r="I32" s="104"/>
      <c r="L32" s="104" t="s">
        <v>304</v>
      </c>
    </row>
    <row r="33" spans="3:12" ht="15">
      <c r="C33" s="104" t="s">
        <v>141</v>
      </c>
      <c r="D33" s="104"/>
      <c r="E33" s="104"/>
      <c r="F33" s="104"/>
      <c r="G33" s="104"/>
      <c r="H33" s="104"/>
      <c r="I33" s="104"/>
      <c r="L33" s="104" t="s">
        <v>305</v>
      </c>
    </row>
    <row r="34" spans="3:12" ht="15">
      <c r="C34" s="104" t="s">
        <v>142</v>
      </c>
      <c r="D34" s="104"/>
      <c r="E34" s="104"/>
      <c r="F34" s="104"/>
      <c r="G34" s="104"/>
      <c r="H34" s="104"/>
      <c r="I34" s="104"/>
      <c r="L34" s="104" t="s">
        <v>306</v>
      </c>
    </row>
    <row r="35" spans="3:9" ht="15">
      <c r="C35" s="104" t="s">
        <v>143</v>
      </c>
      <c r="D35" s="104"/>
      <c r="E35" s="104"/>
      <c r="F35" s="104"/>
      <c r="G35" s="104"/>
      <c r="H35" s="104"/>
      <c r="I35" s="104"/>
    </row>
    <row r="36" spans="3:9" ht="15">
      <c r="C36" s="104" t="s">
        <v>144</v>
      </c>
      <c r="D36" s="104"/>
      <c r="E36" s="104"/>
      <c r="F36" s="104"/>
      <c r="G36" s="104"/>
      <c r="H36" s="104"/>
      <c r="I36" s="104"/>
    </row>
    <row r="37" spans="3:9" ht="15">
      <c r="C37" s="104" t="s">
        <v>145</v>
      </c>
      <c r="D37" s="104"/>
      <c r="E37" s="104"/>
      <c r="F37" s="104"/>
      <c r="G37" s="104"/>
      <c r="H37" s="104"/>
      <c r="I37" s="104"/>
    </row>
    <row r="38" spans="3:9" ht="15">
      <c r="C38" s="104" t="s">
        <v>146</v>
      </c>
      <c r="D38" s="104"/>
      <c r="E38" s="104"/>
      <c r="F38" s="104"/>
      <c r="G38" s="104"/>
      <c r="H38" s="104"/>
      <c r="I38" s="104"/>
    </row>
  </sheetData>
  <sheetProtection/>
  <mergeCells count="3">
    <mergeCell ref="A2:H2"/>
    <mergeCell ref="B3:G3"/>
    <mergeCell ref="C4:F4"/>
  </mergeCells>
  <hyperlinks>
    <hyperlink ref="C14" location="'6.1'!A1" display="6.1a Fuel price indices for the industrial sector including the CCL (gas and electricity)"/>
    <hyperlink ref="C15" location="'6.1'!A1" display="6.1b Fuel price indices for the industrial sector including the CCL (heavy fuel oil and coal)"/>
    <hyperlink ref="C16" location="'6.2'!A1" display="6.2 Petrol and diesel prices indices"/>
    <hyperlink ref="C17" location="'6.3'!A1" display="6.3 Trends in NW European marker price of coal"/>
    <hyperlink ref="C18:C19" location="'6.3'!A1" display="6.3 Trends in NW European marker price of coal"/>
    <hyperlink ref="C18" location="'6.4'!A1" display="6.4 Trends in the price of Brent crude oil"/>
    <hyperlink ref="C19" location="'6.5'!A1" display="6.5 Trends in the wholesale price of gas"/>
    <hyperlink ref="C20" location="'6.6'!A1" display="6.6 Industrial gas prices for medium consumers within the EU27: converted to UK pence per kWh"/>
    <hyperlink ref="C21" location="'6.7'!A1" display="6.7 Percentage change in industrial gas prices for medium consumers within the EU27"/>
    <hyperlink ref="C26" location="'6.10'!A1" display="6.10 European unleaded petrol/ULSP prices in pence/litre"/>
    <hyperlink ref="C22" location="'6.8'!A1" display="6.8a Industrial electricity prices for medium consumers within the EU27: converted to UK pence per kWh"/>
    <hyperlink ref="C23" location="'6.8'!A1" display="6.8b Industrial electricity prices for extra-large consumers within the EU27: converted to UK pence per kWh"/>
    <hyperlink ref="C24" location="'6.9'!A1" display="6.9a Percentage change in industrial electricity prices for medium consumers within the EU27"/>
    <hyperlink ref="C25" location="'6.9'!A1" display="6.9b Percentage change in industrial electricity prices for extra-large consumers within the EU27"/>
    <hyperlink ref="C27" location="'6.11'!A1" display="6.11 European diesel prices in pence/litre"/>
    <hyperlink ref="C28" location="'6.12'!A1" display="6.12 Taxes and duties as a percentage of selling price for unleaded petrol"/>
    <hyperlink ref="C29" location="'6.13'!A1" display="6.13 Taxes and duties as a percentage of selling price for diesel"/>
    <hyperlink ref="C31" location="'6.1'!A1" display="6.1a Fuel price indices for the industrial sector including the CCL (gas and electricity)"/>
    <hyperlink ref="C31:I31" location="'7.1'!A1" display="7.1 Competition in electricity generation"/>
    <hyperlink ref="C32" location="'7.2'!A1" display="7.2 Competition in electricity sales to the industrial sector"/>
    <hyperlink ref="C35" location="'7.5'!A1" display="7.5 Competition in gas sales to electricity generators"/>
    <hyperlink ref="C33" location="'7.3'!A1" display="7.3 Competition in electricity sales to the commercial sector"/>
    <hyperlink ref="C34" location="'7.4'!A1" display="7.4 Competition in electricity sales to the domestic sector"/>
    <hyperlink ref="C36" location="'7.6'!A1" display="7.6 Competition in gas sales to the industrial sector"/>
    <hyperlink ref="C37" location="'7.7'!A1" display="7.7 Competition in gas sales to the commercial sector"/>
    <hyperlink ref="C38" location="'7.8'!A1" display="7.8 Competition in gas sales to the domestic sector"/>
    <hyperlink ref="L14" location="'8.1'!A1" display="8.1a Fuel price indices for the domestic sector (gas and electricity)"/>
    <hyperlink ref="L15" location="'8.1'!A1" display="8.1b Fuel price indices for the domestic sector (heating oils and coal &amp; smokeless fuels)"/>
    <hyperlink ref="L16" location="'8.2'!A1" display="8.2a Domestic gas prices for medium consumers within the EU27: converted to UK pence per kWh"/>
    <hyperlink ref="L16:S16" location="'8.2'!A1" display="8.2a Domestic gas prices for medium consumers within the EU27: converted to UK pence per kWh"/>
    <hyperlink ref="L17" location="'8.2'!A1" display="8.2b Domestic gas prices for medium consumers within the EU27: PPS"/>
    <hyperlink ref="L17:S17" location="'8.2'!A1" display="8.2a Domestic gas prices for medium consumers within the EU27: converted to UK pence per kWh"/>
    <hyperlink ref="L18" location="'8.2'!A1" display="8.2c Percentage change in domestic gas prices for medium consumers within the EU27"/>
    <hyperlink ref="L19" location="'8.3'!A1" display="8.3a Domestic electricity prices for medium consumers within the EU27: converted to UK pence per kWh"/>
    <hyperlink ref="L20" location="'8.3'!A1" display="8.3b Domestic electricity prices for medium consumers within the EU27: PPS"/>
    <hyperlink ref="L21" location="'8.3'!A1" display="8.3c Percentage change in domestic electricity prices for medium consumers within the EU27"/>
    <hyperlink ref="L22" location="'8.4'!A1" display="8.4 Security and availability of electricity supply for the average customer"/>
    <hyperlink ref="L23" location="'8.5'!A1" display="8.5 Security and availability of gas supply for the average customer"/>
    <hyperlink ref="L24" location="'8.6'!A1" display="8.6 Proportion of customers on fixed or online tariffs"/>
    <hyperlink ref="L25" location="'8.7'!A1" display="8.7 Number of online and offline tariffs available to domestic customers"/>
    <hyperlink ref="L26" location="'8.8'!A1" display="8.8 Number of customer accounts on social and discounted tariffs and suppliers' total annual spend on these tariffs"/>
    <hyperlink ref="L27" location="'8.9'!A1" display="8.9 Number of electricity customer accounts on accredited green tariffs"/>
    <hyperlink ref="L28" location="'8.10'!A1" display="8.10 Total number of energy supplier transfers per quarter"/>
    <hyperlink ref="L29" location="'8.11'!A1" display="8.11a Percentage of electricity customers serviced by their home supplier, GB"/>
    <hyperlink ref="L30" location="'8.11'!A1" display="8.11b Percentage of gas customers serviced by their home supplier, GB"/>
    <hyperlink ref="L31" location="'8.12'!A1" display="8.12 Energy supplier performance regarding complaints handling, 3 month rolling average"/>
    <hyperlink ref="L32" location="'8.13'!A1" display="8.13 Number of households and vulnerable households in fuel poverty, UK"/>
    <hyperlink ref="L33" location="'8.14'!A1" display="8.14 Trends in fuel poverty by severity (based on required spend as a proportion of income), England"/>
    <hyperlink ref="L34" location="'8.15'!A1" display="8.15 Proportion of total household expenditure on energy products"/>
  </hyperlinks>
  <printOptions/>
  <pageMargins left="0.75" right="0.75" top="1" bottom="1" header="0.5" footer="0.5"/>
  <pageSetup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0.00390625" style="0" customWidth="1"/>
    <col min="4" max="4" width="10.140625" style="0" bestFit="1" customWidth="1"/>
    <col min="8" max="8" width="9.140625" style="0" customWidth="1"/>
    <col min="9" max="9" width="2.00390625" style="0" customWidth="1"/>
    <col min="10" max="10" width="16.140625" style="0" customWidth="1"/>
  </cols>
  <sheetData>
    <row r="1" spans="1:10" ht="15.75">
      <c r="A1" s="31" t="s">
        <v>81</v>
      </c>
      <c r="J1" s="31" t="s">
        <v>80</v>
      </c>
    </row>
    <row r="2" spans="1:10" ht="15.75">
      <c r="A2" s="31" t="s">
        <v>79</v>
      </c>
      <c r="J2" s="31" t="s">
        <v>78</v>
      </c>
    </row>
    <row r="3" spans="1:10" ht="15.75">
      <c r="A3" s="31" t="s">
        <v>77</v>
      </c>
      <c r="J3" s="31" t="s">
        <v>76</v>
      </c>
    </row>
    <row r="4" spans="1:10" ht="15.75">
      <c r="A4" s="31"/>
      <c r="J4" s="31"/>
    </row>
    <row r="5" spans="1:11" ht="12.75">
      <c r="A5" s="22" t="s">
        <v>70</v>
      </c>
      <c r="B5" s="8"/>
      <c r="E5" s="22"/>
      <c r="G5" s="64"/>
      <c r="H5" s="64"/>
      <c r="J5" s="22" t="s">
        <v>70</v>
      </c>
      <c r="K5" s="8"/>
    </row>
    <row r="6" spans="1:11" ht="12.75">
      <c r="A6" s="63" t="s">
        <v>60</v>
      </c>
      <c r="B6" s="63" t="s">
        <v>64</v>
      </c>
      <c r="E6" s="22"/>
      <c r="G6" s="64"/>
      <c r="H6" s="64"/>
      <c r="J6" s="63" t="s">
        <v>60</v>
      </c>
      <c r="K6" s="63" t="s">
        <v>64</v>
      </c>
    </row>
    <row r="7" spans="1:11" ht="12.75">
      <c r="A7" s="22" t="s">
        <v>40</v>
      </c>
      <c r="B7" s="74">
        <v>-6.126585799530227</v>
      </c>
      <c r="D7" s="55"/>
      <c r="E7" s="55"/>
      <c r="G7" s="64"/>
      <c r="J7" s="22" t="s">
        <v>69</v>
      </c>
      <c r="K7" s="74">
        <v>-12.018918327829752</v>
      </c>
    </row>
    <row r="8" spans="1:11" ht="12.75">
      <c r="A8" s="22" t="s">
        <v>48</v>
      </c>
      <c r="B8" s="74">
        <v>-5.689661023101837</v>
      </c>
      <c r="D8" s="55"/>
      <c r="E8" s="55"/>
      <c r="F8" s="10"/>
      <c r="G8" s="72"/>
      <c r="J8" s="22" t="s">
        <v>48</v>
      </c>
      <c r="K8" s="74">
        <v>-9.103628466114255</v>
      </c>
    </row>
    <row r="9" spans="1:11" ht="12.75">
      <c r="A9" s="22" t="s">
        <v>52</v>
      </c>
      <c r="B9" s="74">
        <v>-2.4846298582094977</v>
      </c>
      <c r="D9" s="55"/>
      <c r="E9" s="55"/>
      <c r="G9" s="72"/>
      <c r="J9" s="22" t="s">
        <v>45</v>
      </c>
      <c r="K9" s="74">
        <v>-8.452617974967625</v>
      </c>
    </row>
    <row r="10" spans="1:11" ht="12.75">
      <c r="A10" s="22" t="s">
        <v>38</v>
      </c>
      <c r="B10" s="74">
        <v>0.06340744324672208</v>
      </c>
      <c r="D10" s="55"/>
      <c r="E10" s="55"/>
      <c r="G10" s="72"/>
      <c r="J10" s="22" t="s">
        <v>37</v>
      </c>
      <c r="K10" s="74">
        <v>-4.912065510493266</v>
      </c>
    </row>
    <row r="11" spans="1:11" ht="12.75">
      <c r="A11" s="22" t="s">
        <v>36</v>
      </c>
      <c r="B11" s="74">
        <v>0.749583092228454</v>
      </c>
      <c r="D11" s="55"/>
      <c r="E11" s="55"/>
      <c r="G11" s="72"/>
      <c r="J11" s="22" t="s">
        <v>52</v>
      </c>
      <c r="K11" s="74">
        <v>-1.2526816747482286</v>
      </c>
    </row>
    <row r="12" spans="1:11" ht="12.75">
      <c r="A12" s="22" t="s">
        <v>58</v>
      </c>
      <c r="B12" s="74">
        <v>0.803322700165085</v>
      </c>
      <c r="D12" s="55"/>
      <c r="E12" s="55"/>
      <c r="J12" s="22" t="s">
        <v>36</v>
      </c>
      <c r="K12" s="74">
        <v>-0.2339128991371116</v>
      </c>
    </row>
    <row r="13" spans="1:11" ht="12.75">
      <c r="A13" s="22" t="s">
        <v>68</v>
      </c>
      <c r="B13" s="74">
        <v>1.1117552176898666</v>
      </c>
      <c r="D13" s="55"/>
      <c r="E13" s="55"/>
      <c r="F13" s="10"/>
      <c r="J13" s="22" t="s">
        <v>44</v>
      </c>
      <c r="K13" s="74">
        <v>2.0835936622888953</v>
      </c>
    </row>
    <row r="14" spans="1:11" ht="12.75">
      <c r="A14" s="22" t="s">
        <v>55</v>
      </c>
      <c r="B14" s="74">
        <v>1.2210747263620956</v>
      </c>
      <c r="D14" s="71"/>
      <c r="E14" s="55"/>
      <c r="J14" s="22" t="s">
        <v>55</v>
      </c>
      <c r="K14" s="74">
        <v>2.31638926718575</v>
      </c>
    </row>
    <row r="15" spans="1:11" ht="12.75">
      <c r="A15" s="22" t="s">
        <v>54</v>
      </c>
      <c r="B15" s="74">
        <v>2.6957193694041783</v>
      </c>
      <c r="J15" s="22" t="s">
        <v>38</v>
      </c>
      <c r="K15" s="74">
        <v>2.4389971530714494</v>
      </c>
    </row>
    <row r="16" spans="1:11" ht="12.75">
      <c r="A16" s="22" t="s">
        <v>45</v>
      </c>
      <c r="B16" s="74">
        <v>3.0988076305527</v>
      </c>
      <c r="J16" s="22" t="s">
        <v>46</v>
      </c>
      <c r="K16" s="74">
        <v>2.842926295057192</v>
      </c>
    </row>
    <row r="17" spans="1:11" ht="12.75">
      <c r="A17" s="22" t="s">
        <v>51</v>
      </c>
      <c r="B17" s="74">
        <v>3.9941733625411744</v>
      </c>
      <c r="J17" s="22" t="s">
        <v>49</v>
      </c>
      <c r="K17" s="74">
        <v>3.2108394930510644</v>
      </c>
    </row>
    <row r="18" spans="1:11" ht="12.75">
      <c r="A18" s="22" t="s">
        <v>37</v>
      </c>
      <c r="B18" s="74">
        <v>4.121804226421373</v>
      </c>
      <c r="J18" s="22" t="s">
        <v>57</v>
      </c>
      <c r="K18" s="74">
        <v>4.313147609348149</v>
      </c>
    </row>
    <row r="19" spans="1:11" ht="12.75">
      <c r="A19" s="22" t="s">
        <v>57</v>
      </c>
      <c r="B19" s="74">
        <v>4.681433707192316</v>
      </c>
      <c r="J19" s="22" t="s">
        <v>58</v>
      </c>
      <c r="K19" s="74">
        <v>5.906320802104303</v>
      </c>
    </row>
    <row r="20" spans="1:11" ht="12.75">
      <c r="A20" s="22" t="s">
        <v>56</v>
      </c>
      <c r="B20" s="74">
        <v>5.168419671418919</v>
      </c>
      <c r="J20" s="22" t="s">
        <v>51</v>
      </c>
      <c r="K20" s="74">
        <v>6.226774218300397</v>
      </c>
    </row>
    <row r="21" spans="1:11" ht="12.75">
      <c r="A21" s="22" t="s">
        <v>69</v>
      </c>
      <c r="B21" s="74">
        <v>6.167096414484392</v>
      </c>
      <c r="J21" s="22" t="s">
        <v>41</v>
      </c>
      <c r="K21" s="74">
        <v>6.829565276031631</v>
      </c>
    </row>
    <row r="22" spans="1:11" ht="12.75">
      <c r="A22" s="22" t="s">
        <v>42</v>
      </c>
      <c r="B22" s="74">
        <v>6.768521640928231</v>
      </c>
      <c r="J22" s="22" t="s">
        <v>50</v>
      </c>
      <c r="K22" s="74">
        <v>7.700236639213097</v>
      </c>
    </row>
    <row r="23" spans="1:11" ht="12.75">
      <c r="A23" s="22" t="s">
        <v>50</v>
      </c>
      <c r="B23" s="74">
        <v>7.079097224970779</v>
      </c>
      <c r="J23" s="22" t="s">
        <v>53</v>
      </c>
      <c r="K23" s="74">
        <v>7.8611438166101975</v>
      </c>
    </row>
    <row r="24" spans="1:11" ht="12.75">
      <c r="A24" s="22" t="s">
        <v>49</v>
      </c>
      <c r="B24" s="74">
        <v>8.66501106614755</v>
      </c>
      <c r="J24" s="22" t="s">
        <v>54</v>
      </c>
      <c r="K24" s="74">
        <v>8.161818389673094</v>
      </c>
    </row>
    <row r="25" spans="1:11" ht="12.75">
      <c r="A25" s="22" t="s">
        <v>41</v>
      </c>
      <c r="B25" s="74">
        <v>9.28180692442423</v>
      </c>
      <c r="J25" s="22" t="s">
        <v>39</v>
      </c>
      <c r="K25" s="74">
        <v>17.99814717830594</v>
      </c>
    </row>
    <row r="26" spans="1:11" ht="12.75">
      <c r="A26" s="22" t="s">
        <v>43</v>
      </c>
      <c r="B26" s="74">
        <v>9.797533796851235</v>
      </c>
      <c r="J26" s="22" t="s">
        <v>67</v>
      </c>
      <c r="K26" s="74">
        <v>19.204692101761147</v>
      </c>
    </row>
    <row r="27" spans="1:11" ht="12.75">
      <c r="A27" s="22" t="s">
        <v>44</v>
      </c>
      <c r="B27" s="74">
        <v>9.99726325477828</v>
      </c>
      <c r="J27" s="22" t="s">
        <v>43</v>
      </c>
      <c r="K27" s="74">
        <v>22.370916079507285</v>
      </c>
    </row>
    <row r="28" spans="1:11" ht="12.75">
      <c r="A28" s="22" t="s">
        <v>46</v>
      </c>
      <c r="B28" s="74">
        <v>10.058126247808069</v>
      </c>
      <c r="J28" s="22" t="s">
        <v>56</v>
      </c>
      <c r="K28" s="74">
        <v>23.59544222906034</v>
      </c>
    </row>
    <row r="29" spans="1:11" ht="12.75">
      <c r="A29" s="22" t="s">
        <v>39</v>
      </c>
      <c r="B29" s="74">
        <v>11.463354085705001</v>
      </c>
      <c r="J29" s="22" t="s">
        <v>47</v>
      </c>
      <c r="K29" s="74">
        <v>28.4961922046314</v>
      </c>
    </row>
    <row r="30" spans="1:11" ht="12.75">
      <c r="A30" s="22" t="s">
        <v>53</v>
      </c>
      <c r="B30" s="74">
        <v>14.284083548736886</v>
      </c>
      <c r="J30" s="22"/>
      <c r="K30" s="74"/>
    </row>
    <row r="31" spans="1:11" ht="12.75">
      <c r="A31" s="22" t="s">
        <v>47</v>
      </c>
      <c r="B31" s="74">
        <v>15.217887043601461</v>
      </c>
      <c r="J31" s="22"/>
      <c r="K31" s="74"/>
    </row>
    <row r="32" spans="1:11" ht="12.75">
      <c r="A32" s="22" t="s">
        <v>67</v>
      </c>
      <c r="B32" s="74">
        <v>16.89185893575815</v>
      </c>
      <c r="J32" s="22"/>
      <c r="K32" s="74"/>
    </row>
    <row r="34" spans="1:10" ht="12.75">
      <c r="A34" s="73" t="s">
        <v>35</v>
      </c>
      <c r="J34" s="73" t="s">
        <v>35</v>
      </c>
    </row>
    <row r="35" spans="1:10" ht="12.75">
      <c r="A35" s="10"/>
      <c r="J3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4.28125" style="0" bestFit="1" customWidth="1"/>
    <col min="3" max="3" width="14.28125" style="0" customWidth="1"/>
    <col min="4" max="4" width="11.28125" style="61" customWidth="1"/>
    <col min="9" max="9" width="15.8515625" style="0" customWidth="1"/>
  </cols>
  <sheetData>
    <row r="1" ht="15.75">
      <c r="A1" s="31" t="s">
        <v>89</v>
      </c>
    </row>
    <row r="2" spans="1:11" ht="15.75">
      <c r="A2" s="31" t="s">
        <v>88</v>
      </c>
      <c r="F2" s="17"/>
      <c r="G2" s="36"/>
      <c r="H2" s="36"/>
      <c r="I2" s="36"/>
      <c r="J2" s="93"/>
      <c r="K2" s="12"/>
    </row>
    <row r="3" spans="1:4" ht="36">
      <c r="A3" s="92"/>
      <c r="B3" s="91" t="s">
        <v>87</v>
      </c>
      <c r="C3" s="90" t="s">
        <v>86</v>
      </c>
      <c r="D3" s="89" t="s">
        <v>85</v>
      </c>
    </row>
    <row r="4" spans="1:4" ht="12.75">
      <c r="A4" s="34" t="s">
        <v>55</v>
      </c>
      <c r="B4" s="112">
        <v>49.73</v>
      </c>
      <c r="C4" s="108">
        <f aca="true" t="shared" si="0" ref="C4:C30">D4-B4</f>
        <v>46.89000000000001</v>
      </c>
      <c r="D4" s="113">
        <v>96.62</v>
      </c>
    </row>
    <row r="5" spans="1:4" ht="12.75">
      <c r="A5" s="87" t="s">
        <v>52</v>
      </c>
      <c r="B5" s="112">
        <v>51.26</v>
      </c>
      <c r="C5" s="108">
        <f t="shared" si="0"/>
        <v>49.93</v>
      </c>
      <c r="D5" s="113">
        <v>101.19</v>
      </c>
    </row>
    <row r="6" spans="1:4" ht="12.75">
      <c r="A6" s="34" t="s">
        <v>67</v>
      </c>
      <c r="B6" s="112">
        <v>57.48</v>
      </c>
      <c r="C6" s="108">
        <f t="shared" si="0"/>
        <v>44.67000000000001</v>
      </c>
      <c r="D6" s="113">
        <v>102.15</v>
      </c>
    </row>
    <row r="7" spans="1:4" ht="12.75">
      <c r="A7" s="87" t="s">
        <v>58</v>
      </c>
      <c r="B7" s="112">
        <v>53.23</v>
      </c>
      <c r="C7" s="108">
        <f t="shared" si="0"/>
        <v>49.86000000000001</v>
      </c>
      <c r="D7" s="113">
        <v>103.09</v>
      </c>
    </row>
    <row r="8" spans="1:4" ht="12.75">
      <c r="A8" s="34" t="s">
        <v>56</v>
      </c>
      <c r="B8" s="112">
        <v>52.34</v>
      </c>
      <c r="C8" s="108">
        <f t="shared" si="0"/>
        <v>53.489999999999995</v>
      </c>
      <c r="D8" s="113">
        <v>105.83</v>
      </c>
    </row>
    <row r="9" spans="1:4" ht="12.75">
      <c r="A9" s="87" t="s">
        <v>40</v>
      </c>
      <c r="B9" s="112">
        <v>54.55</v>
      </c>
      <c r="C9" s="108">
        <f t="shared" si="0"/>
        <v>53.25</v>
      </c>
      <c r="D9" s="113">
        <v>107.8</v>
      </c>
    </row>
    <row r="10" spans="1:4" ht="12.75">
      <c r="A10" t="s">
        <v>53</v>
      </c>
      <c r="B10" s="108">
        <v>54.22</v>
      </c>
      <c r="C10" s="108">
        <f t="shared" si="0"/>
        <v>54.769999999999996</v>
      </c>
      <c r="D10" s="114">
        <v>108.99</v>
      </c>
    </row>
    <row r="11" spans="1:4" ht="12.75">
      <c r="A11" s="34" t="s">
        <v>42</v>
      </c>
      <c r="B11" s="112">
        <v>53.74</v>
      </c>
      <c r="C11" s="108">
        <f t="shared" si="0"/>
        <v>55.87</v>
      </c>
      <c r="D11" s="113">
        <v>109.61</v>
      </c>
    </row>
    <row r="12" spans="1:4" ht="12.75">
      <c r="A12" s="34" t="s">
        <v>54</v>
      </c>
      <c r="B12" s="112">
        <v>55.48</v>
      </c>
      <c r="C12" s="108">
        <f t="shared" si="0"/>
        <v>54.28000000000001</v>
      </c>
      <c r="D12" s="113">
        <v>109.76</v>
      </c>
    </row>
    <row r="13" spans="1:4" ht="12.75">
      <c r="A13" s="88" t="s">
        <v>45</v>
      </c>
      <c r="B13" s="112">
        <v>53.85</v>
      </c>
      <c r="C13" s="108">
        <f t="shared" si="0"/>
        <v>56.29</v>
      </c>
      <c r="D13" s="113">
        <v>110.14</v>
      </c>
    </row>
    <row r="14" spans="1:4" ht="12.75">
      <c r="A14" s="34" t="s">
        <v>38</v>
      </c>
      <c r="B14" s="112">
        <v>51.33</v>
      </c>
      <c r="C14" s="108">
        <f t="shared" si="0"/>
        <v>60.61</v>
      </c>
      <c r="D14" s="113">
        <v>111.94</v>
      </c>
    </row>
    <row r="15" spans="1:4" ht="12.75">
      <c r="A15" s="34" t="s">
        <v>84</v>
      </c>
      <c r="B15" s="112">
        <v>51.06</v>
      </c>
      <c r="C15" s="108">
        <f t="shared" si="0"/>
        <v>63.67</v>
      </c>
      <c r="D15" s="113">
        <v>114.73</v>
      </c>
    </row>
    <row r="16" spans="1:4" ht="12.75">
      <c r="A16" s="34" t="s">
        <v>51</v>
      </c>
      <c r="B16" s="112">
        <v>54.02</v>
      </c>
      <c r="C16" s="108">
        <f t="shared" si="0"/>
        <v>61.88</v>
      </c>
      <c r="D16" s="113">
        <v>115.9</v>
      </c>
    </row>
    <row r="17" spans="1:4" ht="12.75">
      <c r="A17" s="87" t="s">
        <v>68</v>
      </c>
      <c r="B17" s="112">
        <v>61.53</v>
      </c>
      <c r="C17" s="108">
        <f t="shared" si="0"/>
        <v>58.03999999999999</v>
      </c>
      <c r="D17" s="113">
        <v>119.57</v>
      </c>
    </row>
    <row r="18" spans="1:4" ht="12.75">
      <c r="A18" s="34" t="s">
        <v>44</v>
      </c>
      <c r="B18" s="112">
        <v>54.68</v>
      </c>
      <c r="C18" s="108">
        <f t="shared" si="0"/>
        <v>68.96000000000001</v>
      </c>
      <c r="D18" s="113">
        <v>123.64</v>
      </c>
    </row>
    <row r="19" spans="1:4" ht="12.75">
      <c r="A19" s="87" t="s">
        <v>46</v>
      </c>
      <c r="B19" s="112">
        <v>53.35</v>
      </c>
      <c r="C19" s="108">
        <f t="shared" si="0"/>
        <v>72.43</v>
      </c>
      <c r="D19" s="113">
        <v>125.78</v>
      </c>
    </row>
    <row r="20" spans="1:4" ht="12.75">
      <c r="A20" t="s">
        <v>39</v>
      </c>
      <c r="B20" s="86">
        <v>51.53</v>
      </c>
      <c r="C20" s="108">
        <f t="shared" si="0"/>
        <v>75.84</v>
      </c>
      <c r="D20" s="114">
        <v>127.37</v>
      </c>
    </row>
    <row r="21" spans="1:4" ht="12.75">
      <c r="A21" s="80" t="s">
        <v>43</v>
      </c>
      <c r="B21" s="115">
        <v>56.64</v>
      </c>
      <c r="C21" s="108">
        <f t="shared" si="0"/>
        <v>70.87</v>
      </c>
      <c r="D21" s="113">
        <v>127.51</v>
      </c>
    </row>
    <row r="22" spans="1:4" ht="12.75">
      <c r="A22" s="34" t="s">
        <v>37</v>
      </c>
      <c r="B22" s="112">
        <v>50.81</v>
      </c>
      <c r="C22" s="108">
        <f t="shared" si="0"/>
        <v>77.34</v>
      </c>
      <c r="D22" s="113">
        <v>128.15</v>
      </c>
    </row>
    <row r="23" spans="1:4" ht="12.75">
      <c r="A23" s="87" t="s">
        <v>50</v>
      </c>
      <c r="B23" s="112">
        <v>54.33</v>
      </c>
      <c r="C23" s="108">
        <f t="shared" si="0"/>
        <v>74.36</v>
      </c>
      <c r="D23" s="113">
        <v>128.69</v>
      </c>
    </row>
    <row r="24" spans="1:4" ht="12.75">
      <c r="A24" s="34" t="s">
        <v>47</v>
      </c>
      <c r="B24" s="112">
        <v>55.43</v>
      </c>
      <c r="C24" s="108">
        <f t="shared" si="0"/>
        <v>73.54999999999998</v>
      </c>
      <c r="D24" s="113">
        <v>128.98</v>
      </c>
    </row>
    <row r="25" spans="1:4" ht="12.75">
      <c r="A25" s="34" t="s">
        <v>41</v>
      </c>
      <c r="B25" s="112">
        <v>54.41</v>
      </c>
      <c r="C25" s="108">
        <f t="shared" si="0"/>
        <v>75.59</v>
      </c>
      <c r="D25" s="113">
        <v>130</v>
      </c>
    </row>
    <row r="26" spans="1:4" ht="12.75">
      <c r="A26" s="87" t="s">
        <v>83</v>
      </c>
      <c r="B26" s="112">
        <v>52.121121091348925</v>
      </c>
      <c r="C26" s="108">
        <f t="shared" si="0"/>
        <v>79.96422421826978</v>
      </c>
      <c r="D26" s="113">
        <v>132.0853453096187</v>
      </c>
    </row>
    <row r="27" spans="1:4" ht="12.75">
      <c r="A27" s="87" t="s">
        <v>36</v>
      </c>
      <c r="B27" s="112">
        <v>58.42</v>
      </c>
      <c r="C27" s="108">
        <f t="shared" si="0"/>
        <v>75.23</v>
      </c>
      <c r="D27" s="113">
        <v>133.65</v>
      </c>
    </row>
    <row r="28" spans="1:4" ht="12.75">
      <c r="A28" s="34" t="s">
        <v>48</v>
      </c>
      <c r="B28" s="112">
        <v>53.82</v>
      </c>
      <c r="C28" s="108">
        <f t="shared" si="0"/>
        <v>83.30000000000001</v>
      </c>
      <c r="D28" s="113">
        <v>137.12</v>
      </c>
    </row>
    <row r="29" spans="1:4" ht="12.75">
      <c r="A29" s="87" t="s">
        <v>69</v>
      </c>
      <c r="B29" s="112">
        <v>55.16</v>
      </c>
      <c r="C29" s="108">
        <f t="shared" si="0"/>
        <v>83.91</v>
      </c>
      <c r="D29" s="113">
        <v>139.07</v>
      </c>
    </row>
    <row r="30" spans="1:4" ht="12.75">
      <c r="A30" s="80" t="s">
        <v>49</v>
      </c>
      <c r="B30" s="112">
        <v>57.51</v>
      </c>
      <c r="C30" s="108">
        <f t="shared" si="0"/>
        <v>84.34</v>
      </c>
      <c r="D30" s="113">
        <v>141.85</v>
      </c>
    </row>
    <row r="31" spans="2:4" ht="12.75">
      <c r="B31" s="86"/>
      <c r="C31" s="86"/>
      <c r="D31" s="86"/>
    </row>
    <row r="32" spans="1:6" ht="12.75">
      <c r="A32" s="76"/>
      <c r="B32" s="76"/>
      <c r="C32" s="78"/>
      <c r="D32" s="76"/>
      <c r="E32" s="76"/>
      <c r="F32" s="75"/>
    </row>
    <row r="33" spans="1:5" ht="12.75">
      <c r="A33" s="12"/>
      <c r="B33" s="85"/>
      <c r="C33" s="78"/>
      <c r="D33" s="85"/>
      <c r="E33" s="12"/>
    </row>
    <row r="34" spans="1:6" ht="12.75">
      <c r="A34" s="280" t="s">
        <v>82</v>
      </c>
      <c r="B34" s="280"/>
      <c r="C34" s="280"/>
      <c r="D34" s="280"/>
      <c r="E34" s="280"/>
      <c r="F34" s="281"/>
    </row>
    <row r="35" spans="1:5" ht="12.75">
      <c r="A35" s="80"/>
      <c r="B35" s="79"/>
      <c r="C35" s="84"/>
      <c r="D35" s="83"/>
      <c r="E35" s="12"/>
    </row>
    <row r="36" spans="1:4" ht="12.75">
      <c r="A36" s="80"/>
      <c r="B36" s="82"/>
      <c r="C36" s="78"/>
      <c r="D36" s="83"/>
    </row>
    <row r="37" spans="1:4" ht="12.75">
      <c r="A37" s="80"/>
      <c r="B37" s="82"/>
      <c r="C37" s="78"/>
      <c r="D37" s="83"/>
    </row>
    <row r="38" spans="1:4" ht="12.75">
      <c r="A38" s="80"/>
      <c r="B38" s="82"/>
      <c r="C38" s="78"/>
      <c r="D38" s="77"/>
    </row>
    <row r="39" spans="1:4" ht="12.75">
      <c r="A39" s="80"/>
      <c r="B39" s="82"/>
      <c r="C39" s="78"/>
      <c r="D39" s="83"/>
    </row>
    <row r="40" spans="1:4" ht="12.75">
      <c r="A40" s="80"/>
      <c r="B40" s="82"/>
      <c r="C40" s="78"/>
      <c r="D40" s="77"/>
    </row>
    <row r="41" spans="1:4" ht="12.75">
      <c r="A41" s="80"/>
      <c r="B41" s="82"/>
      <c r="C41" s="78"/>
      <c r="D41" s="83"/>
    </row>
    <row r="42" spans="1:4" ht="12.75">
      <c r="A42" s="80"/>
      <c r="B42" s="82"/>
      <c r="C42" s="78"/>
      <c r="D42" s="83"/>
    </row>
    <row r="43" spans="1:4" ht="12.75">
      <c r="A43" s="80"/>
      <c r="B43" s="82"/>
      <c r="C43" s="78"/>
      <c r="D43" s="83"/>
    </row>
    <row r="44" spans="1:4" ht="12.75">
      <c r="A44" s="80"/>
      <c r="B44" s="82"/>
      <c r="C44" s="78"/>
      <c r="D44" s="83"/>
    </row>
    <row r="45" spans="1:4" ht="12.75">
      <c r="A45" s="80"/>
      <c r="B45" s="82"/>
      <c r="C45" s="78"/>
      <c r="D45" s="77"/>
    </row>
    <row r="46" spans="1:4" ht="12.75">
      <c r="A46" s="80"/>
      <c r="B46" s="82"/>
      <c r="C46" s="78"/>
      <c r="D46" s="77"/>
    </row>
    <row r="47" spans="1:4" ht="12.75">
      <c r="A47" s="80"/>
      <c r="B47" s="82"/>
      <c r="C47" s="78"/>
      <c r="D47" s="77"/>
    </row>
    <row r="48" spans="1:4" ht="12.75">
      <c r="A48" s="80"/>
      <c r="B48" s="82"/>
      <c r="C48" s="78"/>
      <c r="D48" s="77"/>
    </row>
    <row r="49" spans="1:4" ht="12.75">
      <c r="A49" s="80"/>
      <c r="B49" s="82"/>
      <c r="C49" s="78"/>
      <c r="D49" s="83"/>
    </row>
    <row r="50" spans="1:4" ht="12.75">
      <c r="A50" s="80"/>
      <c r="B50" s="82"/>
      <c r="C50" s="78"/>
      <c r="D50" s="77"/>
    </row>
    <row r="51" spans="1:4" ht="12.75">
      <c r="A51" s="80"/>
      <c r="B51" s="82"/>
      <c r="C51" s="78"/>
      <c r="D51" s="77"/>
    </row>
    <row r="52" spans="1:4" ht="12.75">
      <c r="A52" s="80"/>
      <c r="B52" s="82"/>
      <c r="C52" s="78"/>
      <c r="D52" s="77"/>
    </row>
    <row r="53" spans="1:4" ht="12.75">
      <c r="A53" s="80"/>
      <c r="B53" s="82"/>
      <c r="C53" s="78"/>
      <c r="D53" s="77"/>
    </row>
    <row r="54" spans="1:4" ht="12.75">
      <c r="A54" s="80"/>
      <c r="B54" s="82"/>
      <c r="C54" s="78"/>
      <c r="D54" s="77"/>
    </row>
    <row r="55" spans="1:4" ht="12.75">
      <c r="A55" s="80"/>
      <c r="B55" s="82"/>
      <c r="C55" s="78"/>
      <c r="D55" s="77"/>
    </row>
    <row r="56" spans="1:4" ht="12.75">
      <c r="A56" s="80"/>
      <c r="B56" s="82"/>
      <c r="C56" s="78"/>
      <c r="D56" s="77"/>
    </row>
    <row r="57" spans="1:4" ht="12.75">
      <c r="A57" s="80"/>
      <c r="B57" s="82"/>
      <c r="C57" s="78"/>
      <c r="D57" s="81"/>
    </row>
    <row r="58" spans="1:4" ht="12.75">
      <c r="A58" s="80"/>
      <c r="B58" s="79"/>
      <c r="C58" s="78"/>
      <c r="D58" s="77"/>
    </row>
    <row r="60" spans="1:6" ht="12.75">
      <c r="A60" s="280"/>
      <c r="B60" s="280"/>
      <c r="C60" s="280"/>
      <c r="D60" s="280"/>
      <c r="E60" s="280"/>
      <c r="F60" s="281"/>
    </row>
  </sheetData>
  <sheetProtection/>
  <mergeCells count="2">
    <mergeCell ref="A60:F60"/>
    <mergeCell ref="A34:F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13.7109375" style="0" bestFit="1" customWidth="1"/>
    <col min="3" max="3" width="11.421875" style="0" bestFit="1" customWidth="1"/>
    <col min="4" max="4" width="13.140625" style="0" bestFit="1" customWidth="1"/>
    <col min="5" max="5" width="10.140625" style="0" bestFit="1" customWidth="1"/>
  </cols>
  <sheetData>
    <row r="1" ht="15.75">
      <c r="A1" s="31" t="s">
        <v>91</v>
      </c>
    </row>
    <row r="2" spans="1:10" ht="15.75">
      <c r="A2" s="31" t="s">
        <v>119</v>
      </c>
      <c r="F2" s="12"/>
      <c r="G2" s="12"/>
      <c r="H2" s="12"/>
      <c r="I2" s="12"/>
      <c r="J2" s="12"/>
    </row>
    <row r="3" spans="2:4" ht="24">
      <c r="B3" s="101" t="s">
        <v>87</v>
      </c>
      <c r="C3" s="100" t="s">
        <v>86</v>
      </c>
      <c r="D3" s="99" t="s">
        <v>90</v>
      </c>
    </row>
    <row r="4" spans="1:4" ht="12.75">
      <c r="A4" s="87" t="s">
        <v>55</v>
      </c>
      <c r="B4" s="97">
        <v>57.93</v>
      </c>
      <c r="C4" s="77">
        <f aca="true" t="shared" si="0" ref="C4:C30">D4-B4</f>
        <v>43.580000000000005</v>
      </c>
      <c r="D4" s="97">
        <v>101.51</v>
      </c>
    </row>
    <row r="5" spans="1:4" ht="12.75">
      <c r="A5" s="87" t="s">
        <v>40</v>
      </c>
      <c r="B5" s="97">
        <v>61.46</v>
      </c>
      <c r="C5" s="77">
        <f t="shared" si="0"/>
        <v>40.43</v>
      </c>
      <c r="D5" s="97">
        <v>101.89</v>
      </c>
    </row>
    <row r="6" spans="1:4" ht="12.75">
      <c r="A6" s="87" t="s">
        <v>52</v>
      </c>
      <c r="B6" s="97">
        <v>60.28</v>
      </c>
      <c r="C6" s="77">
        <f t="shared" si="0"/>
        <v>43.45</v>
      </c>
      <c r="D6" s="97">
        <v>103.73</v>
      </c>
    </row>
    <row r="7" spans="1:4" ht="12.75">
      <c r="A7" s="87" t="s">
        <v>58</v>
      </c>
      <c r="B7" s="97">
        <v>61.07</v>
      </c>
      <c r="C7" s="77">
        <f t="shared" si="0"/>
        <v>45.85</v>
      </c>
      <c r="D7" s="97">
        <v>106.92</v>
      </c>
    </row>
    <row r="8" spans="1:4" ht="12.75">
      <c r="A8" s="87" t="s">
        <v>38</v>
      </c>
      <c r="B8" s="97">
        <v>60.68</v>
      </c>
      <c r="C8" s="77">
        <f t="shared" si="0"/>
        <v>46.93</v>
      </c>
      <c r="D8" s="97">
        <v>107.61</v>
      </c>
    </row>
    <row r="9" spans="1:4" ht="12.75">
      <c r="A9" s="87" t="s">
        <v>42</v>
      </c>
      <c r="B9" s="97">
        <v>64.35</v>
      </c>
      <c r="C9" s="77">
        <f t="shared" si="0"/>
        <v>44.510000000000005</v>
      </c>
      <c r="D9" s="97">
        <v>108.86</v>
      </c>
    </row>
    <row r="10" spans="1:4" ht="12.75">
      <c r="A10" s="87" t="s">
        <v>54</v>
      </c>
      <c r="B10" s="97">
        <v>63.88</v>
      </c>
      <c r="C10" s="77">
        <f t="shared" si="0"/>
        <v>46.10999999999999</v>
      </c>
      <c r="D10" s="97">
        <v>109.99</v>
      </c>
    </row>
    <row r="11" spans="1:4" ht="12.75">
      <c r="A11" s="87" t="s">
        <v>67</v>
      </c>
      <c r="B11" s="97">
        <v>67.41</v>
      </c>
      <c r="C11" s="77">
        <f t="shared" si="0"/>
        <v>43.33</v>
      </c>
      <c r="D11" s="97">
        <v>110.74</v>
      </c>
    </row>
    <row r="12" spans="1:4" ht="12.75">
      <c r="A12" s="87" t="s">
        <v>53</v>
      </c>
      <c r="B12" s="97">
        <v>63.89</v>
      </c>
      <c r="C12" s="77">
        <f t="shared" si="0"/>
        <v>48.75</v>
      </c>
      <c r="D12" s="97">
        <v>112.64</v>
      </c>
    </row>
    <row r="13" spans="1:4" ht="12.75">
      <c r="A13" s="87" t="s">
        <v>68</v>
      </c>
      <c r="B13" s="97">
        <v>63.87</v>
      </c>
      <c r="C13" s="77">
        <f t="shared" si="0"/>
        <v>49.76</v>
      </c>
      <c r="D13" s="97">
        <v>113.63</v>
      </c>
    </row>
    <row r="14" spans="1:4" ht="12.75">
      <c r="A14" s="87" t="s">
        <v>56</v>
      </c>
      <c r="B14" s="97">
        <v>62.79</v>
      </c>
      <c r="C14" s="77">
        <f t="shared" si="0"/>
        <v>52.54</v>
      </c>
      <c r="D14" s="97">
        <v>115.33</v>
      </c>
    </row>
    <row r="15" spans="1:4" ht="12.75">
      <c r="A15" s="87" t="s">
        <v>84</v>
      </c>
      <c r="B15" s="97">
        <v>60.08</v>
      </c>
      <c r="C15" s="77">
        <f t="shared" si="0"/>
        <v>56.44</v>
      </c>
      <c r="D15" s="97">
        <v>116.52</v>
      </c>
    </row>
    <row r="16" spans="1:4" ht="12.75">
      <c r="A16" s="87" t="s">
        <v>46</v>
      </c>
      <c r="B16" s="97">
        <v>60.37</v>
      </c>
      <c r="C16" s="77">
        <f t="shared" si="0"/>
        <v>56.160000000000004</v>
      </c>
      <c r="D16" s="97">
        <v>116.53</v>
      </c>
    </row>
    <row r="17" spans="1:4" ht="12.75">
      <c r="A17" s="87" t="s">
        <v>48</v>
      </c>
      <c r="B17" s="97">
        <v>61.85</v>
      </c>
      <c r="C17" s="77">
        <f t="shared" si="0"/>
        <v>55.089999999999996</v>
      </c>
      <c r="D17" s="97">
        <v>116.94</v>
      </c>
    </row>
    <row r="18" spans="1:4" ht="12.75">
      <c r="A18" s="87" t="s">
        <v>44</v>
      </c>
      <c r="B18" s="97">
        <v>63.65</v>
      </c>
      <c r="C18" s="77">
        <f t="shared" si="0"/>
        <v>54.050000000000004</v>
      </c>
      <c r="D18" s="97">
        <v>117.7</v>
      </c>
    </row>
    <row r="19" spans="1:4" ht="12.75">
      <c r="A19" s="87" t="s">
        <v>51</v>
      </c>
      <c r="B19" s="97">
        <v>62.02</v>
      </c>
      <c r="C19" s="77">
        <f t="shared" si="0"/>
        <v>55.96999999999999</v>
      </c>
      <c r="D19" s="97">
        <v>117.99</v>
      </c>
    </row>
    <row r="20" spans="1:4" ht="12.75">
      <c r="A20" s="87" t="s">
        <v>39</v>
      </c>
      <c r="B20" s="97">
        <v>59.38</v>
      </c>
      <c r="C20" s="77">
        <f t="shared" si="0"/>
        <v>58.74999999999999</v>
      </c>
      <c r="D20" s="97">
        <v>118.13</v>
      </c>
    </row>
    <row r="21" spans="1:4" ht="12.75">
      <c r="A21" s="87" t="s">
        <v>50</v>
      </c>
      <c r="B21" s="97">
        <v>61.99</v>
      </c>
      <c r="C21" s="77">
        <f t="shared" si="0"/>
        <v>56.910000000000004</v>
      </c>
      <c r="D21" s="97">
        <v>118.9</v>
      </c>
    </row>
    <row r="22" spans="1:4" ht="12.75">
      <c r="A22" s="87" t="s">
        <v>47</v>
      </c>
      <c r="B22" s="97">
        <v>65.83</v>
      </c>
      <c r="C22" s="77">
        <f t="shared" si="0"/>
        <v>53.14</v>
      </c>
      <c r="D22" s="97">
        <v>118.97</v>
      </c>
    </row>
    <row r="23" spans="1:4" ht="12.75">
      <c r="A23" s="87" t="s">
        <v>41</v>
      </c>
      <c r="B23" s="97">
        <v>66.38</v>
      </c>
      <c r="C23" s="77">
        <f t="shared" si="0"/>
        <v>53.10000000000001</v>
      </c>
      <c r="D23" s="97">
        <v>119.48</v>
      </c>
    </row>
    <row r="24" spans="1:4" ht="12.75">
      <c r="A24" s="87" t="s">
        <v>45</v>
      </c>
      <c r="B24" s="97">
        <v>64.14</v>
      </c>
      <c r="C24" s="77">
        <f t="shared" si="0"/>
        <v>55.480000000000004</v>
      </c>
      <c r="D24" s="97">
        <v>119.62</v>
      </c>
    </row>
    <row r="25" spans="1:4" ht="12.75">
      <c r="A25" s="87" t="s">
        <v>36</v>
      </c>
      <c r="B25" s="97">
        <v>64.06</v>
      </c>
      <c r="C25" s="77">
        <f t="shared" si="0"/>
        <v>57.5</v>
      </c>
      <c r="D25" s="97">
        <v>121.56</v>
      </c>
    </row>
    <row r="26" spans="1:4" ht="12.75">
      <c r="A26" s="87" t="s">
        <v>43</v>
      </c>
      <c r="B26" s="97">
        <v>60.48</v>
      </c>
      <c r="C26" s="77">
        <f t="shared" si="0"/>
        <v>62.21</v>
      </c>
      <c r="D26" s="97">
        <v>122.69</v>
      </c>
    </row>
    <row r="27" spans="1:4" ht="12.75">
      <c r="A27" s="87" t="s">
        <v>69</v>
      </c>
      <c r="B27" s="97">
        <v>68.32</v>
      </c>
      <c r="C27" s="77">
        <f t="shared" si="0"/>
        <v>60.150000000000006</v>
      </c>
      <c r="D27" s="97">
        <v>128.47</v>
      </c>
    </row>
    <row r="28" spans="1:4" ht="12.75">
      <c r="A28" s="87" t="s">
        <v>37</v>
      </c>
      <c r="B28" s="97">
        <v>61.93</v>
      </c>
      <c r="C28" s="77">
        <f t="shared" si="0"/>
        <v>68.65</v>
      </c>
      <c r="D28" s="97">
        <v>130.58</v>
      </c>
    </row>
    <row r="29" spans="1:6" ht="12.75">
      <c r="A29" s="87" t="s">
        <v>49</v>
      </c>
      <c r="B29" s="97">
        <v>65.92</v>
      </c>
      <c r="C29" s="77">
        <f t="shared" si="0"/>
        <v>74.7</v>
      </c>
      <c r="D29" s="97">
        <v>140.62</v>
      </c>
      <c r="F29" s="14"/>
    </row>
    <row r="30" spans="1:6" ht="12.75">
      <c r="A30" s="87" t="s">
        <v>83</v>
      </c>
      <c r="B30" s="97">
        <v>59.238338317549946</v>
      </c>
      <c r="C30" s="77">
        <f t="shared" si="0"/>
        <v>81.38766766350999</v>
      </c>
      <c r="D30" s="97">
        <v>140.62600598105993</v>
      </c>
      <c r="F30" s="19"/>
    </row>
    <row r="31" spans="2:4" ht="12.75">
      <c r="B31" s="98"/>
      <c r="C31" s="98"/>
      <c r="D31" s="98"/>
    </row>
    <row r="32" spans="1:6" ht="12.75">
      <c r="A32" s="87"/>
      <c r="B32" s="97"/>
      <c r="C32" s="65"/>
      <c r="D32" s="97"/>
      <c r="F32" s="14"/>
    </row>
    <row r="33" spans="1:4" s="12" customFormat="1" ht="15.75">
      <c r="A33" s="96"/>
      <c r="B33" s="95"/>
      <c r="C33" s="95"/>
      <c r="D33" s="95"/>
    </row>
    <row r="34" spans="2:4" s="12" customFormat="1" ht="12.75">
      <c r="B34" s="95"/>
      <c r="C34" s="95"/>
      <c r="D34" s="95"/>
    </row>
    <row r="35" spans="1:4" s="12" customFormat="1" ht="12.75">
      <c r="A35" s="87"/>
      <c r="B35" s="79"/>
      <c r="C35" s="84"/>
      <c r="D35" s="79"/>
    </row>
    <row r="36" spans="1:4" s="12" customFormat="1" ht="12.75">
      <c r="A36" s="87"/>
      <c r="B36" s="79"/>
      <c r="C36" s="84"/>
      <c r="D36" s="79"/>
    </row>
    <row r="37" spans="1:4" s="12" customFormat="1" ht="12.75">
      <c r="A37" s="10" t="s">
        <v>82</v>
      </c>
      <c r="B37" s="79"/>
      <c r="C37" s="84"/>
      <c r="D37" s="79"/>
    </row>
    <row r="38" spans="1:4" s="12" customFormat="1" ht="12.75">
      <c r="A38" s="87"/>
      <c r="B38" s="79"/>
      <c r="C38" s="84"/>
      <c r="D38" s="79"/>
    </row>
    <row r="39" spans="1:4" s="12" customFormat="1" ht="12.75">
      <c r="A39" s="87"/>
      <c r="B39" s="79"/>
      <c r="C39" s="84"/>
      <c r="D39" s="79"/>
    </row>
    <row r="40" spans="1:4" s="12" customFormat="1" ht="12.75">
      <c r="A40" s="87"/>
      <c r="B40" s="79"/>
      <c r="C40" s="84"/>
      <c r="D40" s="79"/>
    </row>
    <row r="41" spans="1:4" s="12" customFormat="1" ht="12.75">
      <c r="A41" s="87"/>
      <c r="B41" s="79"/>
      <c r="C41" s="84"/>
      <c r="D41" s="79"/>
    </row>
    <row r="42" spans="1:4" s="12" customFormat="1" ht="12.75">
      <c r="A42" s="87"/>
      <c r="B42" s="79"/>
      <c r="C42" s="84"/>
      <c r="D42" s="79"/>
    </row>
    <row r="43" spans="1:4" s="12" customFormat="1" ht="12.75">
      <c r="A43" s="87"/>
      <c r="B43" s="79"/>
      <c r="C43" s="84"/>
      <c r="D43" s="79"/>
    </row>
    <row r="44" spans="1:4" s="12" customFormat="1" ht="12.75">
      <c r="A44" s="87"/>
      <c r="B44" s="79"/>
      <c r="C44" s="84"/>
      <c r="D44" s="79"/>
    </row>
    <row r="45" spans="1:4" s="12" customFormat="1" ht="12.75">
      <c r="A45" s="87"/>
      <c r="B45" s="79"/>
      <c r="C45" s="84"/>
      <c r="D45" s="79"/>
    </row>
    <row r="46" spans="1:4" s="12" customFormat="1" ht="12.75">
      <c r="A46" s="87"/>
      <c r="B46" s="79"/>
      <c r="C46" s="84"/>
      <c r="D46" s="79"/>
    </row>
    <row r="47" spans="1:4" s="12" customFormat="1" ht="12.75">
      <c r="A47" s="87"/>
      <c r="B47" s="79"/>
      <c r="C47" s="84"/>
      <c r="D47" s="79"/>
    </row>
    <row r="48" spans="1:4" s="12" customFormat="1" ht="12.75">
      <c r="A48" s="87"/>
      <c r="B48" s="79"/>
      <c r="C48" s="84"/>
      <c r="D48" s="79"/>
    </row>
    <row r="49" spans="1:4" s="12" customFormat="1" ht="12.75">
      <c r="A49" s="87"/>
      <c r="B49" s="79"/>
      <c r="C49" s="84"/>
      <c r="D49" s="79"/>
    </row>
    <row r="50" spans="1:4" s="12" customFormat="1" ht="12.75">
      <c r="A50" s="87"/>
      <c r="B50" s="79"/>
      <c r="C50" s="84"/>
      <c r="D50" s="79"/>
    </row>
    <row r="51" spans="1:4" s="12" customFormat="1" ht="12.75">
      <c r="A51" s="87"/>
      <c r="B51" s="79"/>
      <c r="C51" s="84"/>
      <c r="D51" s="79"/>
    </row>
    <row r="52" spans="1:4" s="12" customFormat="1" ht="12.75">
      <c r="A52" s="87"/>
      <c r="B52" s="79"/>
      <c r="C52" s="84"/>
      <c r="D52" s="79"/>
    </row>
    <row r="53" spans="1:4" s="12" customFormat="1" ht="12.75">
      <c r="A53" s="87"/>
      <c r="B53" s="79"/>
      <c r="C53" s="84"/>
      <c r="D53" s="79"/>
    </row>
    <row r="54" spans="1:4" s="12" customFormat="1" ht="12.75">
      <c r="A54" s="87"/>
      <c r="B54" s="79"/>
      <c r="C54" s="84"/>
      <c r="D54" s="79"/>
    </row>
    <row r="55" spans="1:4" s="12" customFormat="1" ht="12.75">
      <c r="A55" s="87"/>
      <c r="B55" s="79"/>
      <c r="C55" s="84"/>
      <c r="D55" s="79"/>
    </row>
    <row r="56" spans="1:4" s="12" customFormat="1" ht="12.75">
      <c r="A56" s="87"/>
      <c r="B56" s="79"/>
      <c r="C56" s="84"/>
      <c r="D56" s="79"/>
    </row>
    <row r="57" spans="1:4" s="12" customFormat="1" ht="12.75">
      <c r="A57" s="87"/>
      <c r="B57" s="79"/>
      <c r="C57" s="84"/>
      <c r="D57" s="79"/>
    </row>
    <row r="58" spans="1:4" s="12" customFormat="1" ht="12.75">
      <c r="A58" s="87"/>
      <c r="B58" s="79"/>
      <c r="C58" s="84"/>
      <c r="D58" s="79"/>
    </row>
    <row r="59" spans="1:4" s="12" customFormat="1" ht="12.75">
      <c r="A59" s="87"/>
      <c r="B59" s="79"/>
      <c r="C59" s="84"/>
      <c r="D59" s="79"/>
    </row>
    <row r="60" s="12" customFormat="1" ht="12.75"/>
    <row r="61" s="12" customFormat="1" ht="12.75">
      <c r="A61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bestFit="1" customWidth="1"/>
    <col min="3" max="3" width="22.00390625" style="0" bestFit="1" customWidth="1"/>
    <col min="4" max="4" width="22.421875" style="0" customWidth="1"/>
    <col min="5" max="5" width="13.140625" style="0" customWidth="1"/>
  </cols>
  <sheetData>
    <row r="1" ht="15.75">
      <c r="A1" s="31" t="s">
        <v>97</v>
      </c>
    </row>
    <row r="2" ht="15.75">
      <c r="A2" s="31" t="s">
        <v>96</v>
      </c>
    </row>
    <row r="4" spans="2:4" ht="12.75">
      <c r="B4" s="27" t="s">
        <v>95</v>
      </c>
      <c r="C4" s="27" t="s">
        <v>94</v>
      </c>
      <c r="D4" s="27" t="s">
        <v>93</v>
      </c>
    </row>
    <row r="5" spans="1:3" ht="12.75">
      <c r="A5" s="22">
        <v>1990</v>
      </c>
      <c r="B5">
        <v>58</v>
      </c>
      <c r="C5">
        <v>62</v>
      </c>
    </row>
    <row r="6" spans="1:3" ht="12.75">
      <c r="A6" s="22"/>
      <c r="B6">
        <v>63</v>
      </c>
      <c r="C6">
        <v>64</v>
      </c>
    </row>
    <row r="7" spans="1:3" ht="12.75">
      <c r="A7" s="22"/>
      <c r="B7">
        <v>65</v>
      </c>
      <c r="C7">
        <v>67</v>
      </c>
    </row>
    <row r="8" spans="1:3" ht="12.75">
      <c r="A8" s="22"/>
      <c r="B8">
        <v>67</v>
      </c>
      <c r="C8">
        <v>68</v>
      </c>
    </row>
    <row r="9" spans="1:3" ht="12.75">
      <c r="A9" s="22">
        <v>1994</v>
      </c>
      <c r="B9">
        <v>70</v>
      </c>
      <c r="C9">
        <v>71</v>
      </c>
    </row>
    <row r="10" spans="1:3" ht="12.75">
      <c r="A10" s="22"/>
      <c r="B10">
        <v>74</v>
      </c>
      <c r="C10">
        <v>72</v>
      </c>
    </row>
    <row r="11" spans="1:3" ht="12.75">
      <c r="A11" s="22"/>
      <c r="B11">
        <v>76</v>
      </c>
      <c r="C11">
        <v>72</v>
      </c>
    </row>
    <row r="12" spans="1:3" ht="12.75">
      <c r="A12" s="22"/>
      <c r="B12">
        <v>77</v>
      </c>
      <c r="C12">
        <v>70</v>
      </c>
    </row>
    <row r="13" spans="1:3" ht="12.75">
      <c r="A13" s="22">
        <v>1998</v>
      </c>
      <c r="B13">
        <v>82</v>
      </c>
      <c r="C13">
        <v>73</v>
      </c>
    </row>
    <row r="14" spans="1:3" ht="12.75">
      <c r="A14" s="22"/>
      <c r="B14">
        <v>82</v>
      </c>
      <c r="C14">
        <v>71</v>
      </c>
    </row>
    <row r="15" spans="1:3" ht="12.75">
      <c r="A15" s="22"/>
      <c r="B15">
        <v>75</v>
      </c>
      <c r="C15">
        <v>66</v>
      </c>
    </row>
    <row r="16" spans="1:6" ht="12.75">
      <c r="A16" s="22"/>
      <c r="B16" s="103">
        <v>76.2</v>
      </c>
      <c r="C16" s="103">
        <v>64.3</v>
      </c>
      <c r="E16" s="17"/>
      <c r="F16" s="84"/>
    </row>
    <row r="17" spans="1:6" ht="12.75">
      <c r="A17" s="22">
        <v>2002</v>
      </c>
      <c r="B17" s="103">
        <v>77.5</v>
      </c>
      <c r="C17" s="103">
        <v>67.8</v>
      </c>
      <c r="E17" s="17"/>
      <c r="F17" s="84"/>
    </row>
    <row r="18" spans="1:6" ht="12.75">
      <c r="A18" s="22"/>
      <c r="B18" s="103">
        <v>75.5</v>
      </c>
      <c r="C18" s="103">
        <v>67.5</v>
      </c>
      <c r="E18" s="17"/>
      <c r="F18" s="84"/>
    </row>
    <row r="19" spans="1:6" ht="12.75">
      <c r="A19" s="22"/>
      <c r="B19" s="103">
        <v>73.7</v>
      </c>
      <c r="C19" s="103">
        <v>65.8</v>
      </c>
      <c r="D19" s="103">
        <v>61.8</v>
      </c>
      <c r="E19" s="17"/>
      <c r="F19" s="84"/>
    </row>
    <row r="20" spans="1:6" ht="12.75">
      <c r="A20" s="22"/>
      <c r="B20" s="103">
        <v>69.4</v>
      </c>
      <c r="C20" s="103">
        <v>62.4</v>
      </c>
      <c r="D20" s="103">
        <v>58.9</v>
      </c>
      <c r="E20" s="17"/>
      <c r="F20" s="84"/>
    </row>
    <row r="21" spans="1:6" ht="12.75">
      <c r="A21" s="22">
        <v>2006</v>
      </c>
      <c r="B21" s="103">
        <v>66.7</v>
      </c>
      <c r="C21" s="103">
        <v>59.8</v>
      </c>
      <c r="D21" s="103">
        <v>56.1</v>
      </c>
      <c r="E21" s="17"/>
      <c r="F21" s="84"/>
    </row>
    <row r="22" spans="1:6" ht="12.75">
      <c r="A22" s="22"/>
      <c r="B22" s="103">
        <v>66.8</v>
      </c>
      <c r="C22" s="103">
        <v>60</v>
      </c>
      <c r="D22" s="103">
        <v>56</v>
      </c>
      <c r="E22" s="17"/>
      <c r="F22" s="84"/>
    </row>
    <row r="23" spans="1:6" ht="12.75">
      <c r="A23" s="22"/>
      <c r="B23" s="103">
        <v>62</v>
      </c>
      <c r="C23" s="103">
        <v>58</v>
      </c>
      <c r="D23" s="103">
        <v>54</v>
      </c>
      <c r="E23" s="17"/>
      <c r="F23" s="84"/>
    </row>
    <row r="24" spans="1:6" ht="12.75">
      <c r="A24" s="22"/>
      <c r="B24" s="103">
        <v>68</v>
      </c>
      <c r="C24" s="103">
        <v>64</v>
      </c>
      <c r="D24" s="103">
        <v>61</v>
      </c>
      <c r="E24" s="17"/>
      <c r="F24" s="84"/>
    </row>
    <row r="25" spans="1:6" ht="12.75">
      <c r="A25" s="22"/>
      <c r="B25" s="103">
        <v>64</v>
      </c>
      <c r="C25" s="103">
        <v>60</v>
      </c>
      <c r="D25" s="103">
        <v>57</v>
      </c>
      <c r="E25" s="17"/>
      <c r="F25" s="84"/>
    </row>
    <row r="26" spans="1:6" ht="12.75">
      <c r="A26" s="22">
        <v>2011</v>
      </c>
      <c r="B26" s="103">
        <v>60</v>
      </c>
      <c r="C26" s="103">
        <v>56</v>
      </c>
      <c r="D26" s="103">
        <v>54</v>
      </c>
      <c r="E26" s="17"/>
      <c r="F26" s="84"/>
    </row>
    <row r="27" spans="1:6" ht="12.75">
      <c r="A27" s="22"/>
      <c r="B27" s="103"/>
      <c r="C27" s="103"/>
      <c r="D27" s="103"/>
      <c r="E27" s="17"/>
      <c r="F27" s="84"/>
    </row>
    <row r="28" spans="1:6" ht="12.75">
      <c r="A28" s="102" t="s">
        <v>92</v>
      </c>
      <c r="D28" s="17"/>
      <c r="E28" s="84"/>
      <c r="F28" s="84"/>
    </row>
    <row r="29" spans="4:6" ht="12.75">
      <c r="D29" s="17"/>
      <c r="E29" s="84"/>
      <c r="F29" s="84"/>
    </row>
    <row r="30" spans="4:6" ht="12.75">
      <c r="D30" s="12"/>
      <c r="E30" s="17"/>
      <c r="F30" s="84"/>
    </row>
    <row r="31" spans="5:6" ht="12.75">
      <c r="E31" s="17"/>
      <c r="F31" s="84"/>
    </row>
    <row r="32" spans="5:6" ht="12.75">
      <c r="E32" s="17"/>
      <c r="F32" s="84"/>
    </row>
    <row r="33" spans="2:6" ht="12.75">
      <c r="B33" s="17"/>
      <c r="C33" s="84"/>
      <c r="E33" s="17"/>
      <c r="F33" s="84"/>
    </row>
    <row r="34" spans="2:6" ht="12.75">
      <c r="B34" s="17"/>
      <c r="C34" s="84"/>
      <c r="E34" s="17"/>
      <c r="F34" s="84"/>
    </row>
    <row r="35" spans="2:6" ht="12.75">
      <c r="B35" s="12"/>
      <c r="C35" s="12"/>
      <c r="E35" s="17"/>
      <c r="F35" s="84"/>
    </row>
    <row r="36" spans="5:6" ht="12.75">
      <c r="E36" s="17"/>
      <c r="F36" s="84"/>
    </row>
    <row r="37" spans="5:6" ht="12.75">
      <c r="E37" s="17"/>
      <c r="F37" s="84"/>
    </row>
    <row r="38" spans="5:6" ht="12.75">
      <c r="E38" s="17"/>
      <c r="F38" s="84"/>
    </row>
    <row r="39" spans="5:6" ht="12.75">
      <c r="E39" s="12"/>
      <c r="F39" s="12"/>
    </row>
    <row r="40" spans="5:6" ht="12.75">
      <c r="E40" s="12"/>
      <c r="F40" s="12"/>
    </row>
    <row r="41" spans="5:6" ht="12.75">
      <c r="E41" s="12"/>
      <c r="F41" s="12"/>
    </row>
    <row r="42" spans="5:6" ht="12.75">
      <c r="E42" s="12"/>
      <c r="F42" s="1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6.8515625" style="0" customWidth="1"/>
  </cols>
  <sheetData>
    <row r="1" ht="15.75">
      <c r="A1" s="31" t="s">
        <v>99</v>
      </c>
    </row>
    <row r="2" ht="15.75">
      <c r="A2" s="31" t="s">
        <v>98</v>
      </c>
    </row>
    <row r="4" spans="2:4" ht="12.75">
      <c r="B4" s="27" t="s">
        <v>95</v>
      </c>
      <c r="C4" s="27" t="s">
        <v>94</v>
      </c>
      <c r="D4" s="27" t="s">
        <v>93</v>
      </c>
    </row>
    <row r="5" spans="1:3" ht="12.75" hidden="1">
      <c r="A5" s="22">
        <v>1980</v>
      </c>
      <c r="B5">
        <v>47</v>
      </c>
      <c r="C5">
        <v>34</v>
      </c>
    </row>
    <row r="6" spans="1:3" ht="12.75" hidden="1">
      <c r="A6" s="22"/>
      <c r="B6">
        <v>49</v>
      </c>
      <c r="C6">
        <v>33</v>
      </c>
    </row>
    <row r="7" spans="1:3" ht="12.75" hidden="1">
      <c r="A7" s="22"/>
      <c r="B7">
        <v>49</v>
      </c>
      <c r="C7">
        <v>34</v>
      </c>
    </row>
    <row r="8" spans="1:3" ht="12.75" hidden="1">
      <c r="A8" s="22"/>
      <c r="B8">
        <v>49</v>
      </c>
      <c r="C8">
        <v>37</v>
      </c>
    </row>
    <row r="9" spans="1:3" ht="12.75" hidden="1">
      <c r="A9" s="22"/>
      <c r="B9">
        <v>51</v>
      </c>
      <c r="C9">
        <v>38</v>
      </c>
    </row>
    <row r="10" spans="1:3" ht="12.75" hidden="1">
      <c r="A10" s="22">
        <v>1985</v>
      </c>
      <c r="B10">
        <v>49</v>
      </c>
      <c r="C10">
        <v>37</v>
      </c>
    </row>
    <row r="11" spans="1:3" ht="12.75" hidden="1">
      <c r="A11" s="22"/>
      <c r="B11">
        <v>58</v>
      </c>
      <c r="C11">
        <v>52</v>
      </c>
    </row>
    <row r="12" spans="1:3" ht="12.75" hidden="1">
      <c r="A12" s="22"/>
      <c r="B12">
        <v>60</v>
      </c>
      <c r="C12">
        <v>55</v>
      </c>
    </row>
    <row r="13" spans="1:3" ht="12.75" hidden="1">
      <c r="A13" s="22"/>
      <c r="B13">
        <v>63</v>
      </c>
      <c r="C13">
        <v>57</v>
      </c>
    </row>
    <row r="14" spans="1:3" ht="12.75" hidden="1">
      <c r="A14" s="22"/>
      <c r="B14">
        <v>61</v>
      </c>
      <c r="C14">
        <v>58</v>
      </c>
    </row>
    <row r="15" spans="1:3" ht="12.75">
      <c r="A15" s="22">
        <v>1990</v>
      </c>
      <c r="B15">
        <v>59</v>
      </c>
      <c r="C15">
        <v>55</v>
      </c>
    </row>
    <row r="16" spans="1:3" ht="12.75">
      <c r="A16" s="22"/>
      <c r="B16">
        <v>63</v>
      </c>
      <c r="C16">
        <v>56</v>
      </c>
    </row>
    <row r="17" spans="1:3" ht="12.75">
      <c r="A17" s="22"/>
      <c r="B17">
        <v>65</v>
      </c>
      <c r="C17">
        <v>61</v>
      </c>
    </row>
    <row r="18" spans="1:3" ht="12.75">
      <c r="A18" s="22"/>
      <c r="B18">
        <v>65</v>
      </c>
      <c r="C18">
        <v>60</v>
      </c>
    </row>
    <row r="19" spans="1:3" ht="12.75">
      <c r="A19" s="22">
        <v>1994</v>
      </c>
      <c r="B19">
        <v>69</v>
      </c>
      <c r="C19">
        <v>63</v>
      </c>
    </row>
    <row r="20" spans="1:3" ht="12.75">
      <c r="A20" s="22"/>
      <c r="B20">
        <v>73</v>
      </c>
      <c r="C20">
        <v>65</v>
      </c>
    </row>
    <row r="21" spans="1:3" ht="12.75">
      <c r="A21" s="22"/>
      <c r="B21">
        <v>75</v>
      </c>
      <c r="C21">
        <v>63</v>
      </c>
    </row>
    <row r="22" spans="1:3" ht="12.75">
      <c r="A22" s="22"/>
      <c r="B22">
        <v>77</v>
      </c>
      <c r="C22">
        <v>62</v>
      </c>
    </row>
    <row r="23" spans="1:3" ht="12.75">
      <c r="A23" s="22">
        <v>1998</v>
      </c>
      <c r="B23">
        <v>82</v>
      </c>
      <c r="C23">
        <v>66</v>
      </c>
    </row>
    <row r="24" spans="1:3" ht="12.75">
      <c r="A24" s="22"/>
      <c r="B24">
        <v>81</v>
      </c>
      <c r="C24">
        <v>64</v>
      </c>
    </row>
    <row r="25" spans="1:3" ht="12.75">
      <c r="A25" s="22"/>
      <c r="B25">
        <v>74</v>
      </c>
      <c r="C25">
        <v>56</v>
      </c>
    </row>
    <row r="26" spans="1:3" ht="12.75">
      <c r="A26" s="22"/>
      <c r="B26" s="103">
        <v>74.36</v>
      </c>
      <c r="C26" s="103">
        <v>56.97</v>
      </c>
    </row>
    <row r="27" spans="1:3" ht="12.75">
      <c r="A27" s="22">
        <v>2002</v>
      </c>
      <c r="B27" s="103">
        <v>75.6</v>
      </c>
      <c r="C27" s="103">
        <v>60</v>
      </c>
    </row>
    <row r="28" spans="1:4" ht="12.75">
      <c r="A28" s="22"/>
      <c r="B28" s="103">
        <v>74.2</v>
      </c>
      <c r="C28" s="103">
        <v>59.9</v>
      </c>
      <c r="D28" s="103"/>
    </row>
    <row r="29" spans="1:4" ht="12.75">
      <c r="A29" s="22"/>
      <c r="B29" s="103">
        <v>72.4</v>
      </c>
      <c r="C29" s="103">
        <v>58.9</v>
      </c>
      <c r="D29" s="103">
        <v>55.9</v>
      </c>
    </row>
    <row r="30" spans="1:4" ht="12.75">
      <c r="A30" s="22"/>
      <c r="B30" s="103">
        <v>66.9</v>
      </c>
      <c r="C30" s="103">
        <v>52.8</v>
      </c>
      <c r="D30" s="103">
        <v>51</v>
      </c>
    </row>
    <row r="31" spans="1:4" ht="12.75">
      <c r="A31" s="22">
        <v>2006</v>
      </c>
      <c r="B31" s="103">
        <v>64.5</v>
      </c>
      <c r="C31" s="103">
        <v>50.9</v>
      </c>
      <c r="D31" s="103">
        <v>48.9</v>
      </c>
    </row>
    <row r="32" spans="1:4" ht="12.75">
      <c r="A32" s="22"/>
      <c r="B32" s="103">
        <v>65.4</v>
      </c>
      <c r="C32" s="103">
        <v>51.4</v>
      </c>
      <c r="D32" s="103">
        <v>49</v>
      </c>
    </row>
    <row r="33" spans="1:4" ht="12.75">
      <c r="A33" s="22"/>
      <c r="B33" s="103">
        <v>58</v>
      </c>
      <c r="C33" s="103">
        <v>47</v>
      </c>
      <c r="D33" s="103">
        <v>45</v>
      </c>
    </row>
    <row r="34" spans="1:4" ht="12.75">
      <c r="A34" s="51"/>
      <c r="B34">
        <v>65</v>
      </c>
      <c r="C34">
        <v>55</v>
      </c>
      <c r="D34" s="103">
        <v>54</v>
      </c>
    </row>
    <row r="35" spans="1:4" ht="12.75">
      <c r="A35" s="51"/>
      <c r="B35" s="103">
        <v>63</v>
      </c>
      <c r="C35" s="103">
        <v>52</v>
      </c>
      <c r="D35" s="103">
        <v>51</v>
      </c>
    </row>
    <row r="36" spans="1:4" ht="12.75">
      <c r="A36" s="51">
        <v>2011</v>
      </c>
      <c r="B36" s="103">
        <v>59</v>
      </c>
      <c r="C36" s="103">
        <v>48</v>
      </c>
      <c r="D36" s="103">
        <v>47</v>
      </c>
    </row>
    <row r="37" spans="1:4" ht="12.75">
      <c r="A37" s="51"/>
      <c r="D37" s="103"/>
    </row>
    <row r="38" spans="1:4" ht="12.75">
      <c r="A38" s="102" t="s">
        <v>92</v>
      </c>
      <c r="D38" s="103"/>
    </row>
    <row r="39" spans="1:4" ht="12.75">
      <c r="A39" s="5"/>
      <c r="D39" s="103"/>
    </row>
    <row r="40" ht="12.75">
      <c r="D40" s="103"/>
    </row>
    <row r="41" ht="12.75">
      <c r="D41" s="103"/>
    </row>
    <row r="42" ht="12.75">
      <c r="D42" s="103"/>
    </row>
    <row r="43" ht="12.75">
      <c r="D43" s="103"/>
    </row>
    <row r="44" ht="12.75">
      <c r="D44" s="103"/>
    </row>
    <row r="45" ht="12.75">
      <c r="D45" s="103"/>
    </row>
    <row r="46" ht="12.75">
      <c r="D46" s="103"/>
    </row>
    <row r="47" ht="12.75">
      <c r="D47" s="10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3" width="22.8515625" style="122" customWidth="1"/>
    <col min="4" max="16384" width="9.140625" style="122" customWidth="1"/>
  </cols>
  <sheetData>
    <row r="1" ht="15.75">
      <c r="A1" s="130" t="s">
        <v>124</v>
      </c>
    </row>
    <row r="2" ht="15.75">
      <c r="A2" s="130" t="s">
        <v>123</v>
      </c>
    </row>
    <row r="4" spans="2:4" ht="12.75">
      <c r="B4" s="126" t="s">
        <v>122</v>
      </c>
      <c r="C4" s="126" t="s">
        <v>122</v>
      </c>
      <c r="D4" s="126"/>
    </row>
    <row r="5" spans="1:3" ht="12.75">
      <c r="A5" s="126">
        <v>1989</v>
      </c>
      <c r="C5" s="122">
        <v>7388.889</v>
      </c>
    </row>
    <row r="6" spans="1:3" ht="12.75">
      <c r="A6" s="126"/>
      <c r="C6" s="122">
        <f>C5-((C5-C7)/2)</f>
        <v>5004.8485</v>
      </c>
    </row>
    <row r="7" spans="1:5" ht="12.75">
      <c r="A7" s="126"/>
      <c r="B7" s="129">
        <v>2620.8078728060405</v>
      </c>
      <c r="C7" s="122">
        <v>2620.808</v>
      </c>
      <c r="E7" s="127"/>
    </row>
    <row r="8" spans="1:5" ht="12.75">
      <c r="A8" s="126"/>
      <c r="B8" s="129">
        <v>2542.098156432683</v>
      </c>
      <c r="E8" s="127"/>
    </row>
    <row r="9" spans="1:5" ht="12.75">
      <c r="A9" s="126">
        <v>1993</v>
      </c>
      <c r="B9" s="129">
        <v>2217.553395528576</v>
      </c>
      <c r="E9" s="127"/>
    </row>
    <row r="10" spans="1:5" ht="12.75">
      <c r="A10" s="126"/>
      <c r="B10" s="129">
        <v>2041.7061599180827</v>
      </c>
      <c r="E10" s="127"/>
    </row>
    <row r="11" spans="1:5" ht="12.75">
      <c r="A11" s="126"/>
      <c r="B11" s="129">
        <v>1919.3421053265577</v>
      </c>
      <c r="E11" s="127"/>
    </row>
    <row r="12" spans="1:5" ht="12.75">
      <c r="A12" s="126"/>
      <c r="B12" s="129">
        <v>1653.341773380162</v>
      </c>
      <c r="E12" s="127"/>
    </row>
    <row r="13" spans="1:5" ht="12.75">
      <c r="A13" s="126">
        <v>1997</v>
      </c>
      <c r="B13" s="129">
        <v>1432.2586793968712</v>
      </c>
      <c r="E13" s="127"/>
    </row>
    <row r="14" spans="1:5" ht="12.75">
      <c r="A14" s="126"/>
      <c r="B14" s="129">
        <v>1358.455801227282</v>
      </c>
      <c r="E14" s="127"/>
    </row>
    <row r="15" spans="1:5" ht="12.75">
      <c r="A15" s="126"/>
      <c r="B15" s="129">
        <v>1134.9544480074703</v>
      </c>
      <c r="E15" s="127"/>
    </row>
    <row r="16" spans="1:5" ht="12.75">
      <c r="A16" s="126"/>
      <c r="B16" s="129">
        <v>935.7042263264676</v>
      </c>
      <c r="E16" s="127"/>
    </row>
    <row r="17" spans="1:5" ht="12.75">
      <c r="A17" s="126">
        <v>2001</v>
      </c>
      <c r="B17" s="129">
        <v>892.0926653258708</v>
      </c>
      <c r="E17" s="127"/>
    </row>
    <row r="18" spans="1:5" ht="12.75">
      <c r="A18" s="126"/>
      <c r="B18" s="129">
        <v>879.8990729296034</v>
      </c>
      <c r="E18" s="127"/>
    </row>
    <row r="19" spans="1:5" ht="12.75">
      <c r="A19" s="126"/>
      <c r="B19" s="129">
        <v>908.4239521343019</v>
      </c>
      <c r="E19" s="127"/>
    </row>
    <row r="20" spans="1:5" ht="12.75">
      <c r="A20" s="128"/>
      <c r="B20" s="129">
        <v>896.1446263292031</v>
      </c>
      <c r="E20" s="127"/>
    </row>
    <row r="21" spans="1:5" ht="12.75">
      <c r="A21" s="128">
        <v>2005</v>
      </c>
      <c r="B21" s="129">
        <v>937.7093023747868</v>
      </c>
      <c r="E21" s="127"/>
    </row>
    <row r="22" spans="1:5" ht="12.75">
      <c r="A22" s="128"/>
      <c r="B22" s="129">
        <v>913.7047153510351</v>
      </c>
      <c r="E22" s="127"/>
    </row>
    <row r="23" spans="1:5" ht="12.75">
      <c r="A23" s="128"/>
      <c r="B23" s="129">
        <v>912.7852902851901</v>
      </c>
      <c r="E23" s="127"/>
    </row>
    <row r="24" spans="1:5" ht="12.75">
      <c r="A24" s="128"/>
      <c r="B24" s="125">
        <v>821.5464299544078</v>
      </c>
      <c r="E24" s="127"/>
    </row>
    <row r="25" spans="1:2" ht="12.75">
      <c r="A25" s="126"/>
      <c r="B25" s="125">
        <v>1058.2774821564342</v>
      </c>
    </row>
    <row r="26" spans="1:2" ht="12.75">
      <c r="A26" s="126"/>
      <c r="B26" s="125">
        <v>924.1083822092509</v>
      </c>
    </row>
    <row r="27" spans="1:2" ht="12.75">
      <c r="A27" s="126">
        <v>2011</v>
      </c>
      <c r="B27" s="125">
        <v>1116.174468221795</v>
      </c>
    </row>
    <row r="28" spans="1:2" ht="12.75">
      <c r="A28" s="126"/>
      <c r="B28" s="125"/>
    </row>
    <row r="29" ht="12.75">
      <c r="A29" s="124" t="s">
        <v>3</v>
      </c>
    </row>
    <row r="30" spans="1:3" ht="12.75">
      <c r="A30" s="123"/>
      <c r="B30" s="123"/>
      <c r="C30" s="123"/>
    </row>
    <row r="31" spans="1:3" ht="12.75">
      <c r="A31" s="123"/>
      <c r="B31" s="123"/>
      <c r="C31" s="1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2" width="22.28125" style="122" bestFit="1" customWidth="1"/>
    <col min="3" max="3" width="9.140625" style="122" customWidth="1"/>
    <col min="4" max="4" width="10.140625" style="122" bestFit="1" customWidth="1"/>
    <col min="5" max="16384" width="9.140625" style="122" customWidth="1"/>
  </cols>
  <sheetData>
    <row r="1" ht="15.75">
      <c r="A1" s="130" t="s">
        <v>134</v>
      </c>
    </row>
    <row r="2" ht="15.75">
      <c r="A2" s="130" t="s">
        <v>125</v>
      </c>
    </row>
    <row r="4" spans="1:2" ht="12.75">
      <c r="A4" s="133"/>
      <c r="B4" s="126" t="s">
        <v>122</v>
      </c>
    </row>
    <row r="5" spans="1:3" ht="12.75">
      <c r="A5" s="128">
        <v>1989</v>
      </c>
      <c r="B5" s="126"/>
      <c r="C5" s="122">
        <v>10000</v>
      </c>
    </row>
    <row r="6" spans="1:3" ht="12.75">
      <c r="A6" s="128"/>
      <c r="C6" s="122">
        <f>(C5+C7)/2</f>
        <v>5363.5363</v>
      </c>
    </row>
    <row r="7" spans="1:4" ht="12.75">
      <c r="A7" s="128"/>
      <c r="B7" s="122">
        <v>727.0726401373048</v>
      </c>
      <c r="C7" s="122">
        <v>727.0726</v>
      </c>
      <c r="D7" s="131"/>
    </row>
    <row r="8" spans="1:4" ht="12.75">
      <c r="A8" s="128"/>
      <c r="B8" s="122">
        <v>733.4529009912665</v>
      </c>
      <c r="D8" s="131"/>
    </row>
    <row r="9" spans="1:4" ht="12.75">
      <c r="A9" s="128">
        <v>1993</v>
      </c>
      <c r="B9" s="122">
        <v>746.7983361022755</v>
      </c>
      <c r="D9" s="131"/>
    </row>
    <row r="10" spans="1:4" ht="12.75">
      <c r="A10" s="128"/>
      <c r="B10" s="122">
        <v>819.5173809818306</v>
      </c>
      <c r="D10" s="131"/>
    </row>
    <row r="11" spans="1:4" ht="12.75">
      <c r="A11" s="128"/>
      <c r="B11" s="122">
        <v>877.560511281943</v>
      </c>
      <c r="D11" s="131"/>
    </row>
    <row r="12" spans="1:4" ht="12.75">
      <c r="A12" s="128"/>
      <c r="B12" s="122">
        <v>861.0132130091401</v>
      </c>
      <c r="D12" s="131"/>
    </row>
    <row r="13" spans="1:4" ht="12.75">
      <c r="A13" s="128">
        <v>1997</v>
      </c>
      <c r="B13" s="122">
        <v>759.142971241992</v>
      </c>
      <c r="D13" s="131"/>
    </row>
    <row r="14" spans="1:4" ht="12.75">
      <c r="A14" s="128"/>
      <c r="B14" s="122">
        <v>993.9765714621483</v>
      </c>
      <c r="D14" s="131"/>
    </row>
    <row r="15" spans="1:4" ht="12.75">
      <c r="A15" s="128"/>
      <c r="B15" s="131">
        <v>882.7081881995209</v>
      </c>
      <c r="D15" s="131"/>
    </row>
    <row r="16" spans="1:4" ht="12.75">
      <c r="A16" s="128"/>
      <c r="B16" s="131">
        <v>1050.0172773209028</v>
      </c>
      <c r="D16" s="131"/>
    </row>
    <row r="17" spans="1:4" ht="12.75">
      <c r="A17" s="128">
        <v>2001</v>
      </c>
      <c r="B17" s="131">
        <v>1560.2617400147835</v>
      </c>
      <c r="D17" s="131"/>
    </row>
    <row r="18" spans="1:2" ht="12.75">
      <c r="A18" s="128"/>
      <c r="B18" s="131">
        <v>1758.4760832891398</v>
      </c>
    </row>
    <row r="19" spans="1:4" ht="12.75">
      <c r="A19" s="128"/>
      <c r="B19" s="131">
        <v>1470.4126471135614</v>
      </c>
      <c r="D19" s="131"/>
    </row>
    <row r="20" spans="1:4" ht="12.75">
      <c r="A20" s="128"/>
      <c r="B20" s="132">
        <v>1292.1752418719304</v>
      </c>
      <c r="D20" s="131"/>
    </row>
    <row r="21" spans="1:4" ht="12.75">
      <c r="A21" s="128">
        <v>2005</v>
      </c>
      <c r="B21" s="132">
        <v>1164.6916019835978</v>
      </c>
      <c r="D21" s="131"/>
    </row>
    <row r="22" spans="1:2" ht="12.75">
      <c r="A22" s="128"/>
      <c r="B22" s="131">
        <v>1175.4631661032859</v>
      </c>
    </row>
    <row r="23" spans="1:2" ht="12.75">
      <c r="A23" s="128"/>
      <c r="B23" s="131">
        <v>1170.2672091353547</v>
      </c>
    </row>
    <row r="24" spans="1:2" ht="12.75">
      <c r="A24" s="128"/>
      <c r="B24" s="131">
        <v>1202.230684142665</v>
      </c>
    </row>
    <row r="25" spans="1:2" ht="12.75">
      <c r="A25" s="128"/>
      <c r="B25" s="131">
        <v>1554.4100807908264</v>
      </c>
    </row>
    <row r="26" spans="1:2" ht="12.75">
      <c r="A26" s="128"/>
      <c r="B26" s="131">
        <v>1726.0495675833517</v>
      </c>
    </row>
    <row r="27" spans="1:2" ht="12.75">
      <c r="A27" s="128">
        <v>2011</v>
      </c>
      <c r="B27" s="131">
        <v>1534.92025671112</v>
      </c>
    </row>
    <row r="28" spans="1:2" ht="12.75">
      <c r="A28" s="128"/>
      <c r="B28" s="131"/>
    </row>
    <row r="29" ht="12.75">
      <c r="A29" s="124" t="s">
        <v>3</v>
      </c>
    </row>
    <row r="31" spans="1:3" ht="12.75">
      <c r="A31" s="123"/>
      <c r="B31" s="123"/>
      <c r="C31" s="123"/>
    </row>
    <row r="32" spans="1:3" ht="12.75">
      <c r="A32" s="123"/>
      <c r="B32" s="123"/>
      <c r="C32" s="1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2" width="22.28125" style="122" bestFit="1" customWidth="1"/>
    <col min="3" max="3" width="9.140625" style="122" customWidth="1"/>
    <col min="4" max="4" width="11.7109375" style="122" customWidth="1"/>
    <col min="5" max="16384" width="9.140625" style="122" customWidth="1"/>
  </cols>
  <sheetData>
    <row r="1" ht="15.75">
      <c r="A1" s="130" t="s">
        <v>135</v>
      </c>
    </row>
    <row r="2" ht="15.75">
      <c r="A2" s="130" t="s">
        <v>126</v>
      </c>
    </row>
    <row r="4" spans="1:2" ht="12.75">
      <c r="A4" s="126"/>
      <c r="B4" s="126" t="s">
        <v>122</v>
      </c>
    </row>
    <row r="5" spans="1:3" ht="12.75">
      <c r="A5" s="126">
        <v>1989</v>
      </c>
      <c r="B5" s="126"/>
      <c r="C5" s="122">
        <v>10000</v>
      </c>
    </row>
    <row r="6" spans="1:3" ht="12.75">
      <c r="A6" s="126"/>
      <c r="C6" s="122">
        <f>(C5+C7)/2</f>
        <v>5440.6296</v>
      </c>
    </row>
    <row r="7" spans="1:3" ht="12.75">
      <c r="A7" s="126"/>
      <c r="B7" s="122">
        <v>881.2591805424586</v>
      </c>
      <c r="C7" s="122">
        <v>881.2592</v>
      </c>
    </row>
    <row r="8" spans="1:2" ht="12.75">
      <c r="A8" s="126"/>
      <c r="B8" s="122">
        <v>876.5558435617133</v>
      </c>
    </row>
    <row r="9" spans="1:2" ht="12.75">
      <c r="A9" s="126">
        <v>1993</v>
      </c>
      <c r="B9" s="122">
        <v>858.2313449105039</v>
      </c>
    </row>
    <row r="10" spans="1:2" ht="12.75">
      <c r="A10" s="126"/>
      <c r="B10" s="122">
        <v>789.503741866271</v>
      </c>
    </row>
    <row r="11" spans="1:2" ht="12.75">
      <c r="A11" s="126"/>
      <c r="B11" s="122">
        <v>806.5910842973117</v>
      </c>
    </row>
    <row r="12" spans="1:2" ht="12.75">
      <c r="A12" s="126"/>
      <c r="B12" s="122">
        <v>808.7954566167951</v>
      </c>
    </row>
    <row r="13" spans="1:2" ht="12.75">
      <c r="A13" s="126">
        <v>1997</v>
      </c>
      <c r="B13" s="122">
        <v>996.0811068152075</v>
      </c>
    </row>
    <row r="14" spans="1:2" ht="12.75">
      <c r="A14" s="126"/>
      <c r="B14" s="122">
        <v>943.1723565799863</v>
      </c>
    </row>
    <row r="15" spans="1:2" ht="12.75">
      <c r="A15" s="126"/>
      <c r="B15" s="131">
        <v>881.9133374062293</v>
      </c>
    </row>
    <row r="16" spans="1:2" ht="12.75">
      <c r="A16" s="126"/>
      <c r="B16" s="131">
        <v>1187.162551035272</v>
      </c>
    </row>
    <row r="17" spans="1:2" ht="12.75">
      <c r="A17" s="126">
        <v>2001</v>
      </c>
      <c r="B17" s="131">
        <v>1659.4448651108094</v>
      </c>
    </row>
    <row r="18" spans="1:2" ht="12.75">
      <c r="A18" s="126"/>
      <c r="B18" s="131">
        <v>1897.1921082487106</v>
      </c>
    </row>
    <row r="19" spans="1:2" ht="12.75">
      <c r="A19" s="126"/>
      <c r="B19" s="131">
        <v>1508.6517962689825</v>
      </c>
    </row>
    <row r="20" spans="1:2" ht="12.75">
      <c r="A20" s="126"/>
      <c r="B20" s="132">
        <v>1433.433650588539</v>
      </c>
    </row>
    <row r="21" spans="1:2" ht="12.75">
      <c r="A21" s="126">
        <v>2005</v>
      </c>
      <c r="B21" s="131">
        <v>1359.1397305694538</v>
      </c>
    </row>
    <row r="22" spans="1:2" ht="12.75">
      <c r="A22" s="126"/>
      <c r="B22" s="131">
        <v>1393.1627024618329</v>
      </c>
    </row>
    <row r="23" spans="1:2" ht="12.75">
      <c r="A23" s="126"/>
      <c r="B23" s="131">
        <v>1385.7562830225088</v>
      </c>
    </row>
    <row r="24" spans="1:2" ht="12.75">
      <c r="A24" s="126"/>
      <c r="B24" s="131">
        <v>1439.585325858447</v>
      </c>
    </row>
    <row r="25" spans="1:2" ht="12.75">
      <c r="A25" s="126"/>
      <c r="B25" s="131">
        <v>1774.1727265196887</v>
      </c>
    </row>
    <row r="26" spans="1:2" ht="12.75">
      <c r="A26" s="126"/>
      <c r="B26" s="131">
        <v>1685.4842310505771</v>
      </c>
    </row>
    <row r="27" spans="1:2" ht="12.75">
      <c r="A27" s="126">
        <v>2011</v>
      </c>
      <c r="B27" s="131">
        <v>1421.6904733642175</v>
      </c>
    </row>
    <row r="28" spans="1:2" ht="12.75">
      <c r="A28" s="126"/>
      <c r="B28" s="131"/>
    </row>
    <row r="29" ht="12.75">
      <c r="A29" s="124" t="s">
        <v>3</v>
      </c>
    </row>
    <row r="31" s="123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2" width="22.28125" style="122" bestFit="1" customWidth="1"/>
    <col min="3" max="3" width="13.140625" style="122" customWidth="1"/>
    <col min="4" max="4" width="9.140625" style="122" customWidth="1"/>
    <col min="5" max="5" width="13.57421875" style="122" customWidth="1"/>
    <col min="6" max="16384" width="9.140625" style="122" customWidth="1"/>
  </cols>
  <sheetData>
    <row r="1" ht="15.75">
      <c r="A1" s="130" t="s">
        <v>136</v>
      </c>
    </row>
    <row r="2" ht="15.75">
      <c r="A2" s="130" t="s">
        <v>127</v>
      </c>
    </row>
    <row r="4" spans="1:2" ht="12.75">
      <c r="A4" s="126"/>
      <c r="B4" s="126" t="s">
        <v>122</v>
      </c>
    </row>
    <row r="5" spans="1:3" ht="12.75">
      <c r="A5" s="126">
        <v>1989</v>
      </c>
      <c r="B5" s="126"/>
      <c r="C5" s="122">
        <v>10000</v>
      </c>
    </row>
    <row r="6" spans="1:3" ht="12.75">
      <c r="A6" s="126"/>
      <c r="C6" s="122">
        <v>10000</v>
      </c>
    </row>
    <row r="7" spans="1:3" ht="12.75">
      <c r="A7" s="126"/>
      <c r="C7" s="122">
        <v>10000</v>
      </c>
    </row>
    <row r="8" spans="1:3" ht="12.75">
      <c r="A8" s="126"/>
      <c r="C8" s="122">
        <v>10000</v>
      </c>
    </row>
    <row r="9" spans="1:3" ht="12.75">
      <c r="A9" s="126">
        <v>1993</v>
      </c>
      <c r="C9" s="122">
        <v>10000</v>
      </c>
    </row>
    <row r="10" spans="1:3" ht="12.75">
      <c r="A10" s="126"/>
      <c r="C10" s="122">
        <v>10000</v>
      </c>
    </row>
    <row r="11" spans="1:3" ht="12.75">
      <c r="A11" s="126"/>
      <c r="C11" s="122">
        <v>10000</v>
      </c>
    </row>
    <row r="12" spans="1:3" ht="12.75">
      <c r="A12" s="126"/>
      <c r="C12" s="122">
        <v>10000</v>
      </c>
    </row>
    <row r="13" spans="1:3" ht="12.75">
      <c r="A13" s="126">
        <v>1997</v>
      </c>
      <c r="C13" s="122">
        <v>10000</v>
      </c>
    </row>
    <row r="14" spans="1:3" ht="12.75">
      <c r="A14" s="126"/>
      <c r="C14" s="122">
        <f>(C13+C15)/2</f>
        <v>5462.152894128513</v>
      </c>
    </row>
    <row r="15" spans="1:5" ht="12.75">
      <c r="A15" s="126"/>
      <c r="B15" s="134">
        <v>924.3057882570263</v>
      </c>
      <c r="C15" s="134">
        <v>924.3057882570263</v>
      </c>
      <c r="E15" s="135"/>
    </row>
    <row r="16" spans="1:5" ht="12.75">
      <c r="A16" s="126"/>
      <c r="B16" s="134">
        <v>1102.1600503288957</v>
      </c>
      <c r="C16" s="134">
        <v>1102.1600503288957</v>
      </c>
      <c r="E16" s="135"/>
    </row>
    <row r="17" spans="1:5" ht="12.75">
      <c r="A17" s="126">
        <v>2001</v>
      </c>
      <c r="B17" s="134">
        <v>1326.710524339607</v>
      </c>
      <c r="C17" s="134">
        <v>1326.710524339607</v>
      </c>
      <c r="E17" s="135"/>
    </row>
    <row r="18" spans="1:5" ht="12.75">
      <c r="A18" s="126"/>
      <c r="B18" s="134">
        <v>1685.397888471939</v>
      </c>
      <c r="C18" s="134">
        <v>1685.397888471939</v>
      </c>
      <c r="E18" s="135"/>
    </row>
    <row r="19" spans="1:5" ht="12.75">
      <c r="A19" s="126"/>
      <c r="B19" s="134">
        <v>1676.5367513587707</v>
      </c>
      <c r="C19" s="134">
        <v>1676.5367513587707</v>
      </c>
      <c r="E19" s="135"/>
    </row>
    <row r="20" spans="1:5" ht="12.75">
      <c r="A20" s="126"/>
      <c r="B20" s="136">
        <v>1628.4866510149902</v>
      </c>
      <c r="C20" s="136">
        <v>1628.4866510149902</v>
      </c>
      <c r="E20" s="135"/>
    </row>
    <row r="21" spans="1:3" ht="12.75">
      <c r="A21" s="128">
        <v>2005</v>
      </c>
      <c r="B21" s="134">
        <v>1636.0583025050205</v>
      </c>
      <c r="C21" s="134">
        <v>1636.0583025050205</v>
      </c>
    </row>
    <row r="22" spans="1:3" ht="12.75">
      <c r="A22" s="128"/>
      <c r="B22" s="134">
        <v>1635.9291714054175</v>
      </c>
      <c r="C22" s="134">
        <v>1635.9291714054175</v>
      </c>
    </row>
    <row r="23" spans="1:3" ht="12.75">
      <c r="A23" s="128"/>
      <c r="B23" s="134">
        <v>1631.1575939533973</v>
      </c>
      <c r="C23" s="134">
        <v>1631.1575939533973</v>
      </c>
    </row>
    <row r="24" spans="1:3" ht="12.75">
      <c r="A24" s="128"/>
      <c r="B24" s="134">
        <v>1656.9448234273952</v>
      </c>
      <c r="C24" s="134">
        <v>1656.9448234273952</v>
      </c>
    </row>
    <row r="25" spans="1:3" ht="12.75">
      <c r="A25" s="128"/>
      <c r="B25" s="134">
        <v>1618.983342242441</v>
      </c>
      <c r="C25" s="134">
        <v>1618.983342242441</v>
      </c>
    </row>
    <row r="26" spans="1:3" ht="12.75">
      <c r="A26" s="128"/>
      <c r="B26" s="134">
        <v>1639.0560263700247</v>
      </c>
      <c r="C26" s="134">
        <v>1639.0560263700247</v>
      </c>
    </row>
    <row r="27" spans="1:3" ht="12.75">
      <c r="A27" s="128">
        <v>2011</v>
      </c>
      <c r="B27" s="134">
        <v>1631.576301479605</v>
      </c>
      <c r="C27" s="134">
        <v>1631.576301479605</v>
      </c>
    </row>
    <row r="28" spans="1:3" ht="12.75">
      <c r="A28" s="128"/>
      <c r="B28" s="134"/>
      <c r="C28" s="134"/>
    </row>
    <row r="29" ht="12.75">
      <c r="A29" s="124" t="s">
        <v>3</v>
      </c>
    </row>
    <row r="31" spans="1:3" ht="12.75">
      <c r="A31" s="123"/>
      <c r="B31" s="123"/>
      <c r="C31" s="123"/>
    </row>
    <row r="32" spans="1:3" ht="12.75">
      <c r="A32" s="127"/>
      <c r="B32" s="127"/>
      <c r="C32" s="127"/>
    </row>
    <row r="33" spans="1:3" ht="12.75">
      <c r="A33" s="127"/>
      <c r="B33" s="127"/>
      <c r="C33" s="12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37" customWidth="1"/>
  </cols>
  <sheetData>
    <row r="1" ht="15.75">
      <c r="A1" s="146" t="s">
        <v>137</v>
      </c>
    </row>
    <row r="2" ht="15.75">
      <c r="A2" s="146" t="s">
        <v>128</v>
      </c>
    </row>
    <row r="4" spans="1:3" ht="12.75">
      <c r="A4" s="142"/>
      <c r="B4" s="142" t="s">
        <v>122</v>
      </c>
      <c r="C4" s="142" t="s">
        <v>122</v>
      </c>
    </row>
    <row r="5" spans="1:3" ht="12.75">
      <c r="A5" s="142">
        <v>1986</v>
      </c>
      <c r="C5" s="137">
        <v>10000</v>
      </c>
    </row>
    <row r="6" spans="1:3" ht="12.75">
      <c r="A6" s="142"/>
      <c r="C6" s="137">
        <v>10000</v>
      </c>
    </row>
    <row r="7" spans="1:3" ht="12.75">
      <c r="A7" s="142"/>
      <c r="C7" s="137">
        <v>10000</v>
      </c>
    </row>
    <row r="8" spans="1:3" ht="12.75">
      <c r="A8" s="142"/>
      <c r="C8" s="137">
        <v>10000</v>
      </c>
    </row>
    <row r="9" spans="1:3" ht="12.75">
      <c r="A9" s="142">
        <v>1990</v>
      </c>
      <c r="C9" s="137">
        <v>10000</v>
      </c>
    </row>
    <row r="10" spans="1:3" ht="12.75">
      <c r="A10" s="142"/>
      <c r="B10" s="137">
        <v>10000</v>
      </c>
      <c r="C10" s="137">
        <v>10000</v>
      </c>
    </row>
    <row r="11" spans="1:2" ht="12.75">
      <c r="A11" s="142"/>
      <c r="B11" s="141">
        <v>3898.2219189114585</v>
      </c>
    </row>
    <row r="12" spans="1:2" ht="12.75">
      <c r="A12" s="142"/>
      <c r="B12" s="141">
        <v>2644.380902859945</v>
      </c>
    </row>
    <row r="13" spans="1:2" ht="12.75">
      <c r="A13" s="142">
        <v>1994</v>
      </c>
      <c r="B13" s="141">
        <v>1910.0692982581215</v>
      </c>
    </row>
    <row r="14" spans="1:2" ht="12.75">
      <c r="A14" s="142"/>
      <c r="B14" s="141">
        <v>1956.8651141625319</v>
      </c>
    </row>
    <row r="15" spans="1:2" ht="12.75">
      <c r="A15" s="142"/>
      <c r="B15" s="141">
        <v>1727.7390263087514</v>
      </c>
    </row>
    <row r="16" spans="1:2" ht="12.75">
      <c r="A16" s="142"/>
      <c r="B16" s="141">
        <v>1421.3631381290597</v>
      </c>
    </row>
    <row r="17" spans="1:2" ht="12.75">
      <c r="A17" s="142">
        <v>1998</v>
      </c>
      <c r="B17" s="141">
        <v>1639.2068128176506</v>
      </c>
    </row>
    <row r="18" spans="1:2" ht="12.75">
      <c r="A18" s="142"/>
      <c r="B18" s="141">
        <v>2132.912665356548</v>
      </c>
    </row>
    <row r="19" spans="1:2" ht="12.75">
      <c r="A19" s="142"/>
      <c r="B19" s="141">
        <v>3276.386595858705</v>
      </c>
    </row>
    <row r="20" spans="1:2" ht="12.75">
      <c r="A20" s="142"/>
      <c r="B20" s="141">
        <v>3060.564111541825</v>
      </c>
    </row>
    <row r="21" spans="1:2" ht="12.75">
      <c r="A21" s="142">
        <v>2002</v>
      </c>
      <c r="B21" s="141">
        <v>3754.1752627888654</v>
      </c>
    </row>
    <row r="22" spans="1:2" ht="12.75">
      <c r="A22" s="142"/>
      <c r="B22" s="141">
        <v>3719.1263707292046</v>
      </c>
    </row>
    <row r="23" spans="1:2" ht="12.75">
      <c r="A23" s="145"/>
      <c r="B23" s="144">
        <v>3216.5812860590736</v>
      </c>
    </row>
    <row r="24" spans="1:2" ht="12.75">
      <c r="A24" s="143"/>
      <c r="B24" s="144">
        <v>2965.1502923142493</v>
      </c>
    </row>
    <row r="25" spans="1:2" ht="12.75">
      <c r="A25" s="143">
        <v>2006</v>
      </c>
      <c r="B25" s="144">
        <v>2665.721487683365</v>
      </c>
    </row>
    <row r="26" spans="1:2" ht="12.75">
      <c r="A26" s="143"/>
      <c r="B26" s="144">
        <v>2458.790838632983</v>
      </c>
    </row>
    <row r="27" spans="1:2" ht="12.75">
      <c r="A27" s="143"/>
      <c r="B27" s="141">
        <v>2562.3995087029934</v>
      </c>
    </row>
    <row r="28" spans="1:2" ht="12.75">
      <c r="A28" s="142"/>
      <c r="B28" s="141">
        <v>2538.7907220612674</v>
      </c>
    </row>
    <row r="29" spans="1:2" ht="12.75">
      <c r="A29" s="142"/>
      <c r="B29" s="141">
        <v>2591.8653973598653</v>
      </c>
    </row>
    <row r="30" spans="1:2" ht="12.75">
      <c r="A30" s="142">
        <v>2011</v>
      </c>
      <c r="B30" s="141">
        <v>3050.527262065778</v>
      </c>
    </row>
    <row r="31" spans="1:2" ht="12.75">
      <c r="A31" s="142"/>
      <c r="B31" s="141"/>
    </row>
    <row r="32" ht="12.75">
      <c r="A32" s="140" t="s">
        <v>3</v>
      </c>
    </row>
    <row r="33" ht="12.75">
      <c r="A33" s="140"/>
    </row>
    <row r="34" ht="15">
      <c r="A34" s="139"/>
    </row>
    <row r="36" ht="15">
      <c r="A36" s="1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9.57421875" style="0" customWidth="1"/>
    <col min="4" max="4" width="13.421875" style="0" customWidth="1"/>
    <col min="5" max="5" width="10.140625" style="0" customWidth="1"/>
  </cols>
  <sheetData>
    <row r="1" ht="15.75">
      <c r="A1" s="31" t="s">
        <v>102</v>
      </c>
    </row>
    <row r="2" ht="15.75">
      <c r="A2" s="31" t="s">
        <v>12</v>
      </c>
    </row>
    <row r="4" spans="1:10" ht="12.75">
      <c r="A4" s="22"/>
      <c r="B4" s="27" t="s">
        <v>5</v>
      </c>
      <c r="C4" s="27" t="s">
        <v>6</v>
      </c>
      <c r="D4" s="27" t="s">
        <v>11</v>
      </c>
      <c r="E4" s="27" t="s">
        <v>8</v>
      </c>
      <c r="H4" s="27"/>
      <c r="I4" s="27"/>
      <c r="J4" s="27"/>
    </row>
    <row r="5" spans="1:5" ht="12.75" hidden="1">
      <c r="A5" s="30">
        <v>1970</v>
      </c>
      <c r="B5" s="29">
        <v>140.83</v>
      </c>
      <c r="C5" s="29">
        <v>125.98</v>
      </c>
      <c r="D5" s="29">
        <v>50.26</v>
      </c>
      <c r="E5" s="29">
        <v>141.41</v>
      </c>
    </row>
    <row r="6" spans="1:5" ht="12.75" hidden="1">
      <c r="A6" s="30"/>
      <c r="B6" s="29">
        <v>142.71</v>
      </c>
      <c r="C6" s="29">
        <v>87.89</v>
      </c>
      <c r="D6" s="29">
        <v>69.03</v>
      </c>
      <c r="E6" s="29">
        <v>154.63</v>
      </c>
    </row>
    <row r="7" spans="1:5" ht="12.75" hidden="1">
      <c r="A7" s="30"/>
      <c r="B7" s="29">
        <v>135.69</v>
      </c>
      <c r="C7" s="29">
        <v>65.28</v>
      </c>
      <c r="D7" s="29">
        <v>61.34</v>
      </c>
      <c r="E7" s="29">
        <v>154.86</v>
      </c>
    </row>
    <row r="8" spans="1:5" ht="12.75" hidden="1">
      <c r="A8" s="30"/>
      <c r="B8" s="29">
        <v>126.58</v>
      </c>
      <c r="C8" s="29">
        <v>64</v>
      </c>
      <c r="D8" s="29">
        <v>55.62</v>
      </c>
      <c r="E8" s="29">
        <v>150.25</v>
      </c>
    </row>
    <row r="9" spans="1:5" ht="12.75" hidden="1">
      <c r="A9" s="30"/>
      <c r="B9" s="29">
        <v>149.79</v>
      </c>
      <c r="C9" s="29">
        <v>64</v>
      </c>
      <c r="D9" s="29">
        <v>114.3</v>
      </c>
      <c r="E9" s="29">
        <v>141.78</v>
      </c>
    </row>
    <row r="10" spans="1:5" ht="12.75" hidden="1">
      <c r="A10" s="30">
        <v>1975</v>
      </c>
      <c r="B10" s="29">
        <v>156.3</v>
      </c>
      <c r="C10" s="29">
        <v>69.51</v>
      </c>
      <c r="D10" s="29">
        <v>113.08</v>
      </c>
      <c r="E10" s="29">
        <v>167.05</v>
      </c>
    </row>
    <row r="11" spans="1:5" ht="12.75" hidden="1">
      <c r="A11" s="30"/>
      <c r="B11" s="29">
        <v>157.39</v>
      </c>
      <c r="C11" s="29">
        <v>88.17</v>
      </c>
      <c r="D11" s="29">
        <v>112.79</v>
      </c>
      <c r="E11" s="29">
        <v>180.1</v>
      </c>
    </row>
    <row r="12" spans="1:5" ht="12.75" hidden="1">
      <c r="A12" s="30"/>
      <c r="B12" s="29">
        <v>159.88</v>
      </c>
      <c r="C12" s="29">
        <v>106.13</v>
      </c>
      <c r="D12" s="29">
        <v>126.12</v>
      </c>
      <c r="E12" s="29">
        <v>189.55</v>
      </c>
    </row>
    <row r="13" spans="1:5" ht="12.75" hidden="1">
      <c r="A13" s="30"/>
      <c r="B13" s="29">
        <v>156.73</v>
      </c>
      <c r="C13" s="29">
        <v>116.76</v>
      </c>
      <c r="D13" s="29">
        <v>105.36</v>
      </c>
      <c r="E13" s="29">
        <v>183.31</v>
      </c>
    </row>
    <row r="14" spans="1:5" ht="12.75" hidden="1">
      <c r="A14" s="30"/>
      <c r="B14" s="29">
        <v>152.4</v>
      </c>
      <c r="C14" s="29">
        <v>116.53</v>
      </c>
      <c r="D14" s="29">
        <v>114.51</v>
      </c>
      <c r="E14" s="29">
        <v>186.7</v>
      </c>
    </row>
    <row r="15" spans="1:5" ht="12.75">
      <c r="A15" s="22">
        <v>1980</v>
      </c>
      <c r="B15" s="28">
        <v>149.94</v>
      </c>
      <c r="C15" s="28">
        <v>126.47</v>
      </c>
      <c r="D15" s="28">
        <v>129.44</v>
      </c>
      <c r="E15" s="28">
        <v>193.12</v>
      </c>
    </row>
    <row r="16" spans="1:5" ht="12.75">
      <c r="A16" s="22"/>
      <c r="B16" s="28">
        <v>156.05</v>
      </c>
      <c r="C16" s="28">
        <v>137.77</v>
      </c>
      <c r="D16" s="28">
        <v>139.36</v>
      </c>
      <c r="E16" s="28">
        <v>200.55</v>
      </c>
    </row>
    <row r="17" spans="1:5" ht="12.75">
      <c r="A17" s="22"/>
      <c r="B17" s="28">
        <v>159.65</v>
      </c>
      <c r="C17" s="28">
        <v>136.76</v>
      </c>
      <c r="D17" s="28">
        <v>137.5</v>
      </c>
      <c r="E17" s="28">
        <v>222.39</v>
      </c>
    </row>
    <row r="18" spans="1:5" ht="12.75">
      <c r="A18" s="22"/>
      <c r="B18" s="28">
        <v>151.91</v>
      </c>
      <c r="C18" s="28">
        <v>131.85</v>
      </c>
      <c r="D18" s="28">
        <v>143.5</v>
      </c>
      <c r="E18" s="28">
        <v>218.11</v>
      </c>
    </row>
    <row r="19" spans="1:5" ht="12.75">
      <c r="A19" s="22"/>
      <c r="B19" s="28">
        <v>145.57</v>
      </c>
      <c r="C19" s="28">
        <v>130.77</v>
      </c>
      <c r="D19" s="28">
        <v>163.8</v>
      </c>
      <c r="E19" s="28">
        <v>209.6</v>
      </c>
    </row>
    <row r="20" spans="1:5" ht="12.75">
      <c r="A20" s="22">
        <v>1985</v>
      </c>
      <c r="B20" s="28">
        <v>143.23</v>
      </c>
      <c r="C20" s="28">
        <v>132.19</v>
      </c>
      <c r="D20" s="28">
        <v>157.28</v>
      </c>
      <c r="E20" s="28">
        <v>206.26</v>
      </c>
    </row>
    <row r="21" spans="1:5" ht="12.75">
      <c r="A21" s="22"/>
      <c r="B21" s="28">
        <v>140.41</v>
      </c>
      <c r="C21" s="28">
        <v>111.91</v>
      </c>
      <c r="D21" s="28">
        <v>73.43</v>
      </c>
      <c r="E21" s="28">
        <v>190.19</v>
      </c>
    </row>
    <row r="22" spans="1:14" ht="12.75">
      <c r="A22" s="22"/>
      <c r="B22" s="28">
        <v>129.9</v>
      </c>
      <c r="C22" s="28">
        <v>100.43</v>
      </c>
      <c r="D22" s="28">
        <v>74.85</v>
      </c>
      <c r="E22" s="28">
        <v>173.79</v>
      </c>
      <c r="I22" s="11"/>
      <c r="J22" s="11"/>
      <c r="K22" s="11"/>
      <c r="L22" s="11"/>
      <c r="M22" s="11"/>
      <c r="N22" s="11"/>
    </row>
    <row r="23" spans="1:14" ht="12.75">
      <c r="A23" s="22"/>
      <c r="B23" s="28">
        <v>129.22</v>
      </c>
      <c r="C23" s="28">
        <v>90.22</v>
      </c>
      <c r="D23" s="28">
        <v>52.13</v>
      </c>
      <c r="E23" s="28">
        <v>145.68</v>
      </c>
      <c r="I23" s="11"/>
      <c r="J23" s="11"/>
      <c r="K23" s="11"/>
      <c r="L23" s="11"/>
      <c r="M23" s="11"/>
      <c r="N23" s="11"/>
    </row>
    <row r="24" spans="1:14" ht="12.75">
      <c r="A24" s="22"/>
      <c r="B24" s="28">
        <v>129.04</v>
      </c>
      <c r="C24" s="28">
        <v>81.26</v>
      </c>
      <c r="D24" s="28">
        <v>52.9</v>
      </c>
      <c r="E24" s="28">
        <v>132.65</v>
      </c>
      <c r="I24" s="11"/>
      <c r="J24" s="11"/>
      <c r="K24" s="11"/>
      <c r="L24" s="11"/>
      <c r="M24" s="11"/>
      <c r="N24" s="11"/>
    </row>
    <row r="25" spans="1:14" ht="12.75">
      <c r="A25" s="22">
        <v>1990</v>
      </c>
      <c r="B25" s="21">
        <v>120.93</v>
      </c>
      <c r="C25" s="21">
        <v>77.66</v>
      </c>
      <c r="D25" s="21">
        <v>54.03</v>
      </c>
      <c r="E25" s="21">
        <v>128.09</v>
      </c>
      <c r="I25" s="11"/>
      <c r="J25" s="11"/>
      <c r="K25" s="11"/>
      <c r="L25" s="11"/>
      <c r="M25" s="11"/>
      <c r="N25" s="11"/>
    </row>
    <row r="26" spans="1:14" ht="12.75">
      <c r="A26" s="22"/>
      <c r="B26" s="21">
        <v>116.5</v>
      </c>
      <c r="C26" s="21">
        <v>73.11</v>
      </c>
      <c r="D26" s="21">
        <v>44.26</v>
      </c>
      <c r="E26" s="21">
        <v>117.65</v>
      </c>
      <c r="I26" s="11"/>
      <c r="J26" s="11"/>
      <c r="K26" s="11"/>
      <c r="L26" s="11"/>
      <c r="M26" s="11"/>
      <c r="N26" s="11"/>
    </row>
    <row r="27" spans="1:14" ht="12.75">
      <c r="A27" s="22"/>
      <c r="B27" s="21">
        <v>119.25</v>
      </c>
      <c r="C27" s="21">
        <v>71.17</v>
      </c>
      <c r="D27" s="21">
        <v>41.28</v>
      </c>
      <c r="E27" s="21">
        <v>115.54</v>
      </c>
      <c r="I27" s="11"/>
      <c r="J27" s="11"/>
      <c r="K27" s="11"/>
      <c r="L27" s="11"/>
      <c r="M27" s="11"/>
      <c r="N27" s="11"/>
    </row>
    <row r="28" spans="1:14" ht="12.75">
      <c r="A28" s="22"/>
      <c r="B28" s="21">
        <v>122.53</v>
      </c>
      <c r="C28" s="21">
        <v>67.22</v>
      </c>
      <c r="D28" s="21">
        <v>43.15</v>
      </c>
      <c r="E28" s="21">
        <v>106.38</v>
      </c>
      <c r="I28" s="11"/>
      <c r="J28" s="11"/>
      <c r="K28" s="11"/>
      <c r="L28" s="11"/>
      <c r="M28" s="11"/>
      <c r="N28" s="11"/>
    </row>
    <row r="29" spans="1:14" ht="12.75">
      <c r="A29" s="22"/>
      <c r="B29" s="21">
        <v>116.44</v>
      </c>
      <c r="C29" s="21">
        <v>64.89</v>
      </c>
      <c r="D29" s="21">
        <v>46.04</v>
      </c>
      <c r="E29" s="21">
        <v>103.64</v>
      </c>
      <c r="I29" s="11"/>
      <c r="J29" s="11"/>
      <c r="K29" s="11"/>
      <c r="L29" s="11"/>
      <c r="M29" s="11"/>
      <c r="N29" s="11"/>
    </row>
    <row r="30" spans="1:14" ht="12.75">
      <c r="A30" s="22">
        <v>1995</v>
      </c>
      <c r="B30" s="21">
        <v>112.36</v>
      </c>
      <c r="C30" s="21">
        <v>59.14</v>
      </c>
      <c r="D30" s="21">
        <v>52.37</v>
      </c>
      <c r="E30" s="21">
        <v>94.7</v>
      </c>
      <c r="F30" s="8"/>
      <c r="G30" s="8"/>
      <c r="H30" s="8"/>
      <c r="I30" s="11"/>
      <c r="J30" s="11"/>
      <c r="K30" s="11"/>
      <c r="L30" s="11"/>
      <c r="M30" s="11"/>
      <c r="N30" s="11"/>
    </row>
    <row r="31" spans="1:14" ht="12.75">
      <c r="A31" s="22"/>
      <c r="B31" s="21">
        <v>105.23</v>
      </c>
      <c r="C31" s="21">
        <v>43.83</v>
      </c>
      <c r="D31" s="21">
        <v>56.1</v>
      </c>
      <c r="E31" s="21">
        <v>87.38</v>
      </c>
      <c r="F31" s="8"/>
      <c r="G31" s="8"/>
      <c r="H31" s="8"/>
      <c r="I31" s="11"/>
      <c r="J31" s="11"/>
      <c r="K31" s="11"/>
      <c r="L31" s="11"/>
      <c r="M31" s="11"/>
      <c r="N31" s="11"/>
    </row>
    <row r="32" spans="1:14" ht="12.75">
      <c r="A32" s="22"/>
      <c r="B32" s="21">
        <v>97.25</v>
      </c>
      <c r="C32" s="21">
        <v>44.48</v>
      </c>
      <c r="D32" s="21">
        <v>52.6</v>
      </c>
      <c r="E32" s="21">
        <v>83.63</v>
      </c>
      <c r="F32" s="8"/>
      <c r="G32" s="8"/>
      <c r="H32" s="8"/>
      <c r="I32" s="11"/>
      <c r="J32" s="11"/>
      <c r="K32" s="11"/>
      <c r="L32" s="11"/>
      <c r="M32" s="11"/>
      <c r="N32" s="11"/>
    </row>
    <row r="33" spans="1:14" ht="12.75">
      <c r="A33" s="22"/>
      <c r="B33" s="21">
        <v>94.46</v>
      </c>
      <c r="C33" s="21">
        <v>45.91</v>
      </c>
      <c r="D33" s="21">
        <v>42.99</v>
      </c>
      <c r="E33" s="21">
        <v>83.9</v>
      </c>
      <c r="F33" s="8"/>
      <c r="G33" s="8"/>
      <c r="H33" s="8"/>
      <c r="I33" s="11"/>
      <c r="J33" s="11"/>
      <c r="K33" s="11"/>
      <c r="L33" s="11"/>
      <c r="M33" s="11"/>
      <c r="N33" s="11"/>
    </row>
    <row r="34" spans="1:14" ht="12.75">
      <c r="A34" s="22"/>
      <c r="B34" s="21">
        <v>92.98</v>
      </c>
      <c r="C34" s="21">
        <v>44.59</v>
      </c>
      <c r="D34" s="21">
        <v>48.15</v>
      </c>
      <c r="E34" s="21">
        <v>80.86</v>
      </c>
      <c r="F34" s="8"/>
      <c r="G34" s="8"/>
      <c r="H34" s="8"/>
      <c r="I34" s="11"/>
      <c r="J34" s="11"/>
      <c r="K34" s="11"/>
      <c r="L34" s="11"/>
      <c r="M34" s="11"/>
      <c r="N34" s="11"/>
    </row>
    <row r="35" spans="1:14" ht="12.75">
      <c r="A35" s="27">
        <v>2000</v>
      </c>
      <c r="B35" s="21">
        <v>85.63</v>
      </c>
      <c r="C35" s="21">
        <v>48.21</v>
      </c>
      <c r="D35" s="21">
        <v>69.24</v>
      </c>
      <c r="E35" s="21">
        <v>80.44</v>
      </c>
      <c r="F35" s="8"/>
      <c r="G35" s="26"/>
      <c r="H35" s="26"/>
      <c r="I35" s="14"/>
      <c r="J35" s="14"/>
      <c r="K35" s="14"/>
      <c r="L35" s="14"/>
      <c r="M35" s="14"/>
      <c r="N35" s="11"/>
    </row>
    <row r="36" spans="1:14" ht="12.75">
      <c r="A36" s="22"/>
      <c r="B36" s="21">
        <v>81.54</v>
      </c>
      <c r="C36" s="21">
        <v>66.85</v>
      </c>
      <c r="D36" s="21">
        <v>68.08</v>
      </c>
      <c r="E36" s="21">
        <v>91.51</v>
      </c>
      <c r="F36" s="8"/>
      <c r="G36" s="26"/>
      <c r="H36" s="18"/>
      <c r="I36" s="14"/>
      <c r="J36" s="14" t="s">
        <v>10</v>
      </c>
      <c r="K36" s="14"/>
      <c r="L36" s="14"/>
      <c r="M36" s="14"/>
      <c r="N36" s="11"/>
    </row>
    <row r="37" spans="1:14" ht="12.75">
      <c r="A37" s="22"/>
      <c r="B37" s="21">
        <v>78.05</v>
      </c>
      <c r="C37" s="21">
        <v>63.4</v>
      </c>
      <c r="D37" s="21">
        <v>69.68</v>
      </c>
      <c r="E37" s="21">
        <v>91.4</v>
      </c>
      <c r="F37" s="8"/>
      <c r="G37" s="26"/>
      <c r="H37" s="18"/>
      <c r="I37" s="25" t="s">
        <v>9</v>
      </c>
      <c r="J37" s="23" t="s">
        <v>8</v>
      </c>
      <c r="K37" s="23" t="s">
        <v>7</v>
      </c>
      <c r="L37" s="23" t="s">
        <v>6</v>
      </c>
      <c r="M37" s="23" t="s">
        <v>5</v>
      </c>
      <c r="N37" s="11"/>
    </row>
    <row r="38" spans="1:14" ht="12.75">
      <c r="A38" s="22"/>
      <c r="B38" s="21">
        <v>73.7</v>
      </c>
      <c r="C38" s="20">
        <v>64.08</v>
      </c>
      <c r="D38" s="21">
        <v>78.49</v>
      </c>
      <c r="E38" s="20">
        <v>82.6</v>
      </c>
      <c r="F38" s="8"/>
      <c r="G38" s="8"/>
      <c r="H38" s="18"/>
      <c r="I38" s="24">
        <v>146.1447212336892</v>
      </c>
      <c r="J38" s="14">
        <v>88.97</v>
      </c>
      <c r="K38" s="14">
        <v>200.43</v>
      </c>
      <c r="L38" s="14">
        <v>112.98</v>
      </c>
      <c r="M38" s="14">
        <v>84.08</v>
      </c>
      <c r="N38" s="11"/>
    </row>
    <row r="39" spans="1:14" ht="12.75">
      <c r="A39" s="22"/>
      <c r="B39" s="21">
        <v>78.13</v>
      </c>
      <c r="C39" s="21">
        <v>68.75</v>
      </c>
      <c r="D39" s="21">
        <v>77.1</v>
      </c>
      <c r="E39" s="20">
        <v>88.64</v>
      </c>
      <c r="F39" s="8"/>
      <c r="G39" s="8"/>
      <c r="H39" s="18"/>
      <c r="I39" s="14">
        <v>149.3475682087782</v>
      </c>
      <c r="J39" s="23">
        <v>97.88</v>
      </c>
      <c r="K39" s="23">
        <v>206.2</v>
      </c>
      <c r="L39" s="23">
        <v>124.01</v>
      </c>
      <c r="M39" s="14">
        <v>92.01</v>
      </c>
      <c r="N39" s="11"/>
    </row>
    <row r="40" spans="1:14" ht="12.75">
      <c r="A40" s="22">
        <v>2005</v>
      </c>
      <c r="B40" s="21">
        <v>100</v>
      </c>
      <c r="C40" s="21">
        <v>100</v>
      </c>
      <c r="D40" s="21">
        <v>100</v>
      </c>
      <c r="E40" s="20">
        <v>100</v>
      </c>
      <c r="F40" s="8"/>
      <c r="G40" s="8"/>
      <c r="H40" s="18"/>
      <c r="I40" s="14"/>
      <c r="J40" s="14"/>
      <c r="K40" s="14"/>
      <c r="L40" s="14"/>
      <c r="M40" s="14"/>
      <c r="N40" s="11"/>
    </row>
    <row r="41" spans="1:14" ht="12.75">
      <c r="A41" s="17"/>
      <c r="B41" s="16">
        <v>129.28</v>
      </c>
      <c r="C41" s="16">
        <v>120.31</v>
      </c>
      <c r="D41" s="16">
        <v>123.91</v>
      </c>
      <c r="E41" s="15">
        <v>93.38</v>
      </c>
      <c r="F41" s="8"/>
      <c r="G41" s="8"/>
      <c r="H41" s="18"/>
      <c r="I41" s="14"/>
      <c r="J41" s="14"/>
      <c r="K41" s="14"/>
      <c r="L41" s="14"/>
      <c r="M41" s="14"/>
      <c r="N41" s="11"/>
    </row>
    <row r="42" spans="1:14" ht="12.75">
      <c r="A42" s="17"/>
      <c r="B42" s="16">
        <v>129.21</v>
      </c>
      <c r="C42" s="16">
        <v>94.87</v>
      </c>
      <c r="D42" s="16">
        <v>125.67</v>
      </c>
      <c r="E42" s="15">
        <v>104.79</v>
      </c>
      <c r="F42" s="8"/>
      <c r="G42" s="8"/>
      <c r="H42" s="18"/>
      <c r="I42" s="14"/>
      <c r="J42" s="14"/>
      <c r="K42" s="14"/>
      <c r="L42" s="14"/>
      <c r="M42" s="14"/>
      <c r="N42" s="11"/>
    </row>
    <row r="43" spans="1:14" ht="12.75">
      <c r="A43" s="17"/>
      <c r="B43" s="16">
        <v>154.36</v>
      </c>
      <c r="C43" s="16">
        <v>138.23</v>
      </c>
      <c r="D43" s="16">
        <v>177.6</v>
      </c>
      <c r="E43" s="15">
        <v>129.45</v>
      </c>
      <c r="F43" s="8"/>
      <c r="G43" s="8"/>
      <c r="H43" s="18"/>
      <c r="I43" s="14"/>
      <c r="J43" s="14"/>
      <c r="K43" s="14"/>
      <c r="L43" s="14"/>
      <c r="M43" s="14"/>
      <c r="N43" s="11"/>
    </row>
    <row r="44" spans="1:14" ht="12.75">
      <c r="A44" s="17"/>
      <c r="B44" s="16">
        <v>164.36</v>
      </c>
      <c r="C44" s="16">
        <v>118.21</v>
      </c>
      <c r="D44" s="16">
        <v>170.85</v>
      </c>
      <c r="E44" s="15">
        <v>120.81</v>
      </c>
      <c r="F44" s="8"/>
      <c r="G44" s="8"/>
      <c r="H44" s="18"/>
      <c r="I44" s="14"/>
      <c r="J44" s="14"/>
      <c r="K44" s="14"/>
      <c r="L44" s="14"/>
      <c r="M44" s="14"/>
      <c r="N44" s="11"/>
    </row>
    <row r="45" spans="1:14" ht="12.75">
      <c r="A45" s="17"/>
      <c r="B45" s="16">
        <v>145.63</v>
      </c>
      <c r="C45" s="16">
        <v>108.87</v>
      </c>
      <c r="D45" s="16">
        <v>204.6</v>
      </c>
      <c r="E45" s="15">
        <v>134.98</v>
      </c>
      <c r="F45" s="19"/>
      <c r="G45" s="8"/>
      <c r="H45" s="18"/>
      <c r="I45" s="14"/>
      <c r="J45" s="14"/>
      <c r="K45" s="14"/>
      <c r="L45" s="14"/>
      <c r="M45" s="14"/>
      <c r="N45" s="11"/>
    </row>
    <row r="46" spans="1:14" ht="12.75">
      <c r="A46" s="17">
        <v>2011</v>
      </c>
      <c r="B46" s="16">
        <v>144.02</v>
      </c>
      <c r="C46" s="16">
        <v>130.51</v>
      </c>
      <c r="D46" s="16">
        <v>242.03</v>
      </c>
      <c r="E46" s="15">
        <v>145.26</v>
      </c>
      <c r="F46" s="19"/>
      <c r="G46" s="8"/>
      <c r="H46" s="18"/>
      <c r="I46" s="14"/>
      <c r="J46" s="14"/>
      <c r="K46" s="14"/>
      <c r="L46" s="14"/>
      <c r="M46" s="14"/>
      <c r="N46" s="11"/>
    </row>
    <row r="47" spans="1:14" ht="12.75">
      <c r="A47" s="17"/>
      <c r="B47" s="16"/>
      <c r="C47" s="16"/>
      <c r="D47" s="16"/>
      <c r="E47" s="15"/>
      <c r="F47" s="8"/>
      <c r="G47" s="8"/>
      <c r="H47" s="8"/>
      <c r="I47" s="14"/>
      <c r="J47" s="14"/>
      <c r="K47" s="14"/>
      <c r="L47" s="14"/>
      <c r="M47" s="14"/>
      <c r="N47" s="11"/>
    </row>
    <row r="48" spans="1:4" ht="12.75">
      <c r="A48" s="10" t="s">
        <v>3</v>
      </c>
      <c r="D48" s="9"/>
    </row>
    <row r="49" ht="12.75">
      <c r="D49" s="9"/>
    </row>
    <row r="50" ht="12.75">
      <c r="A50" s="8"/>
    </row>
    <row r="52" ht="12.75">
      <c r="B52" s="6"/>
    </row>
    <row r="53" spans="2:4" ht="12.75">
      <c r="B53" s="7"/>
      <c r="D5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122" customWidth="1"/>
    <col min="2" max="3" width="22.28125" style="122" bestFit="1" customWidth="1"/>
    <col min="4" max="4" width="10.57421875" style="122" bestFit="1" customWidth="1"/>
    <col min="5" max="16384" width="9.140625" style="122" customWidth="1"/>
  </cols>
  <sheetData>
    <row r="1" ht="15.75">
      <c r="A1" s="130" t="s">
        <v>129</v>
      </c>
    </row>
    <row r="2" ht="15.75">
      <c r="A2" s="130" t="s">
        <v>138</v>
      </c>
    </row>
    <row r="4" spans="1:3" ht="12.75">
      <c r="A4" s="126"/>
      <c r="B4" s="126" t="s">
        <v>122</v>
      </c>
      <c r="C4" s="126" t="s">
        <v>122</v>
      </c>
    </row>
    <row r="5" spans="1:3" ht="12.75">
      <c r="A5" s="126">
        <v>1986</v>
      </c>
      <c r="C5" s="122">
        <v>10000</v>
      </c>
    </row>
    <row r="6" spans="1:3" ht="12.75">
      <c r="A6" s="126"/>
      <c r="C6" s="152">
        <f>(C5+C7)/2</f>
        <v>9842.3375</v>
      </c>
    </row>
    <row r="7" spans="1:3" ht="12.75">
      <c r="A7" s="126"/>
      <c r="C7" s="152">
        <f>(C5+C9)/2</f>
        <v>9684.675</v>
      </c>
    </row>
    <row r="8" spans="1:3" ht="12.75">
      <c r="A8" s="126"/>
      <c r="C8" s="152">
        <f>(C7+C9)/2</f>
        <v>9527.0125</v>
      </c>
    </row>
    <row r="9" spans="1:4" ht="12.75">
      <c r="A9" s="126">
        <v>1990</v>
      </c>
      <c r="B9" s="129">
        <v>9369.347834862607</v>
      </c>
      <c r="C9" s="122">
        <v>9369.35</v>
      </c>
      <c r="D9" s="131"/>
    </row>
    <row r="10" spans="1:4" ht="12.75">
      <c r="A10" s="126"/>
      <c r="B10" s="129">
        <v>8255.283829273061</v>
      </c>
      <c r="D10" s="131"/>
    </row>
    <row r="11" spans="1:4" ht="12.75">
      <c r="A11" s="126"/>
      <c r="B11" s="129">
        <v>6544.918440434189</v>
      </c>
      <c r="D11" s="131"/>
    </row>
    <row r="12" spans="1:5" ht="12.75">
      <c r="A12" s="126"/>
      <c r="B12" s="129">
        <v>5105.952047702533</v>
      </c>
      <c r="D12" s="131"/>
      <c r="E12" s="149"/>
    </row>
    <row r="13" spans="1:5" ht="12.75">
      <c r="A13" s="126">
        <v>1994</v>
      </c>
      <c r="B13" s="129">
        <v>3658.2710951231556</v>
      </c>
      <c r="D13" s="131"/>
      <c r="E13" s="149"/>
    </row>
    <row r="14" spans="1:5" ht="12.75">
      <c r="A14" s="126"/>
      <c r="B14" s="129">
        <v>1510.622276850686</v>
      </c>
      <c r="D14" s="131"/>
      <c r="E14" s="149"/>
    </row>
    <row r="15" spans="1:5" ht="12.75">
      <c r="A15" s="126"/>
      <c r="B15" s="129">
        <v>1157.2915981610147</v>
      </c>
      <c r="D15" s="131"/>
      <c r="E15" s="149"/>
    </row>
    <row r="16" spans="1:5" ht="12.75">
      <c r="A16" s="126"/>
      <c r="B16" s="129">
        <v>1152.460583299442</v>
      </c>
      <c r="D16" s="131"/>
      <c r="E16" s="149"/>
    </row>
    <row r="17" spans="1:5" ht="12.75">
      <c r="A17" s="126">
        <v>1998</v>
      </c>
      <c r="B17" s="129">
        <v>1078.4707005280268</v>
      </c>
      <c r="D17" s="131"/>
      <c r="E17" s="149"/>
    </row>
    <row r="18" spans="1:5" ht="12.75">
      <c r="A18" s="126"/>
      <c r="B18" s="129">
        <v>1315.7791391678531</v>
      </c>
      <c r="D18" s="131"/>
      <c r="E18" s="149"/>
    </row>
    <row r="19" spans="1:5" ht="12.75">
      <c r="A19" s="126"/>
      <c r="B19" s="129">
        <v>1066.604432066144</v>
      </c>
      <c r="D19" s="131"/>
      <c r="E19" s="149"/>
    </row>
    <row r="20" spans="1:5" ht="12.75">
      <c r="A20" s="126"/>
      <c r="B20" s="129">
        <v>1046.88649904172</v>
      </c>
      <c r="E20" s="149"/>
    </row>
    <row r="21" spans="1:5" ht="12.75">
      <c r="A21" s="126">
        <v>2002</v>
      </c>
      <c r="B21" s="129">
        <v>1076.1718550541798</v>
      </c>
      <c r="E21" s="149"/>
    </row>
    <row r="22" spans="1:5" ht="12.75">
      <c r="A22" s="126"/>
      <c r="B22" s="129">
        <v>1230.4319599396852</v>
      </c>
      <c r="E22" s="149"/>
    </row>
    <row r="23" spans="1:5" ht="12.75">
      <c r="A23" s="151"/>
      <c r="B23" s="148">
        <v>1634.373702197233</v>
      </c>
      <c r="E23" s="149"/>
    </row>
    <row r="24" spans="1:5" ht="12.75">
      <c r="A24" s="150"/>
      <c r="B24" s="148">
        <v>1525.0078738696345</v>
      </c>
      <c r="E24" s="149"/>
    </row>
    <row r="25" spans="1:5" ht="12.75">
      <c r="A25" s="150">
        <v>2006</v>
      </c>
      <c r="B25" s="148">
        <v>1469.526122119479</v>
      </c>
      <c r="E25" s="149"/>
    </row>
    <row r="26" spans="1:5" ht="12.75">
      <c r="A26" s="150"/>
      <c r="B26" s="148">
        <v>1636.7859081167007</v>
      </c>
      <c r="E26" s="149"/>
    </row>
    <row r="27" spans="1:5" ht="12.75">
      <c r="A27" s="150"/>
      <c r="B27" s="148">
        <v>1431.649810027767</v>
      </c>
      <c r="E27" s="149"/>
    </row>
    <row r="28" spans="1:2" ht="12.75">
      <c r="A28" s="126"/>
      <c r="B28" s="148">
        <v>1663.5759456098071</v>
      </c>
    </row>
    <row r="29" spans="1:2" ht="12.75">
      <c r="A29" s="126"/>
      <c r="B29" s="148">
        <v>1651.3542394089409</v>
      </c>
    </row>
    <row r="30" spans="1:2" ht="12.75">
      <c r="A30" s="126">
        <v>2011</v>
      </c>
      <c r="B30" s="148">
        <v>1797.2771406561092</v>
      </c>
    </row>
    <row r="31" spans="1:2" ht="12.75">
      <c r="A31" s="126"/>
      <c r="B31" s="148"/>
    </row>
    <row r="32" spans="1:2" ht="12.75">
      <c r="A32" s="126"/>
      <c r="B32" s="148"/>
    </row>
    <row r="33" ht="12.75">
      <c r="A33" s="124" t="s">
        <v>3</v>
      </c>
    </row>
    <row r="35" spans="1:3" ht="12.75">
      <c r="A35" s="123"/>
      <c r="B35" s="123"/>
      <c r="C35" s="123"/>
    </row>
    <row r="36" spans="1:3" ht="12.75">
      <c r="A36" s="127"/>
      <c r="B36" s="127"/>
      <c r="C36" s="127"/>
    </row>
    <row r="37" spans="1:3" ht="12.75">
      <c r="A37" s="147"/>
      <c r="B37" s="127"/>
      <c r="C37" s="12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ignoredErrors>
    <ignoredError sqref="C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3" width="22.28125" style="122" bestFit="1" customWidth="1"/>
    <col min="4" max="4" width="9.57421875" style="122" bestFit="1" customWidth="1"/>
    <col min="5" max="16384" width="9.140625" style="122" customWidth="1"/>
  </cols>
  <sheetData>
    <row r="1" ht="15.75">
      <c r="A1" s="130" t="s">
        <v>131</v>
      </c>
    </row>
    <row r="2" ht="15.75">
      <c r="A2" s="130" t="s">
        <v>130</v>
      </c>
    </row>
    <row r="4" spans="1:3" ht="12.75">
      <c r="A4" s="126"/>
      <c r="B4" s="126" t="s">
        <v>122</v>
      </c>
      <c r="C4" s="126" t="s">
        <v>122</v>
      </c>
    </row>
    <row r="5" spans="1:3" ht="12.75">
      <c r="A5" s="126">
        <v>1986</v>
      </c>
      <c r="B5" s="154"/>
      <c r="C5" s="154">
        <v>10000</v>
      </c>
    </row>
    <row r="6" spans="1:3" ht="12.75">
      <c r="A6" s="151"/>
      <c r="B6" s="154"/>
      <c r="C6" s="154">
        <v>9999</v>
      </c>
    </row>
    <row r="7" spans="1:3" ht="12.75">
      <c r="A7" s="151"/>
      <c r="B7" s="154"/>
      <c r="C7" s="154">
        <v>9999</v>
      </c>
    </row>
    <row r="8" spans="1:3" ht="12.75">
      <c r="A8" s="151"/>
      <c r="B8" s="154"/>
      <c r="C8" s="154">
        <v>9999</v>
      </c>
    </row>
    <row r="9" spans="1:4" ht="12.75">
      <c r="A9" s="151">
        <v>1990</v>
      </c>
      <c r="B9" s="155">
        <v>9998.641350503878</v>
      </c>
      <c r="C9" s="154">
        <v>9998.64</v>
      </c>
      <c r="D9" s="131"/>
    </row>
    <row r="10" spans="1:4" ht="12.75">
      <c r="A10" s="151"/>
      <c r="B10" s="155">
        <v>9972.38600340727</v>
      </c>
      <c r="C10" s="154"/>
      <c r="D10" s="131"/>
    </row>
    <row r="11" spans="1:4" ht="12.75">
      <c r="A11" s="151"/>
      <c r="B11" s="155">
        <v>8892.034532054255</v>
      </c>
      <c r="C11" s="154"/>
      <c r="D11" s="131"/>
    </row>
    <row r="12" spans="1:4" ht="12.75">
      <c r="A12" s="151"/>
      <c r="B12" s="155">
        <v>6026.430194622598</v>
      </c>
      <c r="C12" s="154"/>
      <c r="D12" s="131"/>
    </row>
    <row r="13" spans="1:4" ht="12.75">
      <c r="A13" s="151">
        <v>1994</v>
      </c>
      <c r="B13" s="155">
        <v>3592.616720074023</v>
      </c>
      <c r="C13" s="154"/>
      <c r="D13" s="131"/>
    </row>
    <row r="14" spans="1:4" ht="12.75">
      <c r="A14" s="151"/>
      <c r="B14" s="155">
        <v>1883.0753545177445</v>
      </c>
      <c r="C14" s="154"/>
      <c r="D14" s="131"/>
    </row>
    <row r="15" spans="1:4" ht="12.75">
      <c r="A15" s="151"/>
      <c r="B15" s="155">
        <v>1419.173876580085</v>
      </c>
      <c r="C15" s="154"/>
      <c r="D15" s="131"/>
    </row>
    <row r="16" spans="1:4" ht="12.75">
      <c r="A16" s="151"/>
      <c r="B16" s="155">
        <v>1037.0473863937807</v>
      </c>
      <c r="C16" s="154"/>
      <c r="D16" s="131"/>
    </row>
    <row r="17" spans="1:4" ht="12.75">
      <c r="A17" s="151">
        <v>1998</v>
      </c>
      <c r="B17" s="155">
        <v>948.6738286034375</v>
      </c>
      <c r="C17" s="154"/>
      <c r="D17" s="131"/>
    </row>
    <row r="18" spans="1:4" ht="12.75">
      <c r="A18" s="151"/>
      <c r="B18" s="155">
        <v>868.1461193666765</v>
      </c>
      <c r="C18" s="154"/>
      <c r="D18" s="131"/>
    </row>
    <row r="19" spans="1:4" ht="12.75">
      <c r="A19" s="151"/>
      <c r="B19" s="155">
        <v>786.7009202497626</v>
      </c>
      <c r="C19" s="154"/>
      <c r="D19" s="131"/>
    </row>
    <row r="20" spans="1:2" ht="12.75">
      <c r="A20" s="151"/>
      <c r="B20" s="129">
        <v>1123.0154657614526</v>
      </c>
    </row>
    <row r="21" spans="1:2" ht="12.75">
      <c r="A21" s="151">
        <v>2002</v>
      </c>
      <c r="B21" s="129">
        <v>1367.1180687852923</v>
      </c>
    </row>
    <row r="22" spans="1:2" ht="12.75">
      <c r="A22" s="151"/>
      <c r="B22" s="129">
        <v>1498.4911962619726</v>
      </c>
    </row>
    <row r="23" spans="1:2" ht="12.75">
      <c r="A23" s="151"/>
      <c r="B23" s="148">
        <v>1624.2734763618969</v>
      </c>
    </row>
    <row r="24" spans="1:2" ht="12.75">
      <c r="A24" s="150"/>
      <c r="B24" s="148">
        <v>1556.3756602460953</v>
      </c>
    </row>
    <row r="25" spans="1:2" ht="12.75">
      <c r="A25" s="150">
        <v>2006</v>
      </c>
      <c r="B25" s="148">
        <v>1935.5574026893573</v>
      </c>
    </row>
    <row r="26" spans="1:2" ht="12.75">
      <c r="A26" s="150"/>
      <c r="B26" s="148">
        <v>1748.6930609831934</v>
      </c>
    </row>
    <row r="27" spans="1:2" ht="12.75">
      <c r="A27" s="150"/>
      <c r="B27" s="148">
        <v>1589.549283909756</v>
      </c>
    </row>
    <row r="28" spans="1:2" ht="12.75">
      <c r="A28" s="126"/>
      <c r="B28" s="148">
        <v>1492.8719592078653</v>
      </c>
    </row>
    <row r="29" spans="1:2" ht="12.75">
      <c r="A29" s="126"/>
      <c r="B29" s="148">
        <v>1523.4496166180265</v>
      </c>
    </row>
    <row r="30" spans="1:2" ht="12.75">
      <c r="A30" s="126">
        <v>2011</v>
      </c>
      <c r="B30" s="148">
        <v>1524.9668023032486</v>
      </c>
    </row>
    <row r="31" spans="1:2" ht="12.75">
      <c r="A31" s="126"/>
      <c r="B31" s="148"/>
    </row>
    <row r="32" ht="12.75">
      <c r="A32" s="124" t="s">
        <v>3</v>
      </c>
    </row>
    <row r="34" spans="1:3" ht="12.75">
      <c r="A34" s="123"/>
      <c r="B34" s="123"/>
      <c r="C34" s="123"/>
    </row>
    <row r="35" spans="1:3" ht="12.75">
      <c r="A35" s="127"/>
      <c r="B35" s="127"/>
      <c r="C35" s="127"/>
    </row>
    <row r="36" spans="1:3" ht="12.75">
      <c r="A36" s="127"/>
      <c r="B36" s="127"/>
      <c r="C36" s="127"/>
    </row>
    <row r="37" ht="12.75">
      <c r="A37" s="153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2" customWidth="1"/>
    <col min="2" max="3" width="22.28125" style="122" bestFit="1" customWidth="1"/>
    <col min="4" max="4" width="10.57421875" style="122" bestFit="1" customWidth="1"/>
    <col min="5" max="16384" width="9.140625" style="122" customWidth="1"/>
  </cols>
  <sheetData>
    <row r="1" ht="15.75">
      <c r="A1" s="130" t="s">
        <v>133</v>
      </c>
    </row>
    <row r="2" ht="15.75">
      <c r="A2" s="130" t="s">
        <v>132</v>
      </c>
    </row>
    <row r="4" spans="1:3" ht="12.75">
      <c r="A4" s="126"/>
      <c r="B4" s="126" t="s">
        <v>122</v>
      </c>
      <c r="C4" s="126" t="s">
        <v>122</v>
      </c>
    </row>
    <row r="5" spans="1:3" ht="12.75">
      <c r="A5" s="126">
        <v>1986</v>
      </c>
      <c r="B5" s="154"/>
      <c r="C5" s="154">
        <v>10000</v>
      </c>
    </row>
    <row r="6" spans="1:3" ht="12.75">
      <c r="A6" s="151"/>
      <c r="B6" s="154"/>
      <c r="C6" s="154">
        <v>10000</v>
      </c>
    </row>
    <row r="7" spans="1:3" ht="12.75">
      <c r="A7" s="151"/>
      <c r="B7" s="154"/>
      <c r="C7" s="154">
        <v>10000</v>
      </c>
    </row>
    <row r="8" spans="1:3" ht="12.75">
      <c r="A8" s="151"/>
      <c r="B8" s="154"/>
      <c r="C8" s="154">
        <v>10000</v>
      </c>
    </row>
    <row r="9" spans="1:3" ht="12.75">
      <c r="A9" s="151">
        <v>1990</v>
      </c>
      <c r="B9" s="154"/>
      <c r="C9" s="154">
        <v>10000</v>
      </c>
    </row>
    <row r="10" spans="1:3" ht="12.75">
      <c r="A10" s="151"/>
      <c r="B10" s="154"/>
      <c r="C10" s="154">
        <v>10000</v>
      </c>
    </row>
    <row r="11" spans="1:3" ht="12.75">
      <c r="A11" s="151"/>
      <c r="B11" s="154"/>
      <c r="C11" s="154">
        <v>10000</v>
      </c>
    </row>
    <row r="12" spans="1:3" ht="12.75">
      <c r="A12" s="151"/>
      <c r="B12" s="154"/>
      <c r="C12" s="154">
        <v>10000</v>
      </c>
    </row>
    <row r="13" spans="1:3" ht="12.75">
      <c r="A13" s="151">
        <v>1994</v>
      </c>
      <c r="B13" s="154"/>
      <c r="C13" s="154">
        <v>10000</v>
      </c>
    </row>
    <row r="14" spans="1:4" ht="12.75">
      <c r="A14" s="151"/>
      <c r="B14" s="155">
        <v>10000</v>
      </c>
      <c r="C14" s="154">
        <v>10000</v>
      </c>
      <c r="D14" s="131"/>
    </row>
    <row r="15" spans="1:4" ht="12.75">
      <c r="A15" s="151"/>
      <c r="B15" s="155">
        <v>9911.850023710917</v>
      </c>
      <c r="C15" s="154"/>
      <c r="D15" s="131"/>
    </row>
    <row r="16" spans="1:4" ht="12.75">
      <c r="A16" s="151"/>
      <c r="B16" s="155">
        <v>9527.633290813903</v>
      </c>
      <c r="C16" s="154"/>
      <c r="D16" s="131"/>
    </row>
    <row r="17" spans="1:4" ht="12.75">
      <c r="A17" s="151">
        <v>1998</v>
      </c>
      <c r="B17" s="155">
        <v>7929.207617222021</v>
      </c>
      <c r="C17" s="154"/>
      <c r="D17" s="131"/>
    </row>
    <row r="18" spans="1:4" ht="12.75">
      <c r="A18" s="151"/>
      <c r="B18" s="155">
        <v>6095.701199345384</v>
      </c>
      <c r="C18" s="154"/>
      <c r="D18" s="131"/>
    </row>
    <row r="19" spans="1:4" ht="12.75">
      <c r="A19" s="151"/>
      <c r="B19" s="155">
        <v>5214.678576413865</v>
      </c>
      <c r="C19" s="154"/>
      <c r="D19" s="131"/>
    </row>
    <row r="20" spans="1:2" ht="12.75">
      <c r="A20" s="151"/>
      <c r="B20" s="155">
        <v>4366.701114514872</v>
      </c>
    </row>
    <row r="21" spans="1:2" ht="12.75">
      <c r="A21" s="151">
        <v>2002</v>
      </c>
      <c r="B21" s="155">
        <v>4065.019448157764</v>
      </c>
    </row>
    <row r="22" spans="1:2" ht="12.75">
      <c r="A22" s="151"/>
      <c r="B22" s="155">
        <v>3770.456916980341</v>
      </c>
    </row>
    <row r="23" spans="1:2" ht="12.75">
      <c r="A23" s="151"/>
      <c r="B23" s="156">
        <v>3739.3209248469043</v>
      </c>
    </row>
    <row r="24" spans="1:2" ht="12.75">
      <c r="A24" s="150"/>
      <c r="B24" s="156">
        <v>3212.6081076521978</v>
      </c>
    </row>
    <row r="25" spans="1:2" ht="12.75">
      <c r="A25" s="150">
        <v>2006</v>
      </c>
      <c r="B25" s="156">
        <v>2573.414478883835</v>
      </c>
    </row>
    <row r="26" spans="1:2" ht="12.75">
      <c r="A26" s="150"/>
      <c r="B26" s="156">
        <v>2633.3889902305314</v>
      </c>
    </row>
    <row r="27" spans="1:2" ht="12.75">
      <c r="A27" s="150"/>
      <c r="B27" s="156">
        <v>2506.837060949482</v>
      </c>
    </row>
    <row r="28" spans="1:2" ht="12.75">
      <c r="A28" s="126"/>
      <c r="B28" s="156">
        <v>2328.0600067111654</v>
      </c>
    </row>
    <row r="29" spans="1:2" ht="12.75">
      <c r="A29" s="126"/>
      <c r="B29" s="156">
        <v>2284.321015602949</v>
      </c>
    </row>
    <row r="30" spans="1:2" ht="12.75">
      <c r="A30" s="126">
        <v>2011</v>
      </c>
      <c r="B30" s="156">
        <v>2223.588077749576</v>
      </c>
    </row>
    <row r="31" spans="1:2" ht="12.75">
      <c r="A31" s="126"/>
      <c r="B31" s="156"/>
    </row>
    <row r="32" ht="12.75">
      <c r="A32" s="124" t="s">
        <v>3</v>
      </c>
    </row>
    <row r="34" spans="1:3" ht="12.75">
      <c r="A34" s="123"/>
      <c r="B34" s="123"/>
      <c r="C34" s="123"/>
    </row>
    <row r="35" spans="1:3" ht="12.75">
      <c r="A35" s="127"/>
      <c r="B35" s="127"/>
      <c r="C35" s="127"/>
    </row>
    <row r="36" spans="1:3" ht="12.75">
      <c r="A36" s="147"/>
      <c r="B36" s="127"/>
      <c r="C36" s="12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57" customWidth="1"/>
    <col min="2" max="2" width="11.140625" style="157" customWidth="1"/>
    <col min="3" max="3" width="10.140625" style="157" bestFit="1" customWidth="1"/>
    <col min="4" max="4" width="9.140625" style="157" customWidth="1"/>
    <col min="5" max="5" width="11.140625" style="157" customWidth="1"/>
    <col min="6" max="16384" width="9.140625" style="157" customWidth="1"/>
  </cols>
  <sheetData>
    <row r="1" spans="1:2" ht="15.75">
      <c r="A1" s="282" t="s">
        <v>205</v>
      </c>
      <c r="B1" s="282"/>
    </row>
    <row r="2" ht="15.75">
      <c r="A2" s="168" t="s">
        <v>152</v>
      </c>
    </row>
    <row r="4" spans="1:5" ht="38.25">
      <c r="A4" s="161"/>
      <c r="B4" s="167" t="s">
        <v>151</v>
      </c>
      <c r="C4" s="167" t="s">
        <v>150</v>
      </c>
      <c r="D4" s="167" t="s">
        <v>149</v>
      </c>
      <c r="E4" s="167" t="s">
        <v>148</v>
      </c>
    </row>
    <row r="5" spans="1:5" ht="12.75" hidden="1">
      <c r="A5" s="166">
        <v>1970</v>
      </c>
      <c r="B5" s="165">
        <v>95.80222681761357</v>
      </c>
      <c r="C5" s="165">
        <v>126.91604198409816</v>
      </c>
      <c r="D5" s="165">
        <v>46.33628040657511</v>
      </c>
      <c r="E5" s="165">
        <v>74.96197423109498</v>
      </c>
    </row>
    <row r="6" spans="1:5" ht="12.75" hidden="1">
      <c r="A6" s="166"/>
      <c r="B6" s="165">
        <v>95.84358327209992</v>
      </c>
      <c r="C6" s="165">
        <v>125.58267577708145</v>
      </c>
      <c r="D6" s="165">
        <v>46.92858290931403</v>
      </c>
      <c r="E6" s="165">
        <v>76.27330738804973</v>
      </c>
    </row>
    <row r="7" spans="1:5" ht="12.75" hidden="1">
      <c r="A7" s="166"/>
      <c r="B7" s="165">
        <v>95.34894425703446</v>
      </c>
      <c r="C7" s="165">
        <v>122.62134642822353</v>
      </c>
      <c r="D7" s="165">
        <v>44.77063741651689</v>
      </c>
      <c r="E7" s="165">
        <v>78.00560757292175</v>
      </c>
    </row>
    <row r="8" spans="1:5" ht="12.75" hidden="1">
      <c r="A8" s="166"/>
      <c r="B8" s="165">
        <v>90.63545867359905</v>
      </c>
      <c r="C8" s="165">
        <v>115.26424060342964</v>
      </c>
      <c r="D8" s="165">
        <v>45.74283016557488</v>
      </c>
      <c r="E8" s="165">
        <v>75.84471479988534</v>
      </c>
    </row>
    <row r="9" spans="1:5" ht="12.75" hidden="1">
      <c r="A9" s="166"/>
      <c r="B9" s="165">
        <v>95.73472389356864</v>
      </c>
      <c r="C9" s="165">
        <v>105.790516136549</v>
      </c>
      <c r="D9" s="165">
        <v>67.52397366211498</v>
      </c>
      <c r="E9" s="165">
        <v>73.42012070427451</v>
      </c>
    </row>
    <row r="10" spans="1:5" ht="12.75" hidden="1">
      <c r="A10" s="166">
        <v>1975</v>
      </c>
      <c r="B10" s="165">
        <v>109.78107120991407</v>
      </c>
      <c r="C10" s="165">
        <v>96.39618094519766</v>
      </c>
      <c r="D10" s="165">
        <v>60.28593956055458</v>
      </c>
      <c r="E10" s="165">
        <v>77.49434937035842</v>
      </c>
    </row>
    <row r="11" spans="1:5" ht="12.75" hidden="1">
      <c r="A11" s="166"/>
      <c r="B11" s="165">
        <v>118.14899901542502</v>
      </c>
      <c r="C11" s="165">
        <v>101.9986654380223</v>
      </c>
      <c r="D11" s="165">
        <v>66.76870789292903</v>
      </c>
      <c r="E11" s="165">
        <v>82.97852080584387</v>
      </c>
    </row>
    <row r="12" spans="1:5" ht="12.75" hidden="1">
      <c r="A12" s="166"/>
      <c r="B12" s="165">
        <v>118.41155234657039</v>
      </c>
      <c r="C12" s="165">
        <v>104.57881859489689</v>
      </c>
      <c r="D12" s="165">
        <v>72.9683149940342</v>
      </c>
      <c r="E12" s="165">
        <v>84.99177016310041</v>
      </c>
    </row>
    <row r="13" spans="1:5" ht="12.75" hidden="1">
      <c r="A13" s="166"/>
      <c r="B13" s="165">
        <v>117.03019350238016</v>
      </c>
      <c r="C13" s="165">
        <v>96.46475466006196</v>
      </c>
      <c r="D13" s="165">
        <v>66.33414065213684</v>
      </c>
      <c r="E13" s="165">
        <v>84.52409875375224</v>
      </c>
    </row>
    <row r="14" spans="1:5" ht="12.75" hidden="1">
      <c r="A14" s="166"/>
      <c r="B14" s="165">
        <v>111.50718868176806</v>
      </c>
      <c r="C14" s="165">
        <v>87.71177777924329</v>
      </c>
      <c r="D14" s="165">
        <v>73.5406311987373</v>
      </c>
      <c r="E14" s="165">
        <v>86.95676724101425</v>
      </c>
    </row>
    <row r="15" spans="1:5" ht="12.75">
      <c r="A15" s="161">
        <v>1980</v>
      </c>
      <c r="B15" s="165">
        <v>118.33659180087446</v>
      </c>
      <c r="C15" s="165">
        <v>85.50137104934585</v>
      </c>
      <c r="D15" s="165">
        <v>82.25804599560942</v>
      </c>
      <c r="E15" s="165">
        <v>92.52920894988381</v>
      </c>
    </row>
    <row r="16" spans="1:5" ht="12.75">
      <c r="A16" s="161"/>
      <c r="B16" s="165">
        <v>127.90530466438099</v>
      </c>
      <c r="C16" s="165">
        <v>96.77972473010492</v>
      </c>
      <c r="D16" s="165">
        <v>87.92357777672166</v>
      </c>
      <c r="E16" s="165">
        <v>97.54403597977407</v>
      </c>
    </row>
    <row r="17" spans="1:5" ht="12.75">
      <c r="A17" s="161"/>
      <c r="B17" s="165">
        <v>131.11602354433825</v>
      </c>
      <c r="C17" s="165">
        <v>112.55729874801175</v>
      </c>
      <c r="D17" s="165">
        <v>93.32689350513738</v>
      </c>
      <c r="E17" s="165">
        <v>97.82201008410453</v>
      </c>
    </row>
    <row r="18" spans="1:5" ht="12.75">
      <c r="A18" s="161"/>
      <c r="B18" s="165">
        <v>128.79486361394368</v>
      </c>
      <c r="C18" s="165">
        <v>119.52548819010829</v>
      </c>
      <c r="D18" s="165">
        <v>99.96963823556358</v>
      </c>
      <c r="E18" s="165">
        <v>98.5893537867715</v>
      </c>
    </row>
    <row r="19" spans="1:5" ht="12.75">
      <c r="A19" s="161"/>
      <c r="B19" s="165">
        <v>125.40122362655515</v>
      </c>
      <c r="C19" s="165">
        <v>118.93763059148705</v>
      </c>
      <c r="D19" s="165">
        <v>96.38792366650311</v>
      </c>
      <c r="E19" s="165">
        <v>101.95461999863862</v>
      </c>
    </row>
    <row r="20" spans="1:5" ht="12.75">
      <c r="A20" s="161">
        <v>1985</v>
      </c>
      <c r="B20" s="165">
        <v>122.54426245479752</v>
      </c>
      <c r="C20" s="165">
        <v>117.12840416860386</v>
      </c>
      <c r="D20" s="165">
        <v>99.11548236662615</v>
      </c>
      <c r="E20" s="165">
        <v>102.78423176311018</v>
      </c>
    </row>
    <row r="21" spans="1:5" ht="12.75">
      <c r="A21" s="161"/>
      <c r="B21" s="165">
        <v>121.44501842728701</v>
      </c>
      <c r="C21" s="165">
        <v>115.7369411331535</v>
      </c>
      <c r="D21" s="165">
        <v>82.62023331426525</v>
      </c>
      <c r="E21" s="165">
        <v>102.7317326693248</v>
      </c>
    </row>
    <row r="22" spans="1:5" ht="12.75">
      <c r="A22" s="161"/>
      <c r="B22" s="162">
        <v>115.1171892987061</v>
      </c>
      <c r="C22" s="162">
        <v>109.32968901036632</v>
      </c>
      <c r="D22" s="162">
        <v>72.84467011131738</v>
      </c>
      <c r="E22" s="165">
        <v>98.70918754745634</v>
      </c>
    </row>
    <row r="23" spans="1:5" ht="12.75">
      <c r="A23" s="161"/>
      <c r="B23" s="162">
        <v>114.50348507761032</v>
      </c>
      <c r="C23" s="162">
        <v>103.90933988734592</v>
      </c>
      <c r="D23" s="162">
        <v>62.55224414091634</v>
      </c>
      <c r="E23" s="165">
        <v>94.18983541764094</v>
      </c>
    </row>
    <row r="24" spans="1:5" ht="12.75">
      <c r="A24" s="161"/>
      <c r="B24" s="162">
        <v>114.52561485369883</v>
      </c>
      <c r="C24" s="162">
        <v>100.95856887074956</v>
      </c>
      <c r="D24" s="162">
        <v>62.764634587839005</v>
      </c>
      <c r="E24" s="165">
        <v>89.11246098034253</v>
      </c>
    </row>
    <row r="25" spans="1:5" ht="12.75">
      <c r="A25" s="161">
        <v>1990</v>
      </c>
      <c r="B25" s="162">
        <v>116.20830004945036</v>
      </c>
      <c r="C25" s="162">
        <v>101.32995566814441</v>
      </c>
      <c r="D25" s="162">
        <v>76.86764352630314</v>
      </c>
      <c r="E25" s="165">
        <v>86.74193654880987</v>
      </c>
    </row>
    <row r="26" spans="1:5" ht="12.75">
      <c r="A26" s="161"/>
      <c r="B26" s="162">
        <v>119.26296375115272</v>
      </c>
      <c r="C26" s="162">
        <v>101.07320746966091</v>
      </c>
      <c r="D26" s="162">
        <v>68.91719598901919</v>
      </c>
      <c r="E26" s="165">
        <v>86.11401834636459</v>
      </c>
    </row>
    <row r="27" spans="1:5" ht="12.75">
      <c r="A27" s="161"/>
      <c r="B27" s="162">
        <v>121.68777068004113</v>
      </c>
      <c r="C27" s="162">
        <v>97.77743101005414</v>
      </c>
      <c r="D27" s="162">
        <v>58.87467492211778</v>
      </c>
      <c r="E27" s="165">
        <v>86.72755010344613</v>
      </c>
    </row>
    <row r="28" spans="1:5" ht="12.75">
      <c r="A28" s="161"/>
      <c r="B28" s="162">
        <v>118.91990364957594</v>
      </c>
      <c r="C28" s="162">
        <v>92.22914506106011</v>
      </c>
      <c r="D28" s="162">
        <v>61.29024152288224</v>
      </c>
      <c r="E28" s="165">
        <v>85.49460974052973</v>
      </c>
    </row>
    <row r="29" spans="1:5" ht="12.75">
      <c r="A29" s="161"/>
      <c r="B29" s="162">
        <v>121.17069016563042</v>
      </c>
      <c r="C29" s="162">
        <v>96.40151834398083</v>
      </c>
      <c r="D29" s="162">
        <v>60.489615769745164</v>
      </c>
      <c r="E29" s="165">
        <v>89.71594042226397</v>
      </c>
    </row>
    <row r="30" spans="1:5" ht="12.75">
      <c r="A30" s="161">
        <v>1995</v>
      </c>
      <c r="B30" s="162">
        <v>119.64939567739216</v>
      </c>
      <c r="C30" s="162">
        <v>97.1078741819717</v>
      </c>
      <c r="D30" s="162">
        <v>58.92136647201104</v>
      </c>
      <c r="E30" s="165">
        <v>88.86639106836526</v>
      </c>
    </row>
    <row r="31" spans="1:5" ht="12.75">
      <c r="A31" s="161"/>
      <c r="B31" s="162">
        <v>115.51699750106086</v>
      </c>
      <c r="C31" s="162">
        <v>94.27629857447866</v>
      </c>
      <c r="D31" s="162">
        <v>62.90860692554542</v>
      </c>
      <c r="E31" s="165">
        <v>87.02412941770218</v>
      </c>
    </row>
    <row r="32" spans="1:5" ht="12.75">
      <c r="A32" s="161"/>
      <c r="B32" s="162">
        <v>107.82102941357682</v>
      </c>
      <c r="C32" s="162">
        <v>91.50320967391853</v>
      </c>
      <c r="D32" s="162">
        <v>60.05718401640897</v>
      </c>
      <c r="E32" s="162">
        <v>86.02297154223746</v>
      </c>
    </row>
    <row r="33" spans="1:5" ht="12.75">
      <c r="A33" s="161"/>
      <c r="B33" s="162">
        <v>100.87921978682468</v>
      </c>
      <c r="C33" s="162">
        <v>86.65227077777882</v>
      </c>
      <c r="D33" s="162">
        <v>49.345716874914714</v>
      </c>
      <c r="E33" s="162">
        <v>85.12651674613556</v>
      </c>
    </row>
    <row r="34" spans="1:5" ht="12.75">
      <c r="A34" s="161"/>
      <c r="B34" s="162">
        <v>97.4645905748268</v>
      </c>
      <c r="C34" s="162">
        <v>84.29899183540729</v>
      </c>
      <c r="D34" s="162">
        <v>54.0329960219463</v>
      </c>
      <c r="E34" s="162">
        <v>84.97250097477888</v>
      </c>
    </row>
    <row r="35" spans="1:5" ht="12.75">
      <c r="A35" s="161">
        <v>2000</v>
      </c>
      <c r="B35" s="164">
        <v>94.82875043304148</v>
      </c>
      <c r="C35" s="164">
        <v>81.67885828115945</v>
      </c>
      <c r="D35" s="162">
        <v>75.2525929581067</v>
      </c>
      <c r="E35" s="162">
        <v>85.80361101343809</v>
      </c>
    </row>
    <row r="36" spans="1:8" ht="12.75">
      <c r="A36" s="161"/>
      <c r="B36" s="162">
        <v>92.49945078451097</v>
      </c>
      <c r="C36" s="162">
        <v>82.58168193218816</v>
      </c>
      <c r="D36" s="162">
        <v>72.12650080223766</v>
      </c>
      <c r="E36" s="162">
        <v>88.49457617934232</v>
      </c>
      <c r="H36" s="160"/>
    </row>
    <row r="37" spans="1:8" ht="12.75">
      <c r="A37" s="161"/>
      <c r="B37" s="162">
        <v>90.9029266928286</v>
      </c>
      <c r="C37" s="162">
        <v>85.82778134162659</v>
      </c>
      <c r="D37" s="162">
        <v>66.51609813091594</v>
      </c>
      <c r="E37" s="162">
        <v>90.96905335788598</v>
      </c>
      <c r="H37" s="160"/>
    </row>
    <row r="38" spans="1:8" ht="12.75">
      <c r="A38" s="161"/>
      <c r="B38" s="162">
        <v>89.60277024195506</v>
      </c>
      <c r="C38" s="162">
        <v>85.28427203687046</v>
      </c>
      <c r="D38" s="162">
        <v>71.9624866521194</v>
      </c>
      <c r="E38" s="162">
        <v>90.6854769242549</v>
      </c>
      <c r="H38" s="160"/>
    </row>
    <row r="39" spans="1:8" ht="12.75">
      <c r="A39" s="161"/>
      <c r="B39" s="162">
        <v>92.57615851297277</v>
      </c>
      <c r="C39" s="162">
        <v>89.28664126496331</v>
      </c>
      <c r="D39" s="162">
        <v>79.85968383577297</v>
      </c>
      <c r="E39" s="162">
        <v>93.00664699951456</v>
      </c>
      <c r="H39" s="160"/>
    </row>
    <row r="40" spans="1:8" ht="12.75">
      <c r="A40" s="161">
        <v>2005</v>
      </c>
      <c r="B40" s="162">
        <v>100</v>
      </c>
      <c r="C40" s="162">
        <v>100</v>
      </c>
      <c r="D40" s="162">
        <v>100</v>
      </c>
      <c r="E40" s="162">
        <v>100</v>
      </c>
      <c r="H40" s="160"/>
    </row>
    <row r="41" spans="1:8" ht="12.75">
      <c r="A41" s="161"/>
      <c r="B41" s="162">
        <v>118.22501779114344</v>
      </c>
      <c r="C41" s="162">
        <v>128.13955764156745</v>
      </c>
      <c r="D41" s="162">
        <v>110.02640385885394</v>
      </c>
      <c r="E41" s="162">
        <v>104.48696237362502</v>
      </c>
      <c r="H41" s="160"/>
    </row>
    <row r="42" spans="1:8" ht="12.75">
      <c r="A42" s="161"/>
      <c r="B42" s="162">
        <v>124.93388421504346</v>
      </c>
      <c r="C42" s="162">
        <v>135.0303532341064</v>
      </c>
      <c r="D42" s="162">
        <v>108.55004290291981</v>
      </c>
      <c r="E42" s="162">
        <v>109.51046710030575</v>
      </c>
      <c r="H42" s="160"/>
    </row>
    <row r="43" spans="1:8" ht="12.75">
      <c r="A43" s="161"/>
      <c r="B43" s="162">
        <v>140.2612069613182</v>
      </c>
      <c r="C43" s="162">
        <v>157.0707876988896</v>
      </c>
      <c r="D43" s="162">
        <v>152.21918621009542</v>
      </c>
      <c r="E43" s="162">
        <v>126.67293458439288</v>
      </c>
      <c r="H43" s="160"/>
    </row>
    <row r="44" spans="1:8" ht="12.75">
      <c r="A44" s="161"/>
      <c r="B44" s="162">
        <v>144.61990065449467</v>
      </c>
      <c r="C44" s="162">
        <v>176.20845546799927</v>
      </c>
      <c r="D44" s="162">
        <v>115.1109655774088</v>
      </c>
      <c r="E44" s="162">
        <v>146.88126268095647</v>
      </c>
      <c r="H44" s="160"/>
    </row>
    <row r="45" spans="1:8" ht="12.75">
      <c r="A45" s="161"/>
      <c r="B45" s="162">
        <v>137.28337149345694</v>
      </c>
      <c r="C45" s="162">
        <v>161.3598695646315</v>
      </c>
      <c r="D45" s="162">
        <v>142.86876870631426</v>
      </c>
      <c r="E45" s="162">
        <v>142.97484612029274</v>
      </c>
      <c r="F45" s="163"/>
      <c r="H45" s="160"/>
    </row>
    <row r="46" spans="1:5" ht="12.75">
      <c r="A46" s="161">
        <v>2011</v>
      </c>
      <c r="B46" s="162">
        <v>143.54028996159403</v>
      </c>
      <c r="C46" s="162">
        <v>174.06507077825148</v>
      </c>
      <c r="D46" s="162">
        <v>174.10973541564655</v>
      </c>
      <c r="E46" s="162">
        <v>146.18357506944952</v>
      </c>
    </row>
    <row r="47" spans="1:5" ht="12.75">
      <c r="A47" s="161"/>
      <c r="B47" s="162"/>
      <c r="C47" s="162"/>
      <c r="D47" s="162"/>
      <c r="E47" s="162"/>
    </row>
    <row r="48" ht="12.75">
      <c r="A48" s="159" t="s">
        <v>147</v>
      </c>
    </row>
    <row r="49" ht="12.75">
      <c r="A49" s="127"/>
    </row>
    <row r="50" ht="12.75">
      <c r="D50" s="158"/>
    </row>
    <row r="51" ht="12.75">
      <c r="D51" s="158"/>
    </row>
    <row r="52" ht="12.75">
      <c r="D52" s="158"/>
    </row>
    <row r="53" ht="12.75">
      <c r="D53" s="158"/>
    </row>
    <row r="54" ht="12.75">
      <c r="D54" s="158"/>
    </row>
    <row r="55" ht="12.75">
      <c r="D55" s="158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169" customWidth="1"/>
    <col min="2" max="2" width="21.8515625" style="169" bestFit="1" customWidth="1"/>
    <col min="3" max="3" width="15.140625" style="169" bestFit="1" customWidth="1"/>
    <col min="4" max="5" width="9.140625" style="169" customWidth="1"/>
    <col min="6" max="6" width="15.57421875" style="169" customWidth="1"/>
    <col min="7" max="7" width="9.8515625" style="169" customWidth="1"/>
    <col min="8" max="10" width="9.140625" style="169" customWidth="1"/>
    <col min="11" max="11" width="9.28125" style="169" bestFit="1" customWidth="1"/>
    <col min="12" max="12" width="55.00390625" style="169" customWidth="1"/>
    <col min="13" max="13" width="16.8515625" style="169" bestFit="1" customWidth="1"/>
    <col min="14" max="16384" width="9.140625" style="169" customWidth="1"/>
  </cols>
  <sheetData>
    <row r="1" spans="1:12" ht="15.75">
      <c r="A1" s="177" t="s">
        <v>163</v>
      </c>
      <c r="F1" s="177" t="s">
        <v>162</v>
      </c>
      <c r="L1" s="177" t="s">
        <v>167</v>
      </c>
    </row>
    <row r="2" spans="1:12" ht="15.75" customHeight="1">
      <c r="A2" s="283" t="s">
        <v>161</v>
      </c>
      <c r="B2" s="283"/>
      <c r="C2" s="283"/>
      <c r="D2" s="283"/>
      <c r="E2" s="176"/>
      <c r="F2" s="283" t="s">
        <v>160</v>
      </c>
      <c r="G2" s="283"/>
      <c r="H2" s="283"/>
      <c r="I2" s="283"/>
      <c r="J2" s="283"/>
      <c r="L2" s="283" t="s">
        <v>166</v>
      </c>
    </row>
    <row r="3" spans="1:12" ht="15.75" customHeight="1">
      <c r="A3" s="283"/>
      <c r="B3" s="283"/>
      <c r="C3" s="283"/>
      <c r="D3" s="283"/>
      <c r="E3" s="176"/>
      <c r="F3" s="283"/>
      <c r="G3" s="283"/>
      <c r="H3" s="283"/>
      <c r="I3" s="283"/>
      <c r="J3" s="283"/>
      <c r="L3" s="283"/>
    </row>
    <row r="5" spans="1:13" ht="12.75">
      <c r="A5" s="172" t="s">
        <v>159</v>
      </c>
      <c r="D5" s="175" t="s">
        <v>158</v>
      </c>
      <c r="F5" s="174" t="s">
        <v>60</v>
      </c>
      <c r="G5" s="174" t="s">
        <v>157</v>
      </c>
      <c r="H5" s="174" t="s">
        <v>156</v>
      </c>
      <c r="L5" s="172" t="s">
        <v>165</v>
      </c>
      <c r="M5" s="172"/>
    </row>
    <row r="6" spans="1:13" ht="12.75">
      <c r="A6" s="174" t="s">
        <v>60</v>
      </c>
      <c r="B6" s="174" t="s">
        <v>155</v>
      </c>
      <c r="C6" s="174" t="s">
        <v>154</v>
      </c>
      <c r="D6" s="173" t="s">
        <v>153</v>
      </c>
      <c r="F6" s="172" t="s">
        <v>40</v>
      </c>
      <c r="G6" s="179">
        <v>4.515</v>
      </c>
      <c r="H6" s="201">
        <f aca="true" t="shared" si="0" ref="H6:H28">G6</f>
        <v>4.515</v>
      </c>
      <c r="I6" s="170"/>
      <c r="K6" s="170"/>
      <c r="L6" s="172" t="s">
        <v>60</v>
      </c>
      <c r="M6" s="172" t="s">
        <v>64</v>
      </c>
    </row>
    <row r="7" spans="1:13" ht="12.75">
      <c r="A7" s="172" t="s">
        <v>58</v>
      </c>
      <c r="B7" s="200">
        <v>1.2705182055984874</v>
      </c>
      <c r="C7" s="200">
        <f aca="true" t="shared" si="1" ref="C7:C29">D7-B7</f>
        <v>1.1624004473693226</v>
      </c>
      <c r="D7" s="200">
        <v>2.43291865296781</v>
      </c>
      <c r="F7" s="172" t="s">
        <v>83</v>
      </c>
      <c r="G7" s="179">
        <v>4.725</v>
      </c>
      <c r="H7" s="201">
        <f t="shared" si="0"/>
        <v>4.725</v>
      </c>
      <c r="I7" s="170"/>
      <c r="K7" s="170"/>
      <c r="L7" s="203" t="s">
        <v>50</v>
      </c>
      <c r="M7" s="204">
        <v>21.871774338472417</v>
      </c>
    </row>
    <row r="8" spans="1:13" ht="12.75">
      <c r="A8" s="172" t="s">
        <v>53</v>
      </c>
      <c r="B8" s="200">
        <v>3.045174386640995</v>
      </c>
      <c r="C8" s="200">
        <f t="shared" si="1"/>
        <v>0.6149568559192264</v>
      </c>
      <c r="D8" s="200">
        <v>3.6601312425602215</v>
      </c>
      <c r="F8" s="172" t="s">
        <v>43</v>
      </c>
      <c r="G8" s="179">
        <v>5.16</v>
      </c>
      <c r="H8" s="201">
        <f t="shared" si="0"/>
        <v>5.16</v>
      </c>
      <c r="I8" s="170"/>
      <c r="K8" s="170"/>
      <c r="L8" s="203" t="s">
        <v>40</v>
      </c>
      <c r="M8" s="204">
        <v>21.56192843880112</v>
      </c>
    </row>
    <row r="9" spans="1:13" ht="12.75">
      <c r="A9" s="172" t="s">
        <v>56</v>
      </c>
      <c r="B9" s="200">
        <v>2.898820498622552</v>
      </c>
      <c r="C9" s="200">
        <f t="shared" si="1"/>
        <v>0.8152955031591258</v>
      </c>
      <c r="D9" s="200">
        <v>3.7141160017816777</v>
      </c>
      <c r="F9" s="172" t="s">
        <v>58</v>
      </c>
      <c r="G9" s="179">
        <v>5.36</v>
      </c>
      <c r="H9" s="201">
        <f t="shared" si="0"/>
        <v>5.36</v>
      </c>
      <c r="I9" s="170"/>
      <c r="K9" s="170"/>
      <c r="L9" s="203" t="s">
        <v>42</v>
      </c>
      <c r="M9" s="204">
        <v>19.02870616940284</v>
      </c>
    </row>
    <row r="10" spans="1:13" ht="12.75">
      <c r="A10" s="172" t="s">
        <v>55</v>
      </c>
      <c r="B10" s="200">
        <v>3.260581793227816</v>
      </c>
      <c r="C10" s="200">
        <f t="shared" si="1"/>
        <v>0.6516352462869093</v>
      </c>
      <c r="D10" s="200">
        <v>3.9122170395147253</v>
      </c>
      <c r="F10" s="172" t="s">
        <v>46</v>
      </c>
      <c r="G10" s="179">
        <v>5.42</v>
      </c>
      <c r="H10" s="201">
        <f t="shared" si="0"/>
        <v>5.42</v>
      </c>
      <c r="I10" s="170"/>
      <c r="K10" s="170"/>
      <c r="L10" s="203" t="s">
        <v>53</v>
      </c>
      <c r="M10" s="204">
        <v>18.645952810991613</v>
      </c>
    </row>
    <row r="11" spans="1:13" ht="12.75">
      <c r="A11" s="172" t="s">
        <v>57</v>
      </c>
      <c r="B11" s="200">
        <v>3.916146954769399</v>
      </c>
      <c r="C11" s="200">
        <f t="shared" si="1"/>
        <v>0.1961643703518563</v>
      </c>
      <c r="D11" s="200">
        <v>4.112311325121255</v>
      </c>
      <c r="F11" s="172" t="s">
        <v>54</v>
      </c>
      <c r="G11" s="179">
        <v>5.7700000000000005</v>
      </c>
      <c r="H11" s="201">
        <f t="shared" si="0"/>
        <v>5.7700000000000005</v>
      </c>
      <c r="I11" s="170"/>
      <c r="K11" s="170"/>
      <c r="L11" s="203" t="s">
        <v>38</v>
      </c>
      <c r="M11" s="204">
        <v>17.781485970774945</v>
      </c>
    </row>
    <row r="12" spans="1:13" ht="12.75">
      <c r="A12" s="172" t="s">
        <v>52</v>
      </c>
      <c r="B12" s="200">
        <v>3.3991592087292903</v>
      </c>
      <c r="C12" s="200">
        <f t="shared" si="1"/>
        <v>0.7820366507420915</v>
      </c>
      <c r="D12" s="200">
        <v>4.181195859471382</v>
      </c>
      <c r="F12" s="172" t="s">
        <v>39</v>
      </c>
      <c r="G12" s="179">
        <v>5.875</v>
      </c>
      <c r="H12" s="201">
        <f t="shared" si="0"/>
        <v>5.875</v>
      </c>
      <c r="I12" s="170"/>
      <c r="K12" s="170"/>
      <c r="L12" s="203" t="s">
        <v>51</v>
      </c>
      <c r="M12" s="204">
        <v>16.922960878252713</v>
      </c>
    </row>
    <row r="13" spans="1:13" ht="12.75">
      <c r="A13" s="172" t="s">
        <v>42</v>
      </c>
      <c r="B13" s="200">
        <v>3.4929044910763043</v>
      </c>
      <c r="C13" s="200">
        <f t="shared" si="1"/>
        <v>0.7336937441608082</v>
      </c>
      <c r="D13" s="200">
        <v>4.2265982352371125</v>
      </c>
      <c r="F13" s="172" t="s">
        <v>50</v>
      </c>
      <c r="G13" s="179">
        <v>6.0249999999999995</v>
      </c>
      <c r="H13" s="201">
        <f t="shared" si="0"/>
        <v>6.0249999999999995</v>
      </c>
      <c r="I13" s="170"/>
      <c r="K13" s="170"/>
      <c r="L13" s="203" t="s">
        <v>84</v>
      </c>
      <c r="M13" s="204">
        <v>16.90456808716586</v>
      </c>
    </row>
    <row r="14" spans="1:13" ht="12.75">
      <c r="A14" s="172" t="s">
        <v>44</v>
      </c>
      <c r="B14" s="200">
        <v>3.534466598768577</v>
      </c>
      <c r="C14" s="200">
        <f t="shared" si="1"/>
        <v>0.7043945501102753</v>
      </c>
      <c r="D14" s="200">
        <v>4.238861148878852</v>
      </c>
      <c r="F14" s="172" t="s">
        <v>56</v>
      </c>
      <c r="G14" s="179">
        <v>6.16</v>
      </c>
      <c r="H14" s="201">
        <f t="shared" si="0"/>
        <v>6.16</v>
      </c>
      <c r="I14" s="170"/>
      <c r="K14" s="170"/>
      <c r="L14" s="203" t="s">
        <v>57</v>
      </c>
      <c r="M14" s="204">
        <v>15.857709503943365</v>
      </c>
    </row>
    <row r="15" spans="1:13" ht="12.75">
      <c r="A15" s="172" t="s">
        <v>54</v>
      </c>
      <c r="B15" s="200">
        <v>3.9577924146861854</v>
      </c>
      <c r="C15" s="200">
        <f t="shared" si="1"/>
        <v>0.7106538011309276</v>
      </c>
      <c r="D15" s="200">
        <v>4.668446215817113</v>
      </c>
      <c r="F15" s="172" t="s">
        <v>84</v>
      </c>
      <c r="G15" s="179">
        <v>6.35</v>
      </c>
      <c r="H15" s="201">
        <f t="shared" si="0"/>
        <v>6.35</v>
      </c>
      <c r="I15" s="170"/>
      <c r="K15" s="170"/>
      <c r="L15" s="203" t="s">
        <v>37</v>
      </c>
      <c r="M15" s="204">
        <v>15.160905045351633</v>
      </c>
    </row>
    <row r="16" spans="1:13" ht="12.75">
      <c r="A16" s="172" t="s">
        <v>40</v>
      </c>
      <c r="B16" s="200">
        <v>4.259133275198526</v>
      </c>
      <c r="C16" s="200">
        <f t="shared" si="1"/>
        <v>0.4701211016362352</v>
      </c>
      <c r="D16" s="200">
        <v>4.729254376834761</v>
      </c>
      <c r="F16" s="172" t="s">
        <v>53</v>
      </c>
      <c r="G16" s="179">
        <v>6.4</v>
      </c>
      <c r="H16" s="201">
        <f t="shared" si="0"/>
        <v>6.4</v>
      </c>
      <c r="I16" s="170"/>
      <c r="K16" s="170"/>
      <c r="L16" s="203" t="s">
        <v>55</v>
      </c>
      <c r="M16" s="204">
        <v>14.266481939578993</v>
      </c>
    </row>
    <row r="17" spans="1:13" ht="12.75">
      <c r="A17" s="172" t="s">
        <v>43</v>
      </c>
      <c r="B17" s="200">
        <v>4.06853487886578</v>
      </c>
      <c r="C17" s="200">
        <f t="shared" si="1"/>
        <v>0.8215265783807997</v>
      </c>
      <c r="D17" s="200">
        <v>4.8900614572465795</v>
      </c>
      <c r="F17" s="172" t="s">
        <v>48</v>
      </c>
      <c r="G17" s="179">
        <v>6.68</v>
      </c>
      <c r="H17" s="201">
        <f t="shared" si="0"/>
        <v>6.68</v>
      </c>
      <c r="I17" s="170"/>
      <c r="K17" s="170"/>
      <c r="L17" s="203" t="s">
        <v>56</v>
      </c>
      <c r="M17" s="204">
        <v>13.459300240571903</v>
      </c>
    </row>
    <row r="18" spans="1:13" ht="12.75">
      <c r="A18" s="172" t="s">
        <v>45</v>
      </c>
      <c r="B18" s="200">
        <v>3.9226755205813593</v>
      </c>
      <c r="C18" s="200">
        <f t="shared" si="1"/>
        <v>0.9806532584326</v>
      </c>
      <c r="D18" s="200">
        <v>4.903328779013959</v>
      </c>
      <c r="F18" s="172" t="s">
        <v>44</v>
      </c>
      <c r="G18" s="179">
        <v>7.114999999999999</v>
      </c>
      <c r="H18" s="201">
        <f t="shared" si="0"/>
        <v>7.114999999999999</v>
      </c>
      <c r="I18" s="170"/>
      <c r="K18" s="170"/>
      <c r="L18" s="203" t="s">
        <v>46</v>
      </c>
      <c r="M18" s="204">
        <v>13.21152066603602</v>
      </c>
    </row>
    <row r="19" spans="1:13" ht="12.75">
      <c r="A19" s="172" t="s">
        <v>51</v>
      </c>
      <c r="B19" s="200">
        <v>4.119977422556181</v>
      </c>
      <c r="C19" s="200">
        <f t="shared" si="1"/>
        <v>0.8239861050266386</v>
      </c>
      <c r="D19" s="200">
        <v>4.943963527582819</v>
      </c>
      <c r="F19" s="172" t="s">
        <v>49</v>
      </c>
      <c r="G19" s="179">
        <v>7.51</v>
      </c>
      <c r="H19" s="201">
        <f t="shared" si="0"/>
        <v>7.51</v>
      </c>
      <c r="I19" s="170"/>
      <c r="K19" s="170"/>
      <c r="L19" s="203" t="s">
        <v>49</v>
      </c>
      <c r="M19" s="204">
        <v>13.171396036733174</v>
      </c>
    </row>
    <row r="20" spans="1:13" ht="12.75">
      <c r="A20" s="172" t="s">
        <v>46</v>
      </c>
      <c r="B20" s="200">
        <v>4.430958614435811</v>
      </c>
      <c r="C20" s="200">
        <f t="shared" si="1"/>
        <v>0.8886890837406511</v>
      </c>
      <c r="D20" s="200">
        <v>5.319647698176462</v>
      </c>
      <c r="F20" s="172" t="s">
        <v>51</v>
      </c>
      <c r="G20" s="179">
        <v>7.6450000000000005</v>
      </c>
      <c r="H20" s="201">
        <f t="shared" si="0"/>
        <v>7.6450000000000005</v>
      </c>
      <c r="I20" s="170"/>
      <c r="K20" s="170"/>
      <c r="L20" s="203" t="s">
        <v>44</v>
      </c>
      <c r="M20" s="204">
        <v>12.018016323019353</v>
      </c>
    </row>
    <row r="21" spans="1:13" ht="12.75">
      <c r="A21" s="172" t="s">
        <v>39</v>
      </c>
      <c r="B21" s="200">
        <v>3.960851600699064</v>
      </c>
      <c r="C21" s="200">
        <f t="shared" si="1"/>
        <v>1.3666295531862072</v>
      </c>
      <c r="D21" s="200">
        <v>5.327481153885271</v>
      </c>
      <c r="F21" s="172" t="s">
        <v>42</v>
      </c>
      <c r="G21" s="179">
        <v>7.960000000000001</v>
      </c>
      <c r="H21" s="201">
        <f t="shared" si="0"/>
        <v>7.960000000000001</v>
      </c>
      <c r="I21" s="170"/>
      <c r="K21" s="170"/>
      <c r="L21" s="203" t="s">
        <v>47</v>
      </c>
      <c r="M21" s="204">
        <v>11.491721307768302</v>
      </c>
    </row>
    <row r="22" spans="1:13" ht="12.75">
      <c r="A22" s="172" t="s">
        <v>47</v>
      </c>
      <c r="B22" s="200">
        <v>5.249347349364915</v>
      </c>
      <c r="C22" s="200">
        <f t="shared" si="1"/>
        <v>0.6012378294068004</v>
      </c>
      <c r="D22" s="200">
        <v>5.850585178771715</v>
      </c>
      <c r="F22" s="172" t="s">
        <v>52</v>
      </c>
      <c r="G22" s="179">
        <v>8.055000000000001</v>
      </c>
      <c r="H22" s="201">
        <f t="shared" si="0"/>
        <v>8.055000000000001</v>
      </c>
      <c r="I22" s="170"/>
      <c r="K22" s="170"/>
      <c r="L22" s="203" t="s">
        <v>43</v>
      </c>
      <c r="M22" s="204">
        <v>11.434865203582989</v>
      </c>
    </row>
    <row r="23" spans="1:13" ht="12.75">
      <c r="A23" s="172" t="s">
        <v>50</v>
      </c>
      <c r="B23" s="200">
        <v>4.743293079949511</v>
      </c>
      <c r="C23" s="200">
        <f t="shared" si="1"/>
        <v>1.1776264933908518</v>
      </c>
      <c r="D23" s="200">
        <v>5.920919573340363</v>
      </c>
      <c r="F23" s="172" t="s">
        <v>47</v>
      </c>
      <c r="G23" s="179">
        <v>8.135</v>
      </c>
      <c r="H23" s="201">
        <f t="shared" si="0"/>
        <v>8.135</v>
      </c>
      <c r="I23" s="170"/>
      <c r="K23" s="170"/>
      <c r="L23" s="203" t="s">
        <v>39</v>
      </c>
      <c r="M23" s="204">
        <v>9.287315151629</v>
      </c>
    </row>
    <row r="24" spans="1:13" ht="12.75">
      <c r="A24" s="172" t="s">
        <v>84</v>
      </c>
      <c r="B24" s="200">
        <v>4.537219132833881</v>
      </c>
      <c r="C24" s="200">
        <f t="shared" si="1"/>
        <v>1.6040408451119426</v>
      </c>
      <c r="D24" s="200">
        <v>6.141259977945824</v>
      </c>
      <c r="F24" s="172" t="s">
        <v>36</v>
      </c>
      <c r="G24" s="179">
        <v>8.215</v>
      </c>
      <c r="H24" s="201">
        <f t="shared" si="0"/>
        <v>8.215</v>
      </c>
      <c r="I24" s="170"/>
      <c r="K24" s="170"/>
      <c r="L24" s="203" t="s">
        <v>36</v>
      </c>
      <c r="M24" s="204">
        <v>5.498450073260794</v>
      </c>
    </row>
    <row r="25" spans="1:13" ht="12.75">
      <c r="A25" s="172" t="s">
        <v>48</v>
      </c>
      <c r="B25" s="200">
        <v>3.9155142944978047</v>
      </c>
      <c r="C25" s="200">
        <f t="shared" si="1"/>
        <v>2.4069270274508066</v>
      </c>
      <c r="D25" s="200">
        <v>6.322441321948611</v>
      </c>
      <c r="F25" s="172" t="s">
        <v>38</v>
      </c>
      <c r="G25" s="179">
        <v>8.885</v>
      </c>
      <c r="H25" s="201">
        <f t="shared" si="0"/>
        <v>8.885</v>
      </c>
      <c r="I25" s="170"/>
      <c r="K25" s="170"/>
      <c r="L25" s="203" t="s">
        <v>45</v>
      </c>
      <c r="M25" s="204">
        <v>4.96807520219702</v>
      </c>
    </row>
    <row r="26" spans="1:13" ht="12.75">
      <c r="A26" s="172" t="s">
        <v>38</v>
      </c>
      <c r="B26" s="200">
        <v>4.893194604731777</v>
      </c>
      <c r="C26" s="200">
        <f t="shared" si="1"/>
        <v>1.4431410193618195</v>
      </c>
      <c r="D26" s="200">
        <v>6.336335624093596</v>
      </c>
      <c r="F26" s="172" t="s">
        <v>37</v>
      </c>
      <c r="G26" s="179">
        <v>9.055</v>
      </c>
      <c r="H26" s="201">
        <f t="shared" si="0"/>
        <v>9.055</v>
      </c>
      <c r="I26" s="170"/>
      <c r="K26" s="170"/>
      <c r="L26" s="203" t="s">
        <v>52</v>
      </c>
      <c r="M26" s="204">
        <v>4.84608509706852</v>
      </c>
    </row>
    <row r="27" spans="1:13" ht="12.75">
      <c r="A27" s="172" t="s">
        <v>49</v>
      </c>
      <c r="B27" s="200">
        <v>4.352755544409631</v>
      </c>
      <c r="C27" s="200">
        <f t="shared" si="1"/>
        <v>2.455173248737058</v>
      </c>
      <c r="D27" s="200">
        <v>6.807928793146689</v>
      </c>
      <c r="F27" s="172" t="s">
        <v>45</v>
      </c>
      <c r="G27" s="179">
        <v>9.264999999999999</v>
      </c>
      <c r="H27" s="201">
        <f t="shared" si="0"/>
        <v>9.264999999999999</v>
      </c>
      <c r="I27" s="170"/>
      <c r="K27" s="170"/>
      <c r="L27" s="203" t="s">
        <v>48</v>
      </c>
      <c r="M27" s="204">
        <v>4.166077743496819</v>
      </c>
    </row>
    <row r="28" spans="1:13" ht="12.75">
      <c r="A28" s="172" t="s">
        <v>36</v>
      </c>
      <c r="B28" s="200">
        <v>4.905010766692328</v>
      </c>
      <c r="C28" s="200">
        <f t="shared" si="1"/>
        <v>4.840106318162963</v>
      </c>
      <c r="D28" s="200">
        <v>9.745117084855291</v>
      </c>
      <c r="F28" s="172" t="s">
        <v>55</v>
      </c>
      <c r="G28" s="179">
        <v>9.68</v>
      </c>
      <c r="H28" s="201">
        <f t="shared" si="0"/>
        <v>9.68</v>
      </c>
      <c r="I28" s="170"/>
      <c r="K28" s="170"/>
      <c r="L28" s="203" t="s">
        <v>58</v>
      </c>
      <c r="M28" s="204">
        <v>2.5017296609811597</v>
      </c>
    </row>
    <row r="29" spans="1:13" ht="12.75">
      <c r="A29" s="172" t="s">
        <v>37</v>
      </c>
      <c r="B29" s="200">
        <v>5.677364850571685</v>
      </c>
      <c r="C29" s="200">
        <f t="shared" si="1"/>
        <v>4.523338873922256</v>
      </c>
      <c r="D29" s="200">
        <v>10.200703724493941</v>
      </c>
      <c r="L29" s="203" t="s">
        <v>54</v>
      </c>
      <c r="M29" s="204">
        <v>1.3183666803746896</v>
      </c>
    </row>
    <row r="31" spans="1:12" ht="12.75">
      <c r="A31" s="171" t="s">
        <v>35</v>
      </c>
      <c r="D31" s="170"/>
      <c r="F31" s="171" t="s">
        <v>35</v>
      </c>
      <c r="H31" s="170"/>
      <c r="L31" s="171" t="s">
        <v>35</v>
      </c>
    </row>
    <row r="34" ht="12.75">
      <c r="H34" s="170"/>
    </row>
  </sheetData>
  <sheetProtection/>
  <mergeCells count="3">
    <mergeCell ref="A2:D3"/>
    <mergeCell ref="F2:J3"/>
    <mergeCell ref="L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69" customWidth="1"/>
    <col min="2" max="2" width="21.8515625" style="169" bestFit="1" customWidth="1"/>
    <col min="3" max="3" width="15.140625" style="169" bestFit="1" customWidth="1"/>
    <col min="4" max="5" width="9.140625" style="169" customWidth="1"/>
    <col min="6" max="6" width="14.7109375" style="169" customWidth="1"/>
    <col min="7" max="16384" width="9.140625" style="169" customWidth="1"/>
  </cols>
  <sheetData>
    <row r="1" spans="1:11" ht="15.75">
      <c r="A1" s="177" t="s">
        <v>173</v>
      </c>
      <c r="F1" s="177" t="s">
        <v>172</v>
      </c>
      <c r="K1" s="177" t="s">
        <v>178</v>
      </c>
    </row>
    <row r="2" spans="1:18" ht="20.25" customHeight="1">
      <c r="A2" s="284" t="s">
        <v>171</v>
      </c>
      <c r="B2" s="285"/>
      <c r="C2" s="285"/>
      <c r="D2" s="285"/>
      <c r="F2" s="284" t="s">
        <v>170</v>
      </c>
      <c r="G2" s="285"/>
      <c r="H2" s="285"/>
      <c r="I2" s="285"/>
      <c r="J2" s="284"/>
      <c r="K2" s="284" t="s">
        <v>177</v>
      </c>
      <c r="L2" s="284"/>
      <c r="M2" s="284"/>
      <c r="N2" s="284"/>
      <c r="O2" s="284"/>
      <c r="P2" s="284"/>
      <c r="Q2" s="284"/>
      <c r="R2" s="284"/>
    </row>
    <row r="3" spans="1:18" ht="30.75" customHeight="1">
      <c r="A3" s="285"/>
      <c r="B3" s="285"/>
      <c r="C3" s="285"/>
      <c r="D3" s="285"/>
      <c r="F3" s="285"/>
      <c r="G3" s="285"/>
      <c r="H3" s="285"/>
      <c r="I3" s="285"/>
      <c r="J3" s="285"/>
      <c r="K3" s="284"/>
      <c r="L3" s="284"/>
      <c r="M3" s="284"/>
      <c r="N3" s="284"/>
      <c r="O3" s="284"/>
      <c r="P3" s="284"/>
      <c r="Q3" s="284"/>
      <c r="R3" s="284"/>
    </row>
    <row r="4" spans="3:11" ht="15.75">
      <c r="C4" s="178"/>
      <c r="K4" s="176"/>
    </row>
    <row r="5" spans="1:12" ht="12.75">
      <c r="A5" s="172" t="s">
        <v>169</v>
      </c>
      <c r="D5" s="175" t="s">
        <v>158</v>
      </c>
      <c r="K5" s="172" t="s">
        <v>176</v>
      </c>
      <c r="L5" s="172"/>
    </row>
    <row r="6" spans="1:13" ht="12.75">
      <c r="A6" s="174" t="s">
        <v>60</v>
      </c>
      <c r="B6" s="174" t="s">
        <v>155</v>
      </c>
      <c r="C6" s="174" t="s">
        <v>154</v>
      </c>
      <c r="D6" s="174" t="s">
        <v>153</v>
      </c>
      <c r="F6" s="174" t="s">
        <v>60</v>
      </c>
      <c r="G6" s="174" t="s">
        <v>168</v>
      </c>
      <c r="K6" s="174" t="s">
        <v>175</v>
      </c>
      <c r="L6" s="174" t="s">
        <v>174</v>
      </c>
      <c r="M6" s="174"/>
    </row>
    <row r="7" spans="1:12" ht="12.75">
      <c r="A7" s="161" t="s">
        <v>55</v>
      </c>
      <c r="B7" s="205">
        <v>6.1394748974486495</v>
      </c>
      <c r="C7" s="179">
        <f aca="true" t="shared" si="0" ref="C7:C33">D7-B7</f>
        <v>1.2365708156045185</v>
      </c>
      <c r="D7" s="179">
        <v>7.376045713053168</v>
      </c>
      <c r="F7" s="172" t="s">
        <v>46</v>
      </c>
      <c r="G7" s="179">
        <v>12.410000000000002</v>
      </c>
      <c r="H7" s="180"/>
      <c r="I7" s="170"/>
      <c r="K7" s="172" t="s">
        <v>53</v>
      </c>
      <c r="L7" s="206">
        <v>21.021786809094685</v>
      </c>
    </row>
    <row r="8" spans="1:12" ht="12.75">
      <c r="A8" s="161" t="s">
        <v>56</v>
      </c>
      <c r="B8" s="205">
        <v>6.365064899986027</v>
      </c>
      <c r="C8" s="179">
        <f t="shared" si="0"/>
        <v>2.3776989544396674</v>
      </c>
      <c r="D8" s="179">
        <v>8.742763854425695</v>
      </c>
      <c r="F8" s="172" t="s">
        <v>41</v>
      </c>
      <c r="G8" s="179">
        <v>12.940000000000001</v>
      </c>
      <c r="H8" s="180"/>
      <c r="I8" s="170"/>
      <c r="K8" s="172" t="s">
        <v>67</v>
      </c>
      <c r="L8" s="206">
        <v>16.398365906876805</v>
      </c>
    </row>
    <row r="9" spans="1:12" ht="12.75">
      <c r="A9" s="172" t="s">
        <v>58</v>
      </c>
      <c r="B9" s="179">
        <v>7.250336754883491</v>
      </c>
      <c r="C9" s="179">
        <f t="shared" si="0"/>
        <v>2.152046986276388</v>
      </c>
      <c r="D9" s="179">
        <v>9.402383741159879</v>
      </c>
      <c r="F9" s="172" t="s">
        <v>69</v>
      </c>
      <c r="G9" s="179">
        <v>13.565</v>
      </c>
      <c r="H9" s="180"/>
      <c r="I9" s="170"/>
      <c r="K9" s="172" t="s">
        <v>54</v>
      </c>
      <c r="L9" s="206">
        <v>15.008275182491438</v>
      </c>
    </row>
    <row r="10" spans="1:12" ht="12.75">
      <c r="A10" s="161" t="s">
        <v>42</v>
      </c>
      <c r="B10" s="205">
        <v>8.734190424661087</v>
      </c>
      <c r="C10" s="179">
        <f t="shared" si="0"/>
        <v>1.8310110456209099</v>
      </c>
      <c r="D10" s="179">
        <v>10.565201470281997</v>
      </c>
      <c r="F10" s="172" t="s">
        <v>40</v>
      </c>
      <c r="G10" s="179">
        <v>13.835</v>
      </c>
      <c r="H10" s="180"/>
      <c r="I10" s="170"/>
      <c r="K10" s="172" t="s">
        <v>46</v>
      </c>
      <c r="L10" s="206">
        <v>11.50062498729381</v>
      </c>
    </row>
    <row r="11" spans="1:12" ht="12.75">
      <c r="A11" s="161" t="s">
        <v>69</v>
      </c>
      <c r="B11" s="205">
        <v>8.799317899799167</v>
      </c>
      <c r="C11" s="179">
        <f t="shared" si="0"/>
        <v>1.9958760657824897</v>
      </c>
      <c r="D11" s="179">
        <v>10.795193965581657</v>
      </c>
      <c r="F11" s="172" t="s">
        <v>56</v>
      </c>
      <c r="G11" s="179">
        <v>14.495000000000003</v>
      </c>
      <c r="H11" s="180"/>
      <c r="I11" s="170"/>
      <c r="K11" s="172" t="s">
        <v>36</v>
      </c>
      <c r="L11" s="206">
        <v>10.616713659088699</v>
      </c>
    </row>
    <row r="12" spans="1:12" ht="12.75">
      <c r="A12" s="161" t="s">
        <v>53</v>
      </c>
      <c r="B12" s="205">
        <v>8.92487683592718</v>
      </c>
      <c r="C12" s="179">
        <f t="shared" si="0"/>
        <v>1.9654695463867142</v>
      </c>
      <c r="D12" s="179">
        <v>10.890346382313894</v>
      </c>
      <c r="F12" s="172" t="s">
        <v>83</v>
      </c>
      <c r="G12" s="179">
        <v>15.040000000000001</v>
      </c>
      <c r="H12" s="180"/>
      <c r="I12" s="170"/>
      <c r="K12" s="172" t="s">
        <v>37</v>
      </c>
      <c r="L12" s="206">
        <v>10.187204185523475</v>
      </c>
    </row>
    <row r="13" spans="1:12" ht="12.75">
      <c r="A13" s="161" t="s">
        <v>46</v>
      </c>
      <c r="B13" s="205">
        <v>8.725483279598475</v>
      </c>
      <c r="C13" s="179">
        <f t="shared" si="0"/>
        <v>3.449394965836408</v>
      </c>
      <c r="D13" s="179">
        <v>12.174878245434883</v>
      </c>
      <c r="F13" s="172" t="s">
        <v>37</v>
      </c>
      <c r="G13" s="179">
        <v>15.934999999999999</v>
      </c>
      <c r="H13" s="180"/>
      <c r="I13" s="170"/>
      <c r="K13" s="172" t="s">
        <v>47</v>
      </c>
      <c r="L13" s="206">
        <v>10.014130015553175</v>
      </c>
    </row>
    <row r="14" spans="1:12" ht="12.75">
      <c r="A14" s="161" t="s">
        <v>52</v>
      </c>
      <c r="B14" s="205">
        <v>9.532707179759406</v>
      </c>
      <c r="C14" s="179">
        <f t="shared" si="0"/>
        <v>2.711854316966237</v>
      </c>
      <c r="D14" s="179">
        <v>12.244561496725643</v>
      </c>
      <c r="F14" s="172" t="s">
        <v>48</v>
      </c>
      <c r="G14" s="179">
        <v>16.425</v>
      </c>
      <c r="H14" s="180"/>
      <c r="I14" s="170"/>
      <c r="K14" s="172" t="s">
        <v>43</v>
      </c>
      <c r="L14" s="206">
        <v>9.603995548319844</v>
      </c>
    </row>
    <row r="15" spans="1:12" ht="12.75">
      <c r="A15" s="172" t="s">
        <v>41</v>
      </c>
      <c r="B15" s="205">
        <v>9.142144532552297</v>
      </c>
      <c r="C15" s="179">
        <f t="shared" si="0"/>
        <v>3.4843213865488174</v>
      </c>
      <c r="D15" s="179">
        <v>12.626465919101115</v>
      </c>
      <c r="F15" s="172" t="s">
        <v>84</v>
      </c>
      <c r="G15" s="179">
        <v>17.715</v>
      </c>
      <c r="H15" s="180"/>
      <c r="I15" s="170"/>
      <c r="K15" s="172" t="s">
        <v>51</v>
      </c>
      <c r="L15" s="206">
        <v>9.413279967710414</v>
      </c>
    </row>
    <row r="16" spans="1:12" ht="12.75">
      <c r="A16" s="161" t="s">
        <v>38</v>
      </c>
      <c r="B16" s="205">
        <v>9.666947170160178</v>
      </c>
      <c r="C16" s="179">
        <f t="shared" si="0"/>
        <v>3.0589529885323774</v>
      </c>
      <c r="D16" s="179">
        <v>12.725900158692555</v>
      </c>
      <c r="F16" s="172" t="s">
        <v>38</v>
      </c>
      <c r="G16" s="179">
        <v>17.84</v>
      </c>
      <c r="H16" s="180"/>
      <c r="I16" s="170"/>
      <c r="K16" s="172" t="s">
        <v>50</v>
      </c>
      <c r="L16" s="206">
        <v>9.395999116860235</v>
      </c>
    </row>
    <row r="17" spans="1:12" ht="12.75">
      <c r="A17" s="172" t="s">
        <v>51</v>
      </c>
      <c r="B17" s="179">
        <v>10.586946503497408</v>
      </c>
      <c r="C17" s="179">
        <f t="shared" si="0"/>
        <v>2.2605732100807963</v>
      </c>
      <c r="D17" s="179">
        <v>12.847519713578205</v>
      </c>
      <c r="F17" s="172" t="s">
        <v>55</v>
      </c>
      <c r="G17" s="179">
        <v>18.259999999999998</v>
      </c>
      <c r="H17" s="180"/>
      <c r="I17" s="170"/>
      <c r="K17" s="172" t="s">
        <v>41</v>
      </c>
      <c r="L17" s="206">
        <v>9.205812284443319</v>
      </c>
    </row>
    <row r="18" spans="1:12" ht="12.75">
      <c r="A18" s="161" t="s">
        <v>57</v>
      </c>
      <c r="B18" s="205">
        <v>12.46975361471774</v>
      </c>
      <c r="C18" s="179">
        <f t="shared" si="0"/>
        <v>0.6204507793473493</v>
      </c>
      <c r="D18" s="179">
        <v>13.09020439406509</v>
      </c>
      <c r="F18" s="172" t="s">
        <v>43</v>
      </c>
      <c r="G18" s="179">
        <v>18.264999999999997</v>
      </c>
      <c r="H18" s="180"/>
      <c r="I18" s="170"/>
      <c r="K18" s="172" t="s">
        <v>44</v>
      </c>
      <c r="L18" s="206">
        <v>8.69344963578089</v>
      </c>
    </row>
    <row r="19" spans="1:12" ht="12.75">
      <c r="A19" s="172" t="s">
        <v>45</v>
      </c>
      <c r="B19" s="179">
        <v>10.968965073078493</v>
      </c>
      <c r="C19" s="179">
        <f t="shared" si="0"/>
        <v>3.0675753385279627</v>
      </c>
      <c r="D19" s="179">
        <v>14.036540411606456</v>
      </c>
      <c r="F19" s="172" t="s">
        <v>50</v>
      </c>
      <c r="G19" s="179">
        <v>18.785</v>
      </c>
      <c r="H19" s="180"/>
      <c r="I19" s="170"/>
      <c r="K19" s="172" t="s">
        <v>57</v>
      </c>
      <c r="L19" s="206">
        <v>7.633887490651898</v>
      </c>
    </row>
    <row r="20" spans="1:12" ht="12.75">
      <c r="A20" s="161" t="s">
        <v>40</v>
      </c>
      <c r="B20" s="205">
        <v>12.526418545948092</v>
      </c>
      <c r="C20" s="179">
        <f t="shared" si="0"/>
        <v>1.965521727966422</v>
      </c>
      <c r="D20" s="179">
        <v>14.491940273914514</v>
      </c>
      <c r="F20" s="172" t="s">
        <v>53</v>
      </c>
      <c r="G20" s="179">
        <v>19.040000000000003</v>
      </c>
      <c r="H20" s="180"/>
      <c r="I20" s="170"/>
      <c r="K20" s="172" t="s">
        <v>49</v>
      </c>
      <c r="L20" s="206">
        <v>6.638918302615888</v>
      </c>
    </row>
    <row r="21" spans="1:12" ht="12.75">
      <c r="A21" s="161" t="s">
        <v>44</v>
      </c>
      <c r="B21" s="205">
        <v>12.005689004880582</v>
      </c>
      <c r="C21" s="179">
        <f t="shared" si="0"/>
        <v>2.7118021353865274</v>
      </c>
      <c r="D21" s="179">
        <v>14.717491140267109</v>
      </c>
      <c r="F21" s="172" t="s">
        <v>49</v>
      </c>
      <c r="G21" s="179">
        <v>19.405</v>
      </c>
      <c r="H21" s="180"/>
      <c r="I21" s="170"/>
      <c r="K21" s="172" t="s">
        <v>48</v>
      </c>
      <c r="L21" s="206">
        <v>6.490158323604558</v>
      </c>
    </row>
    <row r="22" spans="1:12" ht="12.75">
      <c r="A22" s="161" t="s">
        <v>68</v>
      </c>
      <c r="B22" s="205">
        <v>14.014635572303188</v>
      </c>
      <c r="C22" s="179">
        <f t="shared" si="0"/>
        <v>0.7376123985422751</v>
      </c>
      <c r="D22" s="179">
        <v>14.752247970845463</v>
      </c>
      <c r="F22" s="172" t="s">
        <v>51</v>
      </c>
      <c r="G22" s="179">
        <v>19.85</v>
      </c>
      <c r="H22" s="180"/>
      <c r="I22" s="170"/>
      <c r="K22" s="172" t="s">
        <v>39</v>
      </c>
      <c r="L22" s="206">
        <v>6.2990057826027925</v>
      </c>
    </row>
    <row r="23" spans="1:12" ht="12.75">
      <c r="A23" s="161" t="s">
        <v>47</v>
      </c>
      <c r="B23" s="205">
        <v>9.03783490463246</v>
      </c>
      <c r="C23" s="179">
        <f t="shared" si="0"/>
        <v>6.299793925503748</v>
      </c>
      <c r="D23" s="179">
        <v>15.337628830136207</v>
      </c>
      <c r="F23" s="172" t="s">
        <v>42</v>
      </c>
      <c r="G23" s="179">
        <v>19.905</v>
      </c>
      <c r="H23" s="180"/>
      <c r="I23" s="170"/>
      <c r="K23" s="172" t="s">
        <v>58</v>
      </c>
      <c r="L23" s="206">
        <v>5.203928958622568</v>
      </c>
    </row>
    <row r="24" spans="1:12" ht="12.75">
      <c r="A24" s="161" t="s">
        <v>48</v>
      </c>
      <c r="B24" s="205">
        <v>11.467633230103607</v>
      </c>
      <c r="C24" s="179">
        <f t="shared" si="0"/>
        <v>4.069800086301514</v>
      </c>
      <c r="D24" s="179">
        <v>15.53743331640512</v>
      </c>
      <c r="F24" s="172" t="s">
        <v>58</v>
      </c>
      <c r="G24" s="179">
        <v>20.715</v>
      </c>
      <c r="H24" s="180"/>
      <c r="I24" s="170"/>
      <c r="K24" s="172" t="s">
        <v>69</v>
      </c>
      <c r="L24" s="206">
        <v>5.188243505269108</v>
      </c>
    </row>
    <row r="25" spans="1:12" ht="12.75">
      <c r="A25" s="161" t="s">
        <v>84</v>
      </c>
      <c r="B25" s="205">
        <v>12.522051928021856</v>
      </c>
      <c r="C25" s="179">
        <f t="shared" si="0"/>
        <v>4.620962237554657</v>
      </c>
      <c r="D25" s="179">
        <v>17.143014165576513</v>
      </c>
      <c r="F25" s="172" t="s">
        <v>47</v>
      </c>
      <c r="G25" s="179">
        <v>21.32</v>
      </c>
      <c r="H25" s="180"/>
      <c r="I25" s="170"/>
      <c r="K25" s="172" t="s">
        <v>38</v>
      </c>
      <c r="L25" s="206">
        <v>4.915239374371694</v>
      </c>
    </row>
    <row r="26" spans="1:12" ht="12.75">
      <c r="A26" s="161" t="s">
        <v>43</v>
      </c>
      <c r="B26" s="205">
        <v>14.487296441346079</v>
      </c>
      <c r="C26" s="179">
        <f t="shared" si="0"/>
        <v>2.8115820779435374</v>
      </c>
      <c r="D26" s="179">
        <v>17.298878519289616</v>
      </c>
      <c r="F26" s="172" t="s">
        <v>36</v>
      </c>
      <c r="G26" s="179">
        <v>21.52</v>
      </c>
      <c r="H26" s="180"/>
      <c r="I26" s="170"/>
      <c r="K26" s="172" t="s">
        <v>52</v>
      </c>
      <c r="L26" s="206">
        <v>4.811400233370679</v>
      </c>
    </row>
    <row r="27" spans="1:12" ht="12.75">
      <c r="A27" s="161" t="s">
        <v>54</v>
      </c>
      <c r="B27" s="205">
        <v>14.235777423196037</v>
      </c>
      <c r="C27" s="179">
        <f t="shared" si="0"/>
        <v>3.419017798579219</v>
      </c>
      <c r="D27" s="179">
        <v>17.654795221775256</v>
      </c>
      <c r="F27" s="172" t="s">
        <v>54</v>
      </c>
      <c r="G27" s="179">
        <v>21.825</v>
      </c>
      <c r="H27" s="180"/>
      <c r="I27" s="170"/>
      <c r="K27" s="172" t="s">
        <v>55</v>
      </c>
      <c r="L27" s="206">
        <v>4.63352956032582</v>
      </c>
    </row>
    <row r="28" spans="1:12" ht="12.75">
      <c r="A28" s="161" t="s">
        <v>49</v>
      </c>
      <c r="B28" s="205">
        <v>12.31377511379902</v>
      </c>
      <c r="C28" s="179">
        <f t="shared" si="0"/>
        <v>5.462567913189785</v>
      </c>
      <c r="D28" s="179">
        <v>17.776343026988805</v>
      </c>
      <c r="F28" s="172" t="s">
        <v>68</v>
      </c>
      <c r="G28" s="179">
        <v>23.01</v>
      </c>
      <c r="H28" s="180"/>
      <c r="I28" s="170"/>
      <c r="K28" s="172" t="s">
        <v>42</v>
      </c>
      <c r="L28" s="206">
        <v>3.833403142784474</v>
      </c>
    </row>
    <row r="29" spans="1:12" ht="12.75">
      <c r="A29" s="161" t="s">
        <v>37</v>
      </c>
      <c r="B29" s="205">
        <v>11.784501495105488</v>
      </c>
      <c r="C29" s="179">
        <f t="shared" si="0"/>
        <v>6.161252544151381</v>
      </c>
      <c r="D29" s="179">
        <v>17.94575403925687</v>
      </c>
      <c r="F29" s="172" t="s">
        <v>52</v>
      </c>
      <c r="G29" s="179">
        <v>23.505</v>
      </c>
      <c r="H29" s="180"/>
      <c r="I29" s="170"/>
      <c r="K29" s="172" t="s">
        <v>56</v>
      </c>
      <c r="L29" s="206">
        <v>3.2351161868578773</v>
      </c>
    </row>
    <row r="30" spans="1:12" ht="12.75">
      <c r="A30" s="161" t="s">
        <v>50</v>
      </c>
      <c r="B30" s="205">
        <v>13.741247589685932</v>
      </c>
      <c r="C30" s="179">
        <f t="shared" si="0"/>
        <v>4.720784577645185</v>
      </c>
      <c r="D30" s="179">
        <v>18.462032167331117</v>
      </c>
      <c r="F30" s="172" t="s">
        <v>39</v>
      </c>
      <c r="G30" s="179">
        <v>24.205</v>
      </c>
      <c r="H30" s="180"/>
      <c r="I30" s="170"/>
      <c r="K30" s="172" t="s">
        <v>84</v>
      </c>
      <c r="L30" s="206">
        <v>2.4998694291058063</v>
      </c>
    </row>
    <row r="31" spans="1:12" ht="12.75">
      <c r="A31" s="161" t="s">
        <v>67</v>
      </c>
      <c r="B31" s="205">
        <v>16.33978835093512</v>
      </c>
      <c r="C31" s="179">
        <f t="shared" si="0"/>
        <v>3.0241146242357324</v>
      </c>
      <c r="D31" s="179">
        <v>19.363902975170852</v>
      </c>
      <c r="F31" s="172" t="s">
        <v>67</v>
      </c>
      <c r="G31" s="179">
        <v>24.654999999999998</v>
      </c>
      <c r="H31" s="180"/>
      <c r="I31" s="170"/>
      <c r="K31" s="172" t="s">
        <v>68</v>
      </c>
      <c r="L31" s="206">
        <v>1.1119364834023144</v>
      </c>
    </row>
    <row r="32" spans="1:12" ht="12.75">
      <c r="A32" s="161" t="s">
        <v>39</v>
      </c>
      <c r="B32" s="205">
        <v>12.153266927517478</v>
      </c>
      <c r="C32" s="179">
        <f t="shared" si="0"/>
        <v>9.79720538178507</v>
      </c>
      <c r="D32" s="179">
        <v>21.950472309302548</v>
      </c>
      <c r="F32" s="172" t="s">
        <v>44</v>
      </c>
      <c r="G32" s="179">
        <v>24.69</v>
      </c>
      <c r="H32" s="180"/>
      <c r="I32" s="170"/>
      <c r="K32" s="172" t="s">
        <v>45</v>
      </c>
      <c r="L32" s="206">
        <v>-0.17466857425002394</v>
      </c>
    </row>
    <row r="33" spans="1:12" ht="12.75">
      <c r="A33" s="161" t="s">
        <v>36</v>
      </c>
      <c r="B33" s="205">
        <v>11.185590284003442</v>
      </c>
      <c r="C33" s="179">
        <f t="shared" si="0"/>
        <v>14.340028346838704</v>
      </c>
      <c r="D33" s="179">
        <v>25.525618630842146</v>
      </c>
      <c r="F33" s="172" t="s">
        <v>45</v>
      </c>
      <c r="G33" s="179">
        <v>26.47</v>
      </c>
      <c r="H33" s="180"/>
      <c r="I33" s="170"/>
      <c r="K33" s="172" t="s">
        <v>40</v>
      </c>
      <c r="L33" s="206">
        <v>-2.7519396065099815</v>
      </c>
    </row>
    <row r="34" spans="6:12" ht="12.75">
      <c r="F34" s="172"/>
      <c r="G34" s="179"/>
      <c r="H34" s="180"/>
      <c r="L34" s="172"/>
    </row>
    <row r="35" ht="12.75">
      <c r="D35" s="170"/>
    </row>
    <row r="36" spans="1:11" ht="12.75">
      <c r="A36" s="171" t="s">
        <v>164</v>
      </c>
      <c r="F36" s="171" t="s">
        <v>164</v>
      </c>
      <c r="G36" s="179"/>
      <c r="K36" s="169" t="s">
        <v>164</v>
      </c>
    </row>
    <row r="39" ht="12.75">
      <c r="G39" s="170"/>
    </row>
  </sheetData>
  <sheetProtection/>
  <mergeCells count="4">
    <mergeCell ref="A2:D3"/>
    <mergeCell ref="F2:I3"/>
    <mergeCell ref="J2:J3"/>
    <mergeCell ref="K2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82" customWidth="1"/>
    <col min="2" max="2" width="24.57421875" style="182" bestFit="1" customWidth="1"/>
    <col min="3" max="3" width="30.00390625" style="182" bestFit="1" customWidth="1"/>
    <col min="4" max="16384" width="9.140625" style="182" customWidth="1"/>
  </cols>
  <sheetData>
    <row r="1" spans="1:2" ht="15.75">
      <c r="A1" s="286" t="s">
        <v>206</v>
      </c>
      <c r="B1" s="286"/>
    </row>
    <row r="2" spans="1:7" ht="12.75">
      <c r="A2" s="287" t="s">
        <v>202</v>
      </c>
      <c r="B2" s="287"/>
      <c r="C2" s="287"/>
      <c r="D2" s="287"/>
      <c r="E2" s="287"/>
      <c r="F2" s="287"/>
      <c r="G2" s="287"/>
    </row>
    <row r="3" spans="1:7" ht="12.75">
      <c r="A3" s="287"/>
      <c r="B3" s="287"/>
      <c r="C3" s="287"/>
      <c r="D3" s="287"/>
      <c r="E3" s="287"/>
      <c r="F3" s="287"/>
      <c r="G3" s="287"/>
    </row>
    <row r="4" spans="1:3" ht="13.5" thickBot="1">
      <c r="A4" s="188"/>
      <c r="B4" s="192" t="s">
        <v>201</v>
      </c>
      <c r="C4" s="192" t="s">
        <v>200</v>
      </c>
    </row>
    <row r="5" spans="1:3" ht="13.5" thickTop="1">
      <c r="A5" s="191" t="s">
        <v>199</v>
      </c>
      <c r="B5" s="190">
        <v>102</v>
      </c>
      <c r="C5" s="190">
        <v>88</v>
      </c>
    </row>
    <row r="6" spans="1:3" ht="12.75">
      <c r="A6" s="188" t="s">
        <v>198</v>
      </c>
      <c r="B6" s="189">
        <v>106</v>
      </c>
      <c r="C6" s="189">
        <v>95</v>
      </c>
    </row>
    <row r="7" spans="1:3" ht="12.75">
      <c r="A7" s="188" t="s">
        <v>197</v>
      </c>
      <c r="B7" s="189">
        <v>96</v>
      </c>
      <c r="C7" s="189">
        <v>85</v>
      </c>
    </row>
    <row r="8" spans="1:3" ht="12.75">
      <c r="A8" s="188" t="s">
        <v>196</v>
      </c>
      <c r="B8" s="189">
        <v>97</v>
      </c>
      <c r="C8" s="189">
        <v>88</v>
      </c>
    </row>
    <row r="9" spans="1:3" ht="12.75">
      <c r="A9" s="188" t="s">
        <v>195</v>
      </c>
      <c r="B9" s="189">
        <v>97</v>
      </c>
      <c r="C9" s="189">
        <v>91</v>
      </c>
    </row>
    <row r="10" spans="1:3" ht="12.75">
      <c r="A10" s="188" t="s">
        <v>194</v>
      </c>
      <c r="B10" s="189">
        <v>87</v>
      </c>
      <c r="C10" s="189">
        <v>89</v>
      </c>
    </row>
    <row r="11" spans="1:3" ht="12.75">
      <c r="A11" s="188" t="s">
        <v>193</v>
      </c>
      <c r="B11" s="189">
        <v>88</v>
      </c>
      <c r="C11" s="189">
        <v>88</v>
      </c>
    </row>
    <row r="12" spans="1:3" ht="12.75">
      <c r="A12" s="188" t="s">
        <v>192</v>
      </c>
      <c r="B12" s="189">
        <v>81</v>
      </c>
      <c r="C12" s="189">
        <v>78</v>
      </c>
    </row>
    <row r="13" spans="1:3" ht="12.75">
      <c r="A13" s="188" t="s">
        <v>191</v>
      </c>
      <c r="B13" s="189">
        <v>71</v>
      </c>
      <c r="C13" s="189">
        <v>81</v>
      </c>
    </row>
    <row r="14" spans="1:3" ht="12.75">
      <c r="A14" s="188" t="s">
        <v>190</v>
      </c>
      <c r="B14" s="189">
        <v>86</v>
      </c>
      <c r="C14" s="189">
        <v>84</v>
      </c>
    </row>
    <row r="15" spans="1:3" ht="12.75">
      <c r="A15" s="188" t="s">
        <v>189</v>
      </c>
      <c r="B15" s="189">
        <v>83.69321930867338</v>
      </c>
      <c r="C15" s="189">
        <v>87.39861786138059</v>
      </c>
    </row>
    <row r="16" spans="1:3" ht="12.75">
      <c r="A16" s="188" t="s">
        <v>188</v>
      </c>
      <c r="B16" s="189">
        <v>110.37755235888784</v>
      </c>
      <c r="C16" s="189">
        <v>86.24544200719147</v>
      </c>
    </row>
    <row r="17" spans="1:3" ht="12.75">
      <c r="A17" s="188" t="s">
        <v>187</v>
      </c>
      <c r="B17" s="189">
        <v>81.10918931908968</v>
      </c>
      <c r="C17" s="189">
        <v>82.56848833742532</v>
      </c>
    </row>
    <row r="18" spans="1:3" ht="12.75">
      <c r="A18" s="188" t="s">
        <v>186</v>
      </c>
      <c r="B18" s="189">
        <v>94.28651466605969</v>
      </c>
      <c r="C18" s="189">
        <v>78.37085797344946</v>
      </c>
    </row>
    <row r="19" spans="1:3" ht="12.75">
      <c r="A19" s="188" t="s">
        <v>185</v>
      </c>
      <c r="B19" s="189">
        <v>69.1623927437344</v>
      </c>
      <c r="C19" s="189">
        <v>74.44237670403022</v>
      </c>
    </row>
    <row r="20" spans="1:3" ht="12.75">
      <c r="A20" s="188" t="s">
        <v>184</v>
      </c>
      <c r="B20" s="189">
        <v>100.09619445691989</v>
      </c>
      <c r="C20" s="189">
        <v>88.01884714281253</v>
      </c>
    </row>
    <row r="21" spans="1:3" ht="12.75">
      <c r="A21" s="188" t="s">
        <v>183</v>
      </c>
      <c r="B21" s="189">
        <v>81.94261360609961</v>
      </c>
      <c r="C21" s="189">
        <v>76.80705473902256</v>
      </c>
    </row>
    <row r="22" spans="1:3" ht="12.75">
      <c r="A22" s="188" t="s">
        <v>182</v>
      </c>
      <c r="B22" s="189">
        <v>75.68616284218785</v>
      </c>
      <c r="C22" s="189">
        <v>72.85991017910035</v>
      </c>
    </row>
    <row r="23" spans="1:3" ht="12.75">
      <c r="A23" s="188" t="s">
        <v>181</v>
      </c>
      <c r="B23" s="189">
        <v>81.41945478212438</v>
      </c>
      <c r="C23" s="189">
        <v>71.81910720144666</v>
      </c>
    </row>
    <row r="24" spans="1:3" ht="12.75">
      <c r="A24" s="188" t="s">
        <v>180</v>
      </c>
      <c r="B24" s="189">
        <v>70.02172559031298</v>
      </c>
      <c r="C24" s="189">
        <v>69.16864565231691</v>
      </c>
    </row>
    <row r="25" spans="1:3" ht="12.75">
      <c r="A25" s="188"/>
      <c r="B25" s="189"/>
      <c r="C25" s="189"/>
    </row>
    <row r="26" ht="12.75">
      <c r="A26" s="188"/>
    </row>
    <row r="27" ht="12.75">
      <c r="A27" s="187" t="s">
        <v>179</v>
      </c>
    </row>
    <row r="29" spans="1:3" ht="12.75">
      <c r="A29" s="186"/>
      <c r="B29" s="185"/>
      <c r="C29" s="184"/>
    </row>
    <row r="30" ht="12.75">
      <c r="A30" s="147"/>
    </row>
    <row r="31" ht="12.75">
      <c r="B31" s="183"/>
    </row>
    <row r="32" ht="12.75">
      <c r="B32" s="183"/>
    </row>
  </sheetData>
  <sheetProtection/>
  <mergeCells count="2">
    <mergeCell ref="A1:B1"/>
    <mergeCell ref="A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82" customWidth="1"/>
    <col min="2" max="2" width="31.28125" style="182" customWidth="1"/>
    <col min="3" max="3" width="25.140625" style="182" customWidth="1"/>
    <col min="4" max="5" width="9.140625" style="182" customWidth="1"/>
    <col min="6" max="6" width="17.140625" style="182" customWidth="1"/>
    <col min="7" max="16384" width="9.140625" style="182" customWidth="1"/>
  </cols>
  <sheetData>
    <row r="1" spans="1:2" ht="15">
      <c r="A1" s="288" t="s">
        <v>207</v>
      </c>
      <c r="B1" s="288"/>
    </row>
    <row r="2" spans="1:8" ht="15">
      <c r="A2" s="288" t="s">
        <v>208</v>
      </c>
      <c r="B2" s="288"/>
      <c r="C2" s="288"/>
      <c r="D2" s="288"/>
      <c r="E2" s="288"/>
      <c r="F2" s="288"/>
      <c r="G2" s="288"/>
      <c r="H2" s="288"/>
    </row>
    <row r="3" spans="1:8" ht="15">
      <c r="A3" s="199"/>
      <c r="B3" s="199"/>
      <c r="C3" s="199"/>
      <c r="D3" s="199"/>
      <c r="E3" s="199"/>
      <c r="F3" s="199"/>
      <c r="G3" s="199"/>
      <c r="H3" s="199"/>
    </row>
    <row r="4" spans="2:3" ht="13.5" thickBot="1">
      <c r="B4" s="198" t="s">
        <v>204</v>
      </c>
      <c r="C4" s="197" t="s">
        <v>201</v>
      </c>
    </row>
    <row r="5" spans="1:3" ht="13.5" thickTop="1">
      <c r="A5" s="196" t="s">
        <v>187</v>
      </c>
      <c r="B5" s="190">
        <v>9.249315332200778</v>
      </c>
      <c r="C5" s="190">
        <v>12.26273091788117</v>
      </c>
    </row>
    <row r="6" spans="1:3" ht="12.75">
      <c r="A6" s="194" t="s">
        <v>186</v>
      </c>
      <c r="B6" s="189">
        <v>12.90686054093155</v>
      </c>
      <c r="C6" s="189">
        <v>11.626302370912518</v>
      </c>
    </row>
    <row r="7" spans="1:3" ht="12.75">
      <c r="A7" s="194" t="s">
        <v>185</v>
      </c>
      <c r="B7" s="189">
        <v>17.40427617615951</v>
      </c>
      <c r="C7" s="189">
        <v>10.430813233304175</v>
      </c>
    </row>
    <row r="8" spans="1:3" ht="12.75">
      <c r="A8" s="194" t="s">
        <v>184</v>
      </c>
      <c r="B8" s="189">
        <v>20.99782506994497</v>
      </c>
      <c r="C8" s="189">
        <v>11.510125474661027</v>
      </c>
    </row>
    <row r="9" spans="1:7" ht="12.75">
      <c r="A9" s="194" t="s">
        <v>183</v>
      </c>
      <c r="B9" s="189">
        <v>23.977222852413952</v>
      </c>
      <c r="C9" s="189">
        <v>12.829127293897262</v>
      </c>
      <c r="G9" s="195"/>
    </row>
    <row r="10" spans="1:7" ht="12.75">
      <c r="A10" s="194" t="s">
        <v>182</v>
      </c>
      <c r="B10" s="189">
        <v>24.302217895923764</v>
      </c>
      <c r="C10" s="189">
        <v>16.408078133701483</v>
      </c>
      <c r="G10" s="195"/>
    </row>
    <row r="11" spans="1:3" ht="12.75">
      <c r="A11" s="194" t="s">
        <v>181</v>
      </c>
      <c r="B11" s="189">
        <v>23.32485802099982</v>
      </c>
      <c r="C11" s="189">
        <v>14.372867182995012</v>
      </c>
    </row>
    <row r="12" spans="1:3" ht="12.75">
      <c r="A12" s="194"/>
      <c r="B12" s="189"/>
      <c r="C12" s="189"/>
    </row>
    <row r="13" ht="12.75">
      <c r="A13" s="187" t="s">
        <v>203</v>
      </c>
    </row>
    <row r="21" ht="12.75">
      <c r="F21" s="193"/>
    </row>
    <row r="22" spans="2:3" ht="12.75">
      <c r="B22" s="193"/>
      <c r="C22" s="193"/>
    </row>
    <row r="23" spans="2:3" ht="12.75">
      <c r="B23" s="193"/>
      <c r="C23" s="193"/>
    </row>
    <row r="24" spans="2:3" ht="12.75">
      <c r="B24" s="193"/>
      <c r="C24" s="193"/>
    </row>
    <row r="33" spans="2:6" ht="12.75">
      <c r="B33" s="193"/>
      <c r="C33" s="193"/>
      <c r="F33" s="193"/>
    </row>
    <row r="34" spans="2:3" ht="12.75">
      <c r="B34" s="193"/>
      <c r="C34" s="193"/>
    </row>
    <row r="35" spans="2:3" ht="12.75">
      <c r="B35" s="193"/>
      <c r="C35" s="193"/>
    </row>
  </sheetData>
  <sheetProtection/>
  <mergeCells count="2">
    <mergeCell ref="A2:H2"/>
    <mergeCell ref="A1:B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182" customWidth="1"/>
    <col min="2" max="2" width="12.00390625" style="182" bestFit="1" customWidth="1"/>
    <col min="3" max="3" width="12.7109375" style="182" customWidth="1"/>
    <col min="4" max="16384" width="9.140625" style="182" customWidth="1"/>
  </cols>
  <sheetData>
    <row r="1" ht="15">
      <c r="A1" s="210" t="s">
        <v>257</v>
      </c>
    </row>
    <row r="2" ht="15">
      <c r="A2" s="210" t="s">
        <v>224</v>
      </c>
    </row>
    <row r="4" spans="2:3" ht="13.5" thickBot="1">
      <c r="B4" s="209" t="s">
        <v>5</v>
      </c>
      <c r="C4" s="208" t="s">
        <v>6</v>
      </c>
    </row>
    <row r="5" spans="1:3" ht="13.5" thickTop="1">
      <c r="A5" s="196" t="s">
        <v>223</v>
      </c>
      <c r="B5" s="241">
        <v>0.18797617098033098</v>
      </c>
      <c r="C5" s="242">
        <v>0.16427770291733088</v>
      </c>
    </row>
    <row r="6" spans="1:3" ht="12.75">
      <c r="A6" s="194" t="s">
        <v>222</v>
      </c>
      <c r="B6" s="243">
        <v>0.3737125687726814</v>
      </c>
      <c r="C6" s="244">
        <v>0.4128928713056247</v>
      </c>
    </row>
    <row r="7" spans="1:3" ht="12.75">
      <c r="A7" s="194" t="s">
        <v>221</v>
      </c>
      <c r="B7" s="243">
        <v>0.2760906638126334</v>
      </c>
      <c r="C7" s="244">
        <v>0.29447820759683774</v>
      </c>
    </row>
    <row r="8" spans="1:3" ht="12.75">
      <c r="A8" s="194" t="s">
        <v>220</v>
      </c>
      <c r="B8" s="243">
        <v>0.16222059643435421</v>
      </c>
      <c r="C8" s="244">
        <v>0.13200657540400326</v>
      </c>
    </row>
    <row r="11" ht="12.75">
      <c r="A11" s="207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182" customWidth="1"/>
    <col min="2" max="2" width="13.7109375" style="182" customWidth="1"/>
    <col min="3" max="3" width="14.28125" style="182" customWidth="1"/>
    <col min="4" max="6" width="10.140625" style="182" bestFit="1" customWidth="1"/>
    <col min="7" max="16384" width="9.140625" style="182" customWidth="1"/>
  </cols>
  <sheetData>
    <row r="1" spans="1:2" ht="15">
      <c r="A1" s="288" t="s">
        <v>258</v>
      </c>
      <c r="B1" s="288"/>
    </row>
    <row r="2" spans="1:8" ht="12.75">
      <c r="A2" s="289" t="s">
        <v>228</v>
      </c>
      <c r="B2" s="289"/>
      <c r="C2" s="289"/>
      <c r="D2" s="289"/>
      <c r="E2" s="289"/>
      <c r="F2" s="289"/>
      <c r="G2" s="289"/>
      <c r="H2" s="289"/>
    </row>
    <row r="3" spans="1:8" ht="18" customHeight="1">
      <c r="A3" s="289"/>
      <c r="B3" s="289"/>
      <c r="C3" s="289"/>
      <c r="D3" s="289"/>
      <c r="E3" s="289"/>
      <c r="F3" s="289"/>
      <c r="G3" s="289"/>
      <c r="H3" s="289"/>
    </row>
    <row r="4" ht="12.75">
      <c r="A4" s="194"/>
    </row>
    <row r="5" spans="2:3" ht="13.5" thickBot="1">
      <c r="B5" s="194" t="s">
        <v>227</v>
      </c>
      <c r="C5" s="194" t="s">
        <v>226</v>
      </c>
    </row>
    <row r="6" spans="1:3" ht="13.5" thickTop="1">
      <c r="A6" s="213">
        <v>39083</v>
      </c>
      <c r="B6" s="212">
        <v>161</v>
      </c>
      <c r="C6" s="212">
        <v>42</v>
      </c>
    </row>
    <row r="7" spans="1:3" ht="12.75">
      <c r="A7" s="211">
        <v>39448</v>
      </c>
      <c r="B7" s="182">
        <v>182</v>
      </c>
      <c r="C7" s="182">
        <v>45</v>
      </c>
    </row>
    <row r="8" spans="1:3" ht="12.75">
      <c r="A8" s="211">
        <v>39814</v>
      </c>
      <c r="B8" s="182">
        <v>221</v>
      </c>
      <c r="C8" s="182">
        <v>59</v>
      </c>
    </row>
    <row r="9" spans="1:3" ht="12.75">
      <c r="A9" s="211">
        <v>40179</v>
      </c>
      <c r="B9" s="182">
        <v>231</v>
      </c>
      <c r="C9" s="182">
        <v>112</v>
      </c>
    </row>
    <row r="10" spans="1:3" ht="12.75">
      <c r="A10" s="211">
        <v>40544</v>
      </c>
      <c r="B10" s="182">
        <v>261</v>
      </c>
      <c r="C10" s="182">
        <v>135</v>
      </c>
    </row>
    <row r="11" ht="12.75">
      <c r="A11" s="211"/>
    </row>
    <row r="13" ht="12.75">
      <c r="A13" s="187" t="s">
        <v>225</v>
      </c>
    </row>
  </sheetData>
  <sheetProtection/>
  <mergeCells count="2">
    <mergeCell ref="A1:B1"/>
    <mergeCell ref="A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7109375" style="0" customWidth="1"/>
    <col min="3" max="3" width="9.00390625" style="0" customWidth="1"/>
    <col min="4" max="4" width="12.140625" style="0" customWidth="1"/>
    <col min="5" max="5" width="14.00390625" style="0" customWidth="1"/>
    <col min="9" max="10" width="9.140625" style="7" customWidth="1"/>
  </cols>
  <sheetData>
    <row r="1" ht="15.75">
      <c r="A1" s="31" t="s">
        <v>20</v>
      </c>
    </row>
    <row r="2" ht="15.75">
      <c r="A2" s="31" t="s">
        <v>19</v>
      </c>
    </row>
    <row r="3" ht="15.75">
      <c r="A3" s="31"/>
    </row>
    <row r="4" spans="1:2" ht="12.75">
      <c r="A4" s="27"/>
      <c r="B4" s="22" t="s">
        <v>18</v>
      </c>
    </row>
    <row r="5" spans="1:10" s="38" customFormat="1" ht="25.5">
      <c r="A5" s="27" t="s">
        <v>17</v>
      </c>
      <c r="B5" s="40" t="s">
        <v>16</v>
      </c>
      <c r="C5" s="40" t="s">
        <v>15</v>
      </c>
      <c r="D5" s="40" t="s">
        <v>14</v>
      </c>
      <c r="E5" s="40" t="s">
        <v>13</v>
      </c>
      <c r="I5" s="39"/>
      <c r="J5" s="39"/>
    </row>
    <row r="6" spans="1:8" ht="12.75">
      <c r="A6" s="22">
        <v>1990</v>
      </c>
      <c r="B6" s="9">
        <v>65.80662204976548</v>
      </c>
      <c r="C6" s="9">
        <v>62.43808815230169</v>
      </c>
      <c r="D6" s="9">
        <v>26.784228642133247</v>
      </c>
      <c r="E6" s="9">
        <v>25.932036086371884</v>
      </c>
      <c r="F6" s="9"/>
      <c r="G6" s="6"/>
      <c r="H6" s="6"/>
    </row>
    <row r="7" spans="1:8" ht="12.75">
      <c r="A7" s="22"/>
      <c r="B7" s="9">
        <v>69.1009347390813</v>
      </c>
      <c r="C7" s="9">
        <v>62.66157447649468</v>
      </c>
      <c r="D7" s="9">
        <v>27.280227767182364</v>
      </c>
      <c r="E7" s="9">
        <v>19.344752735820407</v>
      </c>
      <c r="F7" s="9"/>
      <c r="G7" s="6"/>
      <c r="H7" s="6"/>
    </row>
    <row r="8" spans="1:8" ht="12.75">
      <c r="A8" s="22"/>
      <c r="B8" s="9">
        <v>72.21721633695427</v>
      </c>
      <c r="C8" s="9">
        <v>62.97845280896128</v>
      </c>
      <c r="D8" s="9">
        <v>30.790710368784037</v>
      </c>
      <c r="E8" s="9">
        <v>20.475444204257762</v>
      </c>
      <c r="F8" s="9"/>
      <c r="G8" s="6"/>
      <c r="H8" s="6"/>
    </row>
    <row r="9" spans="1:8" ht="12.75">
      <c r="A9" s="22"/>
      <c r="B9" s="9">
        <v>73.13067601624617</v>
      </c>
      <c r="C9" s="9">
        <v>69.66793229817188</v>
      </c>
      <c r="D9" s="9">
        <v>31.759265745370374</v>
      </c>
      <c r="E9" s="9">
        <v>26.485973813961515</v>
      </c>
      <c r="F9" s="9"/>
      <c r="G9" s="6"/>
      <c r="H9" s="6"/>
    </row>
    <row r="10" spans="1:8" ht="12.75">
      <c r="A10" s="22">
        <v>1991</v>
      </c>
      <c r="B10" s="9">
        <v>66.12280776862471</v>
      </c>
      <c r="C10" s="9">
        <v>64.34595013257366</v>
      </c>
      <c r="D10" s="9">
        <v>26.420422588042236</v>
      </c>
      <c r="E10" s="9">
        <v>22.666458421434154</v>
      </c>
      <c r="F10" s="9"/>
      <c r="G10" s="6"/>
      <c r="H10" s="6"/>
    </row>
    <row r="11" spans="1:8" ht="12.75">
      <c r="A11" s="22"/>
      <c r="B11" s="9">
        <v>72.35308220579894</v>
      </c>
      <c r="C11" s="9">
        <v>65.14342020053148</v>
      </c>
      <c r="D11" s="9">
        <v>26.470639831389857</v>
      </c>
      <c r="E11" s="9">
        <v>22.729665323622577</v>
      </c>
      <c r="F11" s="9"/>
      <c r="G11" s="6"/>
      <c r="H11" s="6"/>
    </row>
    <row r="12" spans="1:8" ht="12.75">
      <c r="A12" s="22"/>
      <c r="B12" s="9">
        <v>72.30523906238386</v>
      </c>
      <c r="C12" s="9">
        <v>65.24390016006319</v>
      </c>
      <c r="D12" s="9">
        <v>26.903915624622847</v>
      </c>
      <c r="E12" s="9">
        <v>23.265914800426543</v>
      </c>
      <c r="F12" s="9"/>
      <c r="G12" s="6"/>
      <c r="H12" s="6"/>
    </row>
    <row r="13" spans="1:8" ht="12.75">
      <c r="A13" s="22"/>
      <c r="B13" s="9">
        <v>69.90019094463156</v>
      </c>
      <c r="C13" s="9">
        <v>65.82699278421636</v>
      </c>
      <c r="D13" s="9">
        <v>25.312896371747033</v>
      </c>
      <c r="E13" s="9">
        <v>24.181047183468486</v>
      </c>
      <c r="F13" s="9"/>
      <c r="G13" s="6"/>
      <c r="H13" s="6"/>
    </row>
    <row r="14" spans="1:8" ht="12.75">
      <c r="A14" s="22">
        <v>1992</v>
      </c>
      <c r="B14" s="9">
        <v>67.41332674933878</v>
      </c>
      <c r="C14" s="9">
        <v>63.19510523434184</v>
      </c>
      <c r="D14" s="9">
        <v>22.96531194019216</v>
      </c>
      <c r="E14" s="9">
        <v>21.723016518158644</v>
      </c>
      <c r="F14" s="9"/>
      <c r="G14" s="6"/>
      <c r="H14" s="6"/>
    </row>
    <row r="15" spans="1:8" ht="12.75">
      <c r="A15" s="22"/>
      <c r="B15" s="9">
        <v>70.44079530062702</v>
      </c>
      <c r="C15" s="9">
        <v>64.67247202668057</v>
      </c>
      <c r="D15" s="9">
        <v>24.754478633029738</v>
      </c>
      <c r="E15" s="9">
        <v>22.255825186017656</v>
      </c>
      <c r="F15" s="9"/>
      <c r="G15" s="6"/>
      <c r="H15" s="6"/>
    </row>
    <row r="16" spans="1:8" ht="12.75">
      <c r="A16" s="22"/>
      <c r="B16" s="9">
        <v>69.33532484435055</v>
      </c>
      <c r="C16" s="9">
        <v>64.63393614194175</v>
      </c>
      <c r="D16" s="9">
        <v>23.43579545122298</v>
      </c>
      <c r="E16" s="9">
        <v>21.866880579280924</v>
      </c>
      <c r="F16" s="9"/>
      <c r="G16" s="6"/>
      <c r="H16" s="6"/>
    </row>
    <row r="17" spans="1:8" ht="12.75">
      <c r="A17" s="22"/>
      <c r="B17" s="9">
        <v>71.23042332760654</v>
      </c>
      <c r="C17" s="9">
        <v>67.1977178322018</v>
      </c>
      <c r="D17" s="9">
        <v>25.289264827793083</v>
      </c>
      <c r="E17" s="9">
        <v>24.273578936814356</v>
      </c>
      <c r="F17" s="9"/>
      <c r="G17" s="6"/>
      <c r="H17" s="6"/>
    </row>
    <row r="18" spans="1:8" ht="12.75">
      <c r="A18" s="22">
        <v>1993</v>
      </c>
      <c r="B18" s="9">
        <v>71.11441561788544</v>
      </c>
      <c r="C18" s="9">
        <v>67.88420268909033</v>
      </c>
      <c r="D18" s="9">
        <v>25.647659248952532</v>
      </c>
      <c r="E18" s="9">
        <v>25.282386338752122</v>
      </c>
      <c r="F18" s="9"/>
      <c r="G18" s="6"/>
      <c r="H18" s="6"/>
    </row>
    <row r="19" spans="1:8" ht="12.75">
      <c r="A19" s="22"/>
      <c r="B19" s="9">
        <v>74.94220216084754</v>
      </c>
      <c r="C19" s="9">
        <v>70.31574828184996</v>
      </c>
      <c r="D19" s="9">
        <v>25.409353471958784</v>
      </c>
      <c r="E19" s="9">
        <v>24.102162454547155</v>
      </c>
      <c r="F19" s="9"/>
      <c r="G19" s="6"/>
      <c r="H19" s="6"/>
    </row>
    <row r="20" spans="1:8" ht="12.75">
      <c r="A20" s="22"/>
      <c r="B20" s="9">
        <v>73.54654903936178</v>
      </c>
      <c r="C20" s="9">
        <v>69.38060278040335</v>
      </c>
      <c r="D20" s="9">
        <v>24.61870853793028</v>
      </c>
      <c r="E20" s="9">
        <v>23.672629767388962</v>
      </c>
      <c r="F20" s="9"/>
      <c r="G20" s="6"/>
      <c r="H20" s="6"/>
    </row>
    <row r="21" spans="1:8" ht="12.75">
      <c r="A21" s="22"/>
      <c r="B21" s="9">
        <v>73.06959930667483</v>
      </c>
      <c r="C21" s="9">
        <v>70.42310056930316</v>
      </c>
      <c r="D21" s="9">
        <v>23.15875096452018</v>
      </c>
      <c r="E21" s="9">
        <v>23.538155896805137</v>
      </c>
      <c r="F21" s="9"/>
      <c r="G21" s="6"/>
      <c r="H21" s="6"/>
    </row>
    <row r="22" spans="1:8" ht="12.75">
      <c r="A22" s="22">
        <v>1994</v>
      </c>
      <c r="B22" s="9">
        <v>73.88271929220258</v>
      </c>
      <c r="C22" s="9">
        <v>71.3131182938491</v>
      </c>
      <c r="D22" s="9">
        <v>21.507322900090088</v>
      </c>
      <c r="E22" s="9">
        <v>22.05373411147723</v>
      </c>
      <c r="F22" s="9"/>
      <c r="G22" s="6"/>
      <c r="H22" s="6"/>
    </row>
    <row r="23" spans="1:8" ht="12.75">
      <c r="A23" s="22"/>
      <c r="B23" s="9">
        <v>75.47005248876884</v>
      </c>
      <c r="C23" s="9">
        <v>72.08005978868962</v>
      </c>
      <c r="D23" s="9">
        <v>22.689415922807292</v>
      </c>
      <c r="E23" s="9">
        <v>22.557982837449778</v>
      </c>
      <c r="F23" s="9"/>
      <c r="G23" s="6"/>
      <c r="H23" s="6"/>
    </row>
    <row r="24" spans="1:8" ht="12.75">
      <c r="A24" s="22"/>
      <c r="B24" s="9">
        <v>76.7753905735328</v>
      </c>
      <c r="C24" s="9">
        <v>72.51413642926127</v>
      </c>
      <c r="D24" s="9">
        <v>23.804086646875398</v>
      </c>
      <c r="E24" s="9">
        <v>22.92204711663891</v>
      </c>
      <c r="F24" s="9"/>
      <c r="G24" s="6"/>
      <c r="H24" s="6"/>
    </row>
    <row r="25" spans="1:8" ht="12.75">
      <c r="A25" s="22"/>
      <c r="B25" s="9">
        <v>74.84581243875728</v>
      </c>
      <c r="C25" s="9">
        <v>71.17635189669087</v>
      </c>
      <c r="D25" s="9">
        <v>21.86004957058044</v>
      </c>
      <c r="E25" s="9">
        <v>21.213955535989427</v>
      </c>
      <c r="F25" s="9"/>
      <c r="G25" s="6"/>
      <c r="H25" s="6"/>
    </row>
    <row r="26" spans="1:8" ht="12.75">
      <c r="A26" s="22">
        <v>1995</v>
      </c>
      <c r="B26" s="9">
        <v>76.21316630481422</v>
      </c>
      <c r="C26" s="9">
        <v>73.7106163364701</v>
      </c>
      <c r="D26" s="9">
        <v>19.958998023887133</v>
      </c>
      <c r="E26" s="9">
        <v>19.862715916346065</v>
      </c>
      <c r="F26" s="9"/>
      <c r="G26" s="6"/>
      <c r="H26" s="6"/>
    </row>
    <row r="27" spans="1:8" ht="12.75">
      <c r="A27" s="22"/>
      <c r="B27" s="9">
        <v>77.54235065135457</v>
      </c>
      <c r="C27" s="9">
        <v>74.5202574202595</v>
      </c>
      <c r="D27" s="9">
        <v>21.360364525521682</v>
      </c>
      <c r="E27" s="9">
        <v>20.814701001581643</v>
      </c>
      <c r="F27" s="9"/>
      <c r="G27" s="6"/>
      <c r="H27" s="6"/>
    </row>
    <row r="28" spans="1:8" ht="12.75">
      <c r="A28" s="22"/>
      <c r="B28" s="9">
        <v>76.6974450243485</v>
      </c>
      <c r="C28" s="9">
        <v>73.45879747148845</v>
      </c>
      <c r="D28" s="9">
        <v>20.81294275418552</v>
      </c>
      <c r="E28" s="9">
        <v>20.060093534252335</v>
      </c>
      <c r="F28" s="9"/>
      <c r="G28" s="6"/>
      <c r="H28" s="6"/>
    </row>
    <row r="29" spans="1:8" ht="12.75">
      <c r="A29" s="22"/>
      <c r="B29" s="9">
        <v>75.46610904996211</v>
      </c>
      <c r="C29" s="9">
        <v>72.93738700497615</v>
      </c>
      <c r="D29" s="9">
        <v>18.62547783345902</v>
      </c>
      <c r="E29" s="9">
        <v>18.549796571911372</v>
      </c>
      <c r="F29" s="9"/>
      <c r="G29" s="6"/>
      <c r="H29" s="6"/>
    </row>
    <row r="30" spans="1:8" ht="12.75">
      <c r="A30" s="22">
        <v>1996</v>
      </c>
      <c r="B30" s="9">
        <v>76.75101723778042</v>
      </c>
      <c r="C30" s="9">
        <v>75.01137993157079</v>
      </c>
      <c r="D30" s="9">
        <v>17.33403396967006</v>
      </c>
      <c r="E30" s="9">
        <v>18.031581714319902</v>
      </c>
      <c r="F30" s="9"/>
      <c r="G30" s="6"/>
      <c r="H30" s="6"/>
    </row>
    <row r="31" spans="1:8" ht="12.75">
      <c r="A31" s="22"/>
      <c r="B31" s="9">
        <v>75.77013323060477</v>
      </c>
      <c r="C31" s="9">
        <v>73.7455175217158</v>
      </c>
      <c r="D31" s="9">
        <v>17.243857271822073</v>
      </c>
      <c r="E31" s="9">
        <v>17.659476380088734</v>
      </c>
      <c r="F31" s="9"/>
      <c r="G31" s="6"/>
      <c r="H31" s="6"/>
    </row>
    <row r="32" spans="1:8" ht="12.75">
      <c r="A32" s="22"/>
      <c r="B32" s="9">
        <v>77.37906881795557</v>
      </c>
      <c r="C32" s="9">
        <v>74.86920463804317</v>
      </c>
      <c r="D32" s="9">
        <v>18.847868844054723</v>
      </c>
      <c r="E32" s="9">
        <v>18.8318100811299</v>
      </c>
      <c r="F32" s="9"/>
      <c r="G32" s="6"/>
      <c r="H32" s="6"/>
    </row>
    <row r="33" spans="1:8" ht="12.75">
      <c r="A33" s="22"/>
      <c r="B33" s="9">
        <v>82.01378424446037</v>
      </c>
      <c r="C33" s="9">
        <v>80.40889699485338</v>
      </c>
      <c r="D33" s="9">
        <v>21.56018324097176</v>
      </c>
      <c r="E33" s="9">
        <v>22.37875119231051</v>
      </c>
      <c r="F33" s="9"/>
      <c r="G33" s="6"/>
      <c r="H33" s="6"/>
    </row>
    <row r="34" spans="1:8" ht="12.75">
      <c r="A34" s="22">
        <v>1997</v>
      </c>
      <c r="B34" s="9">
        <v>81.95596538085798</v>
      </c>
      <c r="C34" s="9">
        <v>79.7681240966769</v>
      </c>
      <c r="D34" s="9">
        <v>19.468066130032902</v>
      </c>
      <c r="E34" s="9">
        <v>19.87582170111505</v>
      </c>
      <c r="F34" s="9"/>
      <c r="G34" s="6"/>
      <c r="H34" s="6"/>
    </row>
    <row r="35" spans="1:8" ht="12.75">
      <c r="A35" s="22"/>
      <c r="B35" s="9">
        <v>80.70081453527865</v>
      </c>
      <c r="C35" s="9">
        <v>78.17240917938824</v>
      </c>
      <c r="D35" s="9">
        <v>18.688990380866162</v>
      </c>
      <c r="E35" s="9">
        <v>18.800740635237144</v>
      </c>
      <c r="F35" s="9"/>
      <c r="G35" s="6"/>
      <c r="H35" s="6"/>
    </row>
    <row r="36" spans="1:8" ht="12.75">
      <c r="A36" s="22"/>
      <c r="B36" s="9">
        <v>85.75716685694206</v>
      </c>
      <c r="C36" s="9">
        <v>82.38636898113015</v>
      </c>
      <c r="D36" s="9">
        <v>18.864068665209942</v>
      </c>
      <c r="E36" s="9">
        <v>18.445858199325073</v>
      </c>
      <c r="F36" s="9"/>
      <c r="G36" s="6"/>
      <c r="H36" s="6"/>
    </row>
    <row r="37" spans="1:8" ht="12.75">
      <c r="A37" s="22"/>
      <c r="B37" s="9">
        <v>85.92449168385842</v>
      </c>
      <c r="C37" s="9">
        <v>82.24705829673889</v>
      </c>
      <c r="D37" s="9">
        <v>18.939886910849967</v>
      </c>
      <c r="E37" s="9">
        <v>18.261903434855988</v>
      </c>
      <c r="F37" s="9"/>
      <c r="G37" s="6"/>
      <c r="H37" s="6"/>
    </row>
    <row r="38" spans="1:8" ht="12.75">
      <c r="A38" s="22">
        <v>1998</v>
      </c>
      <c r="B38" s="9">
        <v>83.54717139565452</v>
      </c>
      <c r="C38" s="9">
        <v>80.03087099132297</v>
      </c>
      <c r="D38" s="9">
        <v>17.358776148908145</v>
      </c>
      <c r="E38" s="9">
        <v>16.80189709850726</v>
      </c>
      <c r="F38" s="9"/>
      <c r="G38" s="6"/>
      <c r="H38" s="6"/>
    </row>
    <row r="39" spans="1:8" ht="12.75">
      <c r="A39" s="22"/>
      <c r="B39" s="9">
        <v>87.56425245256874</v>
      </c>
      <c r="C39" s="9">
        <v>84.87087844391654</v>
      </c>
      <c r="D39" s="9">
        <v>15.899368856361598</v>
      </c>
      <c r="E39" s="9">
        <v>14.988440578721754</v>
      </c>
      <c r="F39" s="9"/>
      <c r="G39" s="6"/>
      <c r="H39" s="6"/>
    </row>
    <row r="40" spans="1:8" ht="12.75">
      <c r="A40" s="22"/>
      <c r="B40" s="9">
        <v>87.34488127252821</v>
      </c>
      <c r="C40" s="9">
        <v>84.37468594311495</v>
      </c>
      <c r="D40" s="9">
        <v>16.120729173139612</v>
      </c>
      <c r="E40" s="9">
        <v>14.961006612916556</v>
      </c>
      <c r="F40" s="9"/>
      <c r="G40" s="6"/>
      <c r="H40" s="6"/>
    </row>
    <row r="41" spans="1:8" ht="12.75">
      <c r="A41" s="22"/>
      <c r="B41" s="9">
        <v>84.98000932723396</v>
      </c>
      <c r="C41" s="9">
        <v>82.18187821423567</v>
      </c>
      <c r="D41" s="9">
        <v>14.69825350164275</v>
      </c>
      <c r="E41" s="9">
        <v>13.669881736137512</v>
      </c>
      <c r="F41" s="9"/>
      <c r="G41" s="6"/>
      <c r="H41" s="6"/>
    </row>
    <row r="42" spans="1:8" ht="12.75">
      <c r="A42" s="22">
        <v>1999</v>
      </c>
      <c r="B42" s="9">
        <v>83.540311619691</v>
      </c>
      <c r="C42" s="9">
        <v>82.10309273222228</v>
      </c>
      <c r="D42" s="9">
        <v>12.400786381800282</v>
      </c>
      <c r="E42" s="9">
        <v>11.764544944665598</v>
      </c>
      <c r="F42" s="9"/>
      <c r="G42" s="6"/>
      <c r="H42" s="6"/>
    </row>
    <row r="43" spans="1:8" ht="12.75">
      <c r="A43" s="22"/>
      <c r="B43" s="9">
        <v>91.19962085550881</v>
      </c>
      <c r="C43" s="9">
        <v>90.82494000620974</v>
      </c>
      <c r="D43" s="9">
        <v>16.113206674671165</v>
      </c>
      <c r="E43" s="9">
        <v>14.848696262083216</v>
      </c>
      <c r="F43" s="9"/>
      <c r="G43" s="6"/>
      <c r="H43" s="6"/>
    </row>
    <row r="44" spans="1:8" ht="12.75">
      <c r="A44" s="22"/>
      <c r="B44" s="9">
        <v>93.74152457123044</v>
      </c>
      <c r="C44" s="9">
        <v>92.43011473664842</v>
      </c>
      <c r="D44" s="9">
        <v>18.569354431595244</v>
      </c>
      <c r="E44" s="9">
        <v>20.21676632265562</v>
      </c>
      <c r="F44" s="9"/>
      <c r="G44" s="6"/>
      <c r="H44" s="6"/>
    </row>
    <row r="45" spans="1:8" ht="12.75">
      <c r="A45" s="22"/>
      <c r="B45" s="9">
        <v>95.80022329287998</v>
      </c>
      <c r="C45" s="9">
        <v>93.95106952379143</v>
      </c>
      <c r="D45" s="9">
        <v>20.59039969709521</v>
      </c>
      <c r="E45" s="9">
        <v>21.777717414212184</v>
      </c>
      <c r="G45" s="6"/>
      <c r="H45" s="6"/>
    </row>
    <row r="46" spans="1:8" ht="12.75">
      <c r="A46" s="22">
        <v>2000</v>
      </c>
      <c r="B46" s="9">
        <v>98.03333788928748</v>
      </c>
      <c r="C46" s="9">
        <v>96.21509253049415</v>
      </c>
      <c r="D46" s="9">
        <v>22.76049310460516</v>
      </c>
      <c r="E46" s="9">
        <v>23.962772673163236</v>
      </c>
      <c r="G46" s="6"/>
      <c r="H46" s="6"/>
    </row>
    <row r="47" spans="1:8" ht="12.75">
      <c r="A47" s="22"/>
      <c r="B47" s="9">
        <v>105.13677775959947</v>
      </c>
      <c r="C47" s="9">
        <v>100.69223388860438</v>
      </c>
      <c r="D47" s="9">
        <v>26.31654023665091</v>
      </c>
      <c r="E47" s="9">
        <v>25.3964301216484</v>
      </c>
      <c r="F47" s="9"/>
      <c r="G47" s="6"/>
      <c r="H47" s="6"/>
    </row>
    <row r="48" spans="1:8" ht="12.75">
      <c r="A48" s="22"/>
      <c r="B48" s="9">
        <v>105.6134068543256</v>
      </c>
      <c r="C48" s="9">
        <v>101.25385495910689</v>
      </c>
      <c r="D48" s="9">
        <v>26.791066129346184</v>
      </c>
      <c r="E48" s="9">
        <v>25.93552984979602</v>
      </c>
      <c r="G48" s="6"/>
      <c r="H48" s="6"/>
    </row>
    <row r="49" spans="1:8" ht="12.75">
      <c r="A49" s="22"/>
      <c r="B49" s="9">
        <v>103.38824404038036</v>
      </c>
      <c r="C49" s="9">
        <v>102.3008760665356</v>
      </c>
      <c r="D49" s="9">
        <v>25.253737408554</v>
      </c>
      <c r="E49" s="9">
        <v>27.165170864507637</v>
      </c>
      <c r="G49" s="6"/>
      <c r="H49" s="6"/>
    </row>
    <row r="50" spans="1:8" ht="12.75">
      <c r="A50" s="22">
        <v>2001</v>
      </c>
      <c r="B50" s="9">
        <v>97.29548394907191</v>
      </c>
      <c r="C50" s="9">
        <v>97.60469768719354</v>
      </c>
      <c r="D50" s="9">
        <v>21.39829027915715</v>
      </c>
      <c r="E50" s="9">
        <v>24.848595232576027</v>
      </c>
      <c r="G50" s="6"/>
      <c r="H50" s="6"/>
    </row>
    <row r="51" spans="1:8" ht="12.75">
      <c r="A51" s="22"/>
      <c r="B51" s="9">
        <v>98.81542370580235</v>
      </c>
      <c r="C51" s="9">
        <v>94.46565457341077</v>
      </c>
      <c r="D51" s="9">
        <v>25.791767171215728</v>
      </c>
      <c r="E51" s="9">
        <v>24.781593981279688</v>
      </c>
      <c r="G51" s="6"/>
      <c r="H51" s="6"/>
    </row>
    <row r="52" spans="1:8" ht="12.75">
      <c r="A52" s="22"/>
      <c r="B52" s="9">
        <v>97.34790990194762</v>
      </c>
      <c r="C52" s="9">
        <v>93.57465311970218</v>
      </c>
      <c r="D52" s="9">
        <v>24.92686266360466</v>
      </c>
      <c r="E52" s="9">
        <v>24.34099501450081</v>
      </c>
      <c r="G52" s="6"/>
      <c r="H52" s="6"/>
    </row>
    <row r="53" spans="2:8" ht="12.75">
      <c r="B53" s="9">
        <v>90.78069991965936</v>
      </c>
      <c r="C53" s="9">
        <v>91.45902642848824</v>
      </c>
      <c r="D53" s="9">
        <v>19.407010400554004</v>
      </c>
      <c r="E53" s="9">
        <v>22.60256683187234</v>
      </c>
      <c r="G53" s="6"/>
      <c r="H53" s="6"/>
    </row>
    <row r="54" spans="1:8" ht="12.75">
      <c r="A54" s="22">
        <v>2002</v>
      </c>
      <c r="B54" s="9">
        <v>88.20224649953595</v>
      </c>
      <c r="C54" s="9">
        <v>89.17881164333987</v>
      </c>
      <c r="D54" s="9">
        <v>17.711378258776257</v>
      </c>
      <c r="E54" s="9">
        <v>21.139536956905697</v>
      </c>
      <c r="G54" s="6"/>
      <c r="H54" s="6"/>
    </row>
    <row r="55" spans="1:8" ht="12.75">
      <c r="A55" s="22"/>
      <c r="B55" s="9">
        <v>92.53042651294125</v>
      </c>
      <c r="C55" s="9">
        <v>90.38931974109218</v>
      </c>
      <c r="D55" s="9">
        <v>21.88962973207354</v>
      </c>
      <c r="E55" s="9">
        <v>22.639781994656012</v>
      </c>
      <c r="G55" s="6"/>
      <c r="H55" s="6"/>
    </row>
    <row r="56" spans="1:8" ht="12.75">
      <c r="A56" s="22"/>
      <c r="B56" s="9">
        <v>91.34200344340472</v>
      </c>
      <c r="C56" s="9">
        <v>89.05130658967857</v>
      </c>
      <c r="D56" s="9">
        <v>21.06465178262863</v>
      </c>
      <c r="E56" s="9">
        <v>21.681235764308433</v>
      </c>
      <c r="G56" s="6"/>
      <c r="H56" s="6"/>
    </row>
    <row r="57" spans="2:10" s="8" customFormat="1" ht="12.75">
      <c r="B57" s="9">
        <v>91.32017554269389</v>
      </c>
      <c r="C57" s="9">
        <v>88.87544372000096</v>
      </c>
      <c r="D57" s="9">
        <v>21.231324340844132</v>
      </c>
      <c r="E57" s="9">
        <v>21.70583880001083</v>
      </c>
      <c r="G57" s="6"/>
      <c r="H57" s="6"/>
      <c r="I57" s="7"/>
      <c r="J57" s="7"/>
    </row>
    <row r="58" spans="1:10" s="8" customFormat="1" ht="12.75">
      <c r="A58" s="22">
        <v>2003</v>
      </c>
      <c r="B58" s="9">
        <v>93.39296508238868</v>
      </c>
      <c r="C58" s="9">
        <v>91.22807343772745</v>
      </c>
      <c r="D58" s="9">
        <v>23.70126473089296</v>
      </c>
      <c r="E58" s="9">
        <v>24.394376764931412</v>
      </c>
      <c r="G58" s="6"/>
      <c r="H58" s="6"/>
      <c r="I58" s="7"/>
      <c r="J58" s="7"/>
    </row>
    <row r="59" spans="2:10" s="8" customFormat="1" ht="12.75">
      <c r="B59" s="9">
        <v>92.2041535502898</v>
      </c>
      <c r="C59" s="9">
        <v>90.83371407114463</v>
      </c>
      <c r="D59" s="9">
        <v>22.98342819749377</v>
      </c>
      <c r="E59" s="9">
        <v>24.335620226518955</v>
      </c>
      <c r="G59" s="6"/>
      <c r="H59" s="6"/>
      <c r="I59" s="7"/>
      <c r="J59" s="7"/>
    </row>
    <row r="60" spans="2:10" s="8" customFormat="1" ht="12.75">
      <c r="B60" s="9">
        <v>91.24854480647294</v>
      </c>
      <c r="C60" s="9">
        <v>89.0946308628205</v>
      </c>
      <c r="D60" s="9">
        <v>22.23351639694617</v>
      </c>
      <c r="E60" s="9">
        <v>22.912687646712225</v>
      </c>
      <c r="G60" s="6"/>
      <c r="H60" s="6"/>
      <c r="I60" s="7"/>
      <c r="J60" s="7"/>
    </row>
    <row r="61" spans="2:8" ht="12.75">
      <c r="B61" s="9">
        <v>91.28572685207081</v>
      </c>
      <c r="C61" s="9">
        <v>88.99342875493753</v>
      </c>
      <c r="D61" s="9">
        <v>21.010397980980176</v>
      </c>
      <c r="E61" s="9">
        <v>21.63276728932579</v>
      </c>
      <c r="G61" s="6"/>
      <c r="H61" s="6"/>
    </row>
    <row r="62" spans="1:8" ht="12.75">
      <c r="A62" s="22">
        <v>2004</v>
      </c>
      <c r="B62" s="9">
        <v>91.66170021141329</v>
      </c>
      <c r="C62" s="9">
        <v>89.3161434900703</v>
      </c>
      <c r="D62" s="9">
        <v>21.63153875956952</v>
      </c>
      <c r="E62" s="9">
        <v>22.183318555883105</v>
      </c>
      <c r="G62" s="6"/>
      <c r="H62" s="6"/>
    </row>
    <row r="63" spans="2:8" ht="12.75">
      <c r="B63" s="9">
        <v>94.99280346479469</v>
      </c>
      <c r="C63" s="9">
        <v>92.14602469780408</v>
      </c>
      <c r="D63" s="9">
        <v>25.04653721256092</v>
      </c>
      <c r="E63" s="9">
        <v>25.14513027168278</v>
      </c>
      <c r="G63" s="6"/>
      <c r="H63" s="6"/>
    </row>
    <row r="64" spans="2:8" ht="12.75">
      <c r="B64" s="9">
        <v>95.18084713855572</v>
      </c>
      <c r="C64" s="9">
        <v>92.23654242678799</v>
      </c>
      <c r="D64" s="9">
        <v>25.596958479051317</v>
      </c>
      <c r="E64" s="9">
        <v>25.605663793142174</v>
      </c>
      <c r="G64" s="6"/>
      <c r="H64" s="6"/>
    </row>
    <row r="65" spans="2:8" ht="12.75">
      <c r="B65" s="9">
        <v>96.8270218079107</v>
      </c>
      <c r="C65" s="9">
        <v>95.40705294010465</v>
      </c>
      <c r="D65" s="9">
        <v>27.61611666797244</v>
      </c>
      <c r="E65" s="9">
        <v>28.886436213395793</v>
      </c>
      <c r="G65" s="6"/>
      <c r="H65" s="6"/>
    </row>
    <row r="66" spans="1:8" ht="12.75">
      <c r="A66" s="22">
        <v>2005</v>
      </c>
      <c r="B66" s="9">
        <v>92.92792511210752</v>
      </c>
      <c r="C66" s="9">
        <v>93.93805049092705</v>
      </c>
      <c r="D66" s="9">
        <v>24.459396879287137</v>
      </c>
      <c r="E66" s="9">
        <v>27.791667460187053</v>
      </c>
      <c r="G66" s="6"/>
      <c r="H66" s="6"/>
    </row>
    <row r="67" spans="2:8" ht="12.75">
      <c r="B67" s="9">
        <v>98.33104062371868</v>
      </c>
      <c r="C67" s="9">
        <v>98.53884892096909</v>
      </c>
      <c r="D67" s="9">
        <v>29.282150675204814</v>
      </c>
      <c r="E67" s="9">
        <v>31.926057706432008</v>
      </c>
      <c r="G67" s="6"/>
      <c r="H67" s="6"/>
    </row>
    <row r="68" spans="2:8" ht="12.75" customHeight="1">
      <c r="B68" s="9">
        <v>104.86069573152194</v>
      </c>
      <c r="C68" s="9">
        <v>104.10611750305243</v>
      </c>
      <c r="D68" s="9">
        <v>35.055832194047554</v>
      </c>
      <c r="E68" s="9">
        <v>36.862220968584516</v>
      </c>
      <c r="G68" s="6"/>
      <c r="H68" s="6"/>
    </row>
    <row r="69" spans="2:8" ht="12.75" customHeight="1">
      <c r="B69" s="9">
        <v>103.80203456571464</v>
      </c>
      <c r="C69" s="9">
        <v>103.3493805674282</v>
      </c>
      <c r="D69" s="9">
        <v>34.36891886511386</v>
      </c>
      <c r="E69" s="9">
        <v>36.43120366508848</v>
      </c>
      <c r="G69" s="6"/>
      <c r="H69" s="6"/>
    </row>
    <row r="70" spans="1:8" ht="12.75" customHeight="1">
      <c r="A70" s="22">
        <v>2006</v>
      </c>
      <c r="B70" s="9">
        <v>100.76404422153888</v>
      </c>
      <c r="C70" s="9">
        <v>100.78181362565233</v>
      </c>
      <c r="D70" s="9">
        <v>32.57634186057899</v>
      </c>
      <c r="E70" s="9">
        <v>34.99997124682906</v>
      </c>
      <c r="G70" s="6"/>
      <c r="H70" s="6"/>
    </row>
    <row r="71" spans="2:8" ht="12.75">
      <c r="B71" s="9">
        <v>107.26450513813921</v>
      </c>
      <c r="C71" s="9">
        <v>105.33286541040405</v>
      </c>
      <c r="D71" s="9">
        <v>38.21261831302621</v>
      </c>
      <c r="E71" s="9">
        <v>38.97246738511425</v>
      </c>
      <c r="F71" s="5"/>
      <c r="G71" s="6"/>
      <c r="H71" s="6"/>
    </row>
    <row r="72" spans="2:8" ht="12.75">
      <c r="B72" s="9">
        <v>105.87890967107587</v>
      </c>
      <c r="C72" s="9">
        <v>104.17891033326279</v>
      </c>
      <c r="D72" s="9">
        <v>37.39410099781622</v>
      </c>
      <c r="E72" s="9">
        <v>38.33475433754126</v>
      </c>
      <c r="F72" s="5"/>
      <c r="G72" s="6"/>
      <c r="H72" s="6"/>
    </row>
    <row r="73" spans="1:8" ht="12.75">
      <c r="A73" s="5"/>
      <c r="B73" s="36">
        <v>95.41796472382282</v>
      </c>
      <c r="C73" s="36">
        <v>97.11002098522835</v>
      </c>
      <c r="D73" s="36">
        <v>28.63728451224118</v>
      </c>
      <c r="E73" s="36">
        <v>32.45817619476973</v>
      </c>
      <c r="F73" s="5"/>
      <c r="G73" s="6"/>
      <c r="H73" s="6"/>
    </row>
    <row r="74" spans="1:8" ht="12.75">
      <c r="A74" s="22">
        <v>2007</v>
      </c>
      <c r="B74" s="36">
        <v>96.51735932831124</v>
      </c>
      <c r="C74" s="36">
        <v>96.48437822130003</v>
      </c>
      <c r="D74" s="36">
        <v>28.599606490478855</v>
      </c>
      <c r="E74" s="36">
        <v>30.996462986286627</v>
      </c>
      <c r="F74" s="5"/>
      <c r="G74" s="6"/>
      <c r="H74" s="6"/>
    </row>
    <row r="75" spans="1:8" ht="12.75">
      <c r="A75" s="5"/>
      <c r="B75" s="36">
        <v>103.7194403959059</v>
      </c>
      <c r="C75" s="36">
        <v>100.6816696889336</v>
      </c>
      <c r="D75" s="36">
        <v>35.18797570327918</v>
      </c>
      <c r="E75" s="36">
        <v>35.00677937852735</v>
      </c>
      <c r="F75" s="5"/>
      <c r="G75" s="6"/>
      <c r="H75" s="6"/>
    </row>
    <row r="76" spans="1:8" ht="12.75">
      <c r="A76" s="5"/>
      <c r="B76" s="36">
        <v>104.44208957091547</v>
      </c>
      <c r="C76" s="36">
        <v>100.85819878663567</v>
      </c>
      <c r="D76" s="36">
        <v>35.95423242722389</v>
      </c>
      <c r="E76" s="36">
        <v>35.301403654971786</v>
      </c>
      <c r="F76" s="5"/>
      <c r="G76" s="6"/>
      <c r="H76" s="6"/>
    </row>
    <row r="77" spans="1:8" ht="12.75">
      <c r="A77" s="37"/>
      <c r="B77" s="36">
        <v>108.39395993501135</v>
      </c>
      <c r="C77" s="36">
        <v>107.24668712136223</v>
      </c>
      <c r="D77" s="36">
        <v>37.64651801048774</v>
      </c>
      <c r="E77" s="36">
        <v>39.14308571941525</v>
      </c>
      <c r="F77" s="5"/>
      <c r="G77" s="6"/>
      <c r="H77" s="6"/>
    </row>
    <row r="78" spans="1:8" ht="12.75">
      <c r="A78" s="22">
        <v>2008</v>
      </c>
      <c r="B78" s="36">
        <v>112.2972388334001</v>
      </c>
      <c r="C78" s="36">
        <v>113.06820190513938</v>
      </c>
      <c r="D78" s="36">
        <v>41.47734529584638</v>
      </c>
      <c r="E78" s="36">
        <v>44.58340693216402</v>
      </c>
      <c r="F78" s="5"/>
      <c r="G78" s="6"/>
      <c r="H78" s="6"/>
    </row>
    <row r="79" spans="1:8" ht="12.75">
      <c r="A79" s="37"/>
      <c r="B79" s="36">
        <v>120.16916334168049</v>
      </c>
      <c r="C79" s="36">
        <v>126.14033800474476</v>
      </c>
      <c r="D79" s="36">
        <v>48.527469784198054</v>
      </c>
      <c r="E79" s="36">
        <v>56.04336428353738</v>
      </c>
      <c r="F79" s="5"/>
      <c r="G79" s="6"/>
      <c r="H79" s="6"/>
    </row>
    <row r="80" spans="1:8" ht="12.75">
      <c r="A80" s="37"/>
      <c r="B80" s="36">
        <v>122.05035008044885</v>
      </c>
      <c r="C80" s="36">
        <v>129.01241832177556</v>
      </c>
      <c r="D80" s="36">
        <v>50.27735556021176</v>
      </c>
      <c r="E80" s="36">
        <v>58.62982123979291</v>
      </c>
      <c r="F80" s="5"/>
      <c r="G80" s="6"/>
      <c r="H80" s="6"/>
    </row>
    <row r="81" spans="1:8" ht="12.75">
      <c r="A81" s="37"/>
      <c r="B81" s="36">
        <v>100.99066887645213</v>
      </c>
      <c r="C81" s="36">
        <v>108.94086073267219</v>
      </c>
      <c r="D81" s="36">
        <v>33.15466953399155</v>
      </c>
      <c r="E81" s="36">
        <v>42.386736309167915</v>
      </c>
      <c r="F81" s="5"/>
      <c r="G81" s="6"/>
      <c r="H81" s="6"/>
    </row>
    <row r="82" spans="1:8" ht="12.75">
      <c r="A82" s="13">
        <v>2009</v>
      </c>
      <c r="B82" s="36">
        <v>93.52282393956266</v>
      </c>
      <c r="C82" s="36">
        <v>100.41075416378078</v>
      </c>
      <c r="D82" s="36">
        <v>26.05926829099698</v>
      </c>
      <c r="E82" s="36">
        <v>34.55169130503376</v>
      </c>
      <c r="F82" s="5"/>
      <c r="G82" s="6"/>
      <c r="H82" s="6"/>
    </row>
    <row r="83" spans="1:8" ht="12.75">
      <c r="A83" s="37"/>
      <c r="B83" s="36">
        <v>103.27204257690164</v>
      </c>
      <c r="C83" s="36">
        <v>104.73854410793592</v>
      </c>
      <c r="D83" s="36">
        <v>32.384074506334706</v>
      </c>
      <c r="E83" s="36">
        <v>35.855079453902555</v>
      </c>
      <c r="F83" s="5"/>
      <c r="G83" s="6"/>
      <c r="H83" s="6"/>
    </row>
    <row r="84" spans="1:8" ht="12.75">
      <c r="A84" s="37"/>
      <c r="B84" s="36">
        <v>109.10418380589573</v>
      </c>
      <c r="C84" s="36">
        <v>104.95667660536687</v>
      </c>
      <c r="D84" s="36">
        <v>37.3832073792227</v>
      </c>
      <c r="E84" s="36">
        <v>36.38037003750141</v>
      </c>
      <c r="F84" s="5"/>
      <c r="G84" s="6"/>
      <c r="H84" s="6"/>
    </row>
    <row r="85" spans="1:8" ht="12.75">
      <c r="A85" s="37"/>
      <c r="B85" s="36">
        <v>111.02096618100339</v>
      </c>
      <c r="C85" s="36">
        <v>107.10045323935977</v>
      </c>
      <c r="D85" s="36">
        <v>38.23567915663524</v>
      </c>
      <c r="E85" s="36">
        <v>37.4671071276954</v>
      </c>
      <c r="F85" s="5"/>
      <c r="G85" s="6"/>
      <c r="H85" s="6"/>
    </row>
    <row r="86" spans="1:8" ht="12.75">
      <c r="A86" s="13">
        <v>2010</v>
      </c>
      <c r="B86" s="36">
        <v>116.17368539150054</v>
      </c>
      <c r="C86" s="36">
        <v>112.31976702076776</v>
      </c>
      <c r="D86" s="36">
        <v>41.03544680185311</v>
      </c>
      <c r="E86" s="36">
        <v>40.37486706968095</v>
      </c>
      <c r="F86" s="5"/>
      <c r="G86" s="6"/>
      <c r="H86" s="6"/>
    </row>
    <row r="87" spans="1:8" ht="12.75">
      <c r="A87" s="37"/>
      <c r="B87" s="36">
        <v>122.5159498999836</v>
      </c>
      <c r="C87" s="36">
        <v>118.65415662112122</v>
      </c>
      <c r="D87" s="36">
        <v>45.66545177092846</v>
      </c>
      <c r="E87" s="36">
        <v>45.03293720821181</v>
      </c>
      <c r="F87" s="9"/>
      <c r="G87" s="6"/>
      <c r="H87" s="6"/>
    </row>
    <row r="88" spans="1:8" ht="12.75">
      <c r="A88" s="37"/>
      <c r="B88" s="36">
        <v>118.45720285897482</v>
      </c>
      <c r="C88" s="36">
        <v>115.52754189881007</v>
      </c>
      <c r="D88" s="36">
        <v>42.41882852458181</v>
      </c>
      <c r="E88" s="36">
        <v>42.570214633247424</v>
      </c>
      <c r="F88" s="5"/>
      <c r="G88" s="6"/>
      <c r="H88" s="6"/>
    </row>
    <row r="89" spans="1:8" ht="12.75">
      <c r="A89" s="37"/>
      <c r="B89" s="36">
        <v>120.40310629371653</v>
      </c>
      <c r="C89" s="36">
        <v>118.5861634502517</v>
      </c>
      <c r="D89" s="36">
        <v>43.6787250995219</v>
      </c>
      <c r="E89" s="36">
        <v>44.79504864563311</v>
      </c>
      <c r="F89" s="5"/>
      <c r="G89" s="6"/>
      <c r="H89" s="6"/>
    </row>
    <row r="90" spans="1:8" ht="12.75">
      <c r="A90" s="13">
        <v>2011</v>
      </c>
      <c r="B90" s="36">
        <v>129.35163141119682</v>
      </c>
      <c r="C90" s="36">
        <v>128.54592918060715</v>
      </c>
      <c r="D90" s="36">
        <v>48.80187394820323</v>
      </c>
      <c r="E90" s="36">
        <v>50.80213263399707</v>
      </c>
      <c r="F90" s="5"/>
      <c r="G90" s="6"/>
      <c r="H90" s="6"/>
    </row>
    <row r="91" spans="1:8" ht="12.75">
      <c r="A91" s="35"/>
      <c r="B91" s="36">
        <v>135.1790014381341</v>
      </c>
      <c r="C91" s="36">
        <v>133.89530729387258</v>
      </c>
      <c r="D91" s="36">
        <v>54.909320699846795</v>
      </c>
      <c r="E91" s="36">
        <v>56.45458186495866</v>
      </c>
      <c r="F91" s="5"/>
      <c r="G91" s="6"/>
      <c r="H91" s="6"/>
    </row>
    <row r="92" spans="1:8" ht="12.75">
      <c r="A92" s="35"/>
      <c r="B92" s="36">
        <v>134.4612275492161</v>
      </c>
      <c r="C92" s="36">
        <v>132.5605454428042</v>
      </c>
      <c r="D92" s="36">
        <v>54.361037491176155</v>
      </c>
      <c r="E92" s="36">
        <v>55.38988381193531</v>
      </c>
      <c r="F92" s="5"/>
      <c r="G92" s="6"/>
      <c r="H92" s="6"/>
    </row>
    <row r="93" spans="1:8" ht="12.75">
      <c r="A93" s="35"/>
      <c r="B93" s="36">
        <v>131.56946535741383</v>
      </c>
      <c r="C93" s="36">
        <v>132.22455760075974</v>
      </c>
      <c r="D93" s="36">
        <v>52.34705031624549</v>
      </c>
      <c r="E93" s="36">
        <v>55.48778236476838</v>
      </c>
      <c r="F93" s="5"/>
      <c r="G93" s="6"/>
      <c r="H93" s="6"/>
    </row>
    <row r="94" spans="1:8" ht="12.75">
      <c r="A94" s="13">
        <v>2012</v>
      </c>
      <c r="B94" s="36">
        <v>132.48813051061066</v>
      </c>
      <c r="C94" s="36">
        <v>133.93000043507598</v>
      </c>
      <c r="D94" s="36">
        <v>53.551453578520345</v>
      </c>
      <c r="E94" s="36">
        <v>57.327958463483895</v>
      </c>
      <c r="F94" s="5"/>
      <c r="G94" s="6"/>
      <c r="H94" s="6"/>
    </row>
    <row r="95" spans="1:8" ht="12.75">
      <c r="A95" s="35"/>
      <c r="B95" s="36">
        <v>133.29391594080275</v>
      </c>
      <c r="C95" s="36">
        <v>132.88593604398233</v>
      </c>
      <c r="D95" s="36">
        <v>54.70273318255795</v>
      </c>
      <c r="E95" s="36">
        <v>56.9159670424874</v>
      </c>
      <c r="F95" s="5"/>
      <c r="G95" s="6"/>
      <c r="H95" s="6"/>
    </row>
    <row r="96" spans="1:8" ht="12.75">
      <c r="A96" s="35"/>
      <c r="B96" s="7"/>
      <c r="C96" s="36"/>
      <c r="D96" s="7"/>
      <c r="E96" s="7"/>
      <c r="F96" s="5"/>
      <c r="G96" s="5"/>
      <c r="H96" s="5"/>
    </row>
    <row r="97" spans="1:10" ht="12.75" customHeight="1">
      <c r="A97" s="10" t="s">
        <v>3</v>
      </c>
      <c r="C97" s="32"/>
      <c r="D97" s="33"/>
      <c r="E97" s="9"/>
      <c r="I97"/>
      <c r="J97"/>
    </row>
    <row r="98" spans="1:10" ht="12.75">
      <c r="A98" s="14"/>
      <c r="B98" s="14"/>
      <c r="C98" s="14"/>
      <c r="D98" s="14"/>
      <c r="I98"/>
      <c r="J98"/>
    </row>
    <row r="99" spans="1:10" ht="12.75">
      <c r="A99" s="14"/>
      <c r="I99"/>
      <c r="J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2" customWidth="1"/>
    <col min="2" max="4" width="15.00390625" style="182" bestFit="1" customWidth="1"/>
    <col min="5" max="5" width="13.421875" style="182" customWidth="1"/>
    <col min="6" max="6" width="12.8515625" style="182" customWidth="1"/>
    <col min="7" max="16384" width="9.140625" style="182" customWidth="1"/>
  </cols>
  <sheetData>
    <row r="1" ht="15">
      <c r="A1" s="210" t="s">
        <v>259</v>
      </c>
    </row>
    <row r="2" spans="1:8" ht="12.75">
      <c r="A2" s="289" t="s">
        <v>235</v>
      </c>
      <c r="B2" s="289"/>
      <c r="C2" s="289"/>
      <c r="D2" s="289"/>
      <c r="E2" s="289"/>
      <c r="F2" s="289"/>
      <c r="G2" s="289"/>
      <c r="H2" s="289"/>
    </row>
    <row r="3" spans="1:8" ht="19.5" customHeight="1">
      <c r="A3" s="289"/>
      <c r="B3" s="289"/>
      <c r="C3" s="289"/>
      <c r="D3" s="289"/>
      <c r="E3" s="289"/>
      <c r="F3" s="289"/>
      <c r="G3" s="289"/>
      <c r="H3" s="289"/>
    </row>
    <row r="5" spans="1:3" ht="12.75">
      <c r="A5" s="194" t="s">
        <v>234</v>
      </c>
      <c r="B5" s="194"/>
      <c r="C5" s="194"/>
    </row>
    <row r="6" spans="1:3" ht="12.75">
      <c r="A6" s="194"/>
      <c r="B6" s="194"/>
      <c r="C6" s="194"/>
    </row>
    <row r="7" spans="1:5" ht="13.5" thickBot="1">
      <c r="A7" s="219"/>
      <c r="B7" s="220" t="s">
        <v>232</v>
      </c>
      <c r="C7" s="220" t="s">
        <v>231</v>
      </c>
      <c r="D7" s="219" t="s">
        <v>230</v>
      </c>
      <c r="E7" s="218" t="s">
        <v>4</v>
      </c>
    </row>
    <row r="8" spans="1:5" ht="13.5" thickTop="1">
      <c r="A8" s="216" t="s">
        <v>153</v>
      </c>
      <c r="B8" s="217">
        <v>458494</v>
      </c>
      <c r="C8" s="217">
        <v>1004470</v>
      </c>
      <c r="D8" s="216">
        <v>1010382</v>
      </c>
      <c r="E8" s="215">
        <v>1029332</v>
      </c>
    </row>
    <row r="11" ht="12.75">
      <c r="A11" s="221" t="s">
        <v>233</v>
      </c>
    </row>
    <row r="13" spans="1:5" ht="13.5" thickBot="1">
      <c r="A13" s="219"/>
      <c r="B13" s="220" t="s">
        <v>232</v>
      </c>
      <c r="C13" s="220" t="s">
        <v>231</v>
      </c>
      <c r="D13" s="219" t="s">
        <v>230</v>
      </c>
      <c r="E13" s="218" t="s">
        <v>4</v>
      </c>
    </row>
    <row r="14" spans="1:5" ht="13.5" thickTop="1">
      <c r="A14" s="216" t="s">
        <v>153</v>
      </c>
      <c r="B14" s="217">
        <v>33.87</v>
      </c>
      <c r="C14" s="217">
        <v>130</v>
      </c>
      <c r="D14" s="216">
        <v>113</v>
      </c>
      <c r="E14" s="215">
        <v>91.8</v>
      </c>
    </row>
    <row r="18" ht="12.75">
      <c r="A18" s="214" t="s">
        <v>229</v>
      </c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82" customWidth="1"/>
    <col min="2" max="2" width="23.140625" style="182" bestFit="1" customWidth="1"/>
    <col min="3" max="16384" width="9.140625" style="182" customWidth="1"/>
  </cols>
  <sheetData>
    <row r="1" spans="1:2" ht="15">
      <c r="A1" s="288" t="s">
        <v>260</v>
      </c>
      <c r="B1" s="288"/>
    </row>
    <row r="2" spans="1:8" ht="15">
      <c r="A2" s="288" t="s">
        <v>261</v>
      </c>
      <c r="B2" s="288"/>
      <c r="C2" s="288"/>
      <c r="D2" s="288"/>
      <c r="E2" s="288"/>
      <c r="F2" s="288"/>
      <c r="G2" s="288"/>
      <c r="H2" s="288"/>
    </row>
    <row r="4" spans="1:2" ht="13.5" thickBot="1">
      <c r="A4" s="219"/>
      <c r="B4" s="198" t="s">
        <v>246</v>
      </c>
    </row>
    <row r="5" spans="1:2" ht="13.5" thickTop="1">
      <c r="A5" s="194" t="s">
        <v>245</v>
      </c>
      <c r="B5" s="222">
        <v>285332</v>
      </c>
    </row>
    <row r="6" spans="1:2" ht="12.75">
      <c r="A6" s="194" t="s">
        <v>244</v>
      </c>
      <c r="B6" s="222">
        <v>292463</v>
      </c>
    </row>
    <row r="7" spans="1:2" ht="12.75">
      <c r="A7" s="194" t="s">
        <v>243</v>
      </c>
      <c r="B7" s="222">
        <v>304800</v>
      </c>
    </row>
    <row r="8" spans="1:2" ht="12.75">
      <c r="A8" s="194" t="s">
        <v>242</v>
      </c>
      <c r="B8" s="222">
        <v>304613</v>
      </c>
    </row>
    <row r="9" spans="1:2" ht="12.75">
      <c r="A9" s="194" t="s">
        <v>241</v>
      </c>
      <c r="B9" s="222">
        <v>298820</v>
      </c>
    </row>
    <row r="10" spans="1:2" ht="12.75">
      <c r="A10" s="194" t="s">
        <v>240</v>
      </c>
      <c r="B10" s="222">
        <v>474928</v>
      </c>
    </row>
    <row r="11" spans="1:2" ht="12.75">
      <c r="A11" s="194" t="s">
        <v>239</v>
      </c>
      <c r="B11" s="222">
        <v>412196</v>
      </c>
    </row>
    <row r="12" spans="1:2" ht="12.75">
      <c r="A12" s="194" t="s">
        <v>238</v>
      </c>
      <c r="B12" s="222">
        <v>437561</v>
      </c>
    </row>
    <row r="13" spans="1:2" ht="12.75">
      <c r="A13" s="194" t="s">
        <v>237</v>
      </c>
      <c r="B13" s="222">
        <v>255063.1268462379</v>
      </c>
    </row>
    <row r="14" spans="1:2" ht="12.75">
      <c r="A14" s="194" t="s">
        <v>236</v>
      </c>
      <c r="B14" s="222">
        <v>241293.1268462379</v>
      </c>
    </row>
    <row r="16" ht="12.75">
      <c r="A16" s="214" t="s">
        <v>219</v>
      </c>
    </row>
  </sheetData>
  <sheetProtection/>
  <mergeCells count="2">
    <mergeCell ref="A1:B1"/>
    <mergeCell ref="A2:H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6.7109375" style="169" customWidth="1"/>
    <col min="2" max="2" width="5.00390625" style="169" customWidth="1"/>
    <col min="3" max="3" width="15.140625" style="169" customWidth="1"/>
    <col min="4" max="4" width="13.421875" style="169" customWidth="1"/>
    <col min="5" max="5" width="13.8515625" style="169" customWidth="1"/>
    <col min="6" max="6" width="17.7109375" style="169" customWidth="1"/>
    <col min="7" max="8" width="10.28125" style="169" bestFit="1" customWidth="1"/>
    <col min="9" max="9" width="12.28125" style="169" bestFit="1" customWidth="1"/>
    <col min="10" max="11" width="10.28125" style="169" bestFit="1" customWidth="1"/>
    <col min="12" max="16384" width="9.140625" style="169" customWidth="1"/>
  </cols>
  <sheetData>
    <row r="1" spans="1:12" ht="15.75">
      <c r="A1" s="290" t="s">
        <v>262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5.75">
      <c r="A2" s="291" t="s">
        <v>256</v>
      </c>
      <c r="B2" s="291"/>
      <c r="C2" s="291"/>
      <c r="D2" s="291"/>
      <c r="E2" s="291"/>
      <c r="F2" s="291"/>
      <c r="G2" s="291"/>
      <c r="H2" s="291"/>
      <c r="I2" s="291"/>
      <c r="J2" s="239"/>
      <c r="K2" s="239"/>
      <c r="L2" s="239"/>
    </row>
    <row r="3" spans="1:12" ht="16.5" thickBot="1">
      <c r="A3" s="240"/>
      <c r="B3" s="240"/>
      <c r="C3" s="240"/>
      <c r="D3" s="240"/>
      <c r="E3" s="240"/>
      <c r="F3" s="240"/>
      <c r="G3" s="240"/>
      <c r="H3" s="240"/>
      <c r="I3" s="240"/>
      <c r="J3" s="239"/>
      <c r="K3" s="239"/>
      <c r="L3" s="239"/>
    </row>
    <row r="4" spans="1:6" ht="36.75" thickTop="1">
      <c r="A4" s="238" t="s">
        <v>255</v>
      </c>
      <c r="B4" s="238"/>
      <c r="C4" s="238" t="s">
        <v>254</v>
      </c>
      <c r="D4" s="238" t="s">
        <v>253</v>
      </c>
      <c r="E4" s="238" t="s">
        <v>252</v>
      </c>
      <c r="F4" s="238" t="s">
        <v>251</v>
      </c>
    </row>
    <row r="5" spans="1:10" ht="12.75">
      <c r="A5" s="223">
        <v>2003</v>
      </c>
      <c r="B5" s="223" t="s">
        <v>248</v>
      </c>
      <c r="C5" s="237">
        <v>673000</v>
      </c>
      <c r="D5" s="227"/>
      <c r="E5" s="226">
        <v>1031000</v>
      </c>
      <c r="H5" s="224"/>
      <c r="J5" s="224"/>
    </row>
    <row r="6" spans="1:10" ht="12.75">
      <c r="A6" s="223"/>
      <c r="B6" s="223" t="s">
        <v>247</v>
      </c>
      <c r="C6" s="228">
        <v>713000</v>
      </c>
      <c r="D6" s="227"/>
      <c r="E6" s="226">
        <v>1022000</v>
      </c>
      <c r="F6" s="172"/>
      <c r="G6" s="122"/>
      <c r="H6" s="122"/>
      <c r="I6" s="122"/>
      <c r="J6" s="122"/>
    </row>
    <row r="7" spans="1:11" ht="12.75">
      <c r="A7" s="223"/>
      <c r="B7" s="223" t="s">
        <v>250</v>
      </c>
      <c r="C7" s="228">
        <v>809000</v>
      </c>
      <c r="D7" s="227">
        <v>792250</v>
      </c>
      <c r="E7" s="226">
        <v>1066000</v>
      </c>
      <c r="F7" s="224">
        <f aca="true" t="shared" si="0" ref="F7:F40">(SUM(E5:E8)+SUM(E6:E9))/8</f>
        <v>1050500</v>
      </c>
      <c r="G7" s="122"/>
      <c r="H7" s="122"/>
      <c r="I7" s="122"/>
      <c r="J7" s="122"/>
      <c r="K7" s="230"/>
    </row>
    <row r="8" spans="1:11" ht="12.75">
      <c r="A8" s="223"/>
      <c r="B8" s="223" t="s">
        <v>249</v>
      </c>
      <c r="C8" s="228">
        <v>864000</v>
      </c>
      <c r="D8" s="227">
        <f aca="true" t="shared" si="1" ref="D8:D40">(SUM(C6:C9)+SUM(C7:C10))/8</f>
        <v>836375</v>
      </c>
      <c r="E8" s="226">
        <v>1085000</v>
      </c>
      <c r="F8" s="224">
        <f t="shared" si="0"/>
        <v>1048250</v>
      </c>
      <c r="G8" s="122"/>
      <c r="H8" s="122"/>
      <c r="I8" s="122"/>
      <c r="J8" s="122"/>
      <c r="K8" s="230"/>
    </row>
    <row r="9" spans="1:11" ht="12.75">
      <c r="A9" s="223">
        <v>2004</v>
      </c>
      <c r="B9" s="223" t="s">
        <v>248</v>
      </c>
      <c r="C9" s="228">
        <v>893000</v>
      </c>
      <c r="D9" s="227">
        <f t="shared" si="1"/>
        <v>853375</v>
      </c>
      <c r="E9" s="226">
        <v>1027000</v>
      </c>
      <c r="F9" s="224">
        <f t="shared" si="0"/>
        <v>1040875</v>
      </c>
      <c r="G9" s="122"/>
      <c r="H9" s="122"/>
      <c r="I9" s="122"/>
      <c r="J9" s="122"/>
      <c r="K9" s="230"/>
    </row>
    <row r="10" spans="1:11" ht="12.75">
      <c r="A10" s="223"/>
      <c r="B10" s="223" t="s">
        <v>247</v>
      </c>
      <c r="C10" s="228">
        <v>846000</v>
      </c>
      <c r="D10" s="227">
        <f t="shared" si="1"/>
        <v>875500</v>
      </c>
      <c r="E10" s="226">
        <v>1008000</v>
      </c>
      <c r="F10" s="224">
        <f t="shared" si="0"/>
        <v>1042750</v>
      </c>
      <c r="G10" s="122"/>
      <c r="H10" s="122"/>
      <c r="I10" s="122"/>
      <c r="J10" s="122"/>
      <c r="K10" s="230"/>
    </row>
    <row r="11" spans="1:11" ht="12.75">
      <c r="A11" s="223"/>
      <c r="B11" s="223" t="s">
        <v>250</v>
      </c>
      <c r="C11" s="228">
        <v>812000</v>
      </c>
      <c r="D11" s="227">
        <f t="shared" si="1"/>
        <v>881125</v>
      </c>
      <c r="E11" s="226">
        <v>1021000</v>
      </c>
      <c r="F11" s="224">
        <f t="shared" si="0"/>
        <v>1045875</v>
      </c>
      <c r="G11" s="122"/>
      <c r="H11" s="122"/>
      <c r="I11" s="122"/>
      <c r="J11" s="122"/>
      <c r="K11" s="230"/>
    </row>
    <row r="12" spans="1:11" ht="12.75">
      <c r="A12" s="223"/>
      <c r="B12" s="223" t="s">
        <v>249</v>
      </c>
      <c r="C12" s="228">
        <v>1038000</v>
      </c>
      <c r="D12" s="227">
        <f t="shared" si="1"/>
        <v>879500</v>
      </c>
      <c r="E12" s="226">
        <v>1145000</v>
      </c>
      <c r="F12" s="224">
        <f t="shared" si="0"/>
        <v>1055250</v>
      </c>
      <c r="G12" s="122"/>
      <c r="H12" s="122"/>
      <c r="I12" s="122"/>
      <c r="J12" s="122"/>
      <c r="K12" s="230"/>
    </row>
    <row r="13" spans="1:11" ht="12.75">
      <c r="A13" s="223">
        <v>2005</v>
      </c>
      <c r="B13" s="223" t="s">
        <v>248</v>
      </c>
      <c r="C13" s="228">
        <v>764000</v>
      </c>
      <c r="D13" s="227">
        <f t="shared" si="1"/>
        <v>899375</v>
      </c>
      <c r="E13" s="226">
        <v>992000</v>
      </c>
      <c r="F13" s="224">
        <f t="shared" si="0"/>
        <v>1073000</v>
      </c>
      <c r="G13" s="122"/>
      <c r="H13" s="122"/>
      <c r="I13" s="122"/>
      <c r="J13" s="122"/>
      <c r="K13" s="230"/>
    </row>
    <row r="14" spans="1:11" ht="12.75">
      <c r="A14" s="223"/>
      <c r="B14" s="223" t="s">
        <v>247</v>
      </c>
      <c r="C14" s="228">
        <v>962000</v>
      </c>
      <c r="D14" s="227">
        <f t="shared" si="1"/>
        <v>891250</v>
      </c>
      <c r="E14" s="226">
        <v>1118000</v>
      </c>
      <c r="F14" s="224">
        <f t="shared" si="0"/>
        <v>1089125</v>
      </c>
      <c r="G14" s="122"/>
      <c r="H14" s="122"/>
      <c r="I14" s="122"/>
      <c r="J14" s="122"/>
      <c r="K14" s="230"/>
    </row>
    <row r="15" spans="1:11" ht="12.75">
      <c r="A15" s="223"/>
      <c r="B15" s="223" t="s">
        <v>250</v>
      </c>
      <c r="C15" s="228">
        <v>855000</v>
      </c>
      <c r="D15" s="227">
        <f t="shared" si="1"/>
        <v>890250</v>
      </c>
      <c r="E15" s="226">
        <v>1053000</v>
      </c>
      <c r="F15" s="224">
        <f t="shared" si="0"/>
        <v>1123500</v>
      </c>
      <c r="G15" s="122"/>
      <c r="H15" s="122"/>
      <c r="I15" s="122"/>
      <c r="J15" s="122"/>
      <c r="K15" s="230"/>
    </row>
    <row r="16" spans="1:11" ht="12.75">
      <c r="A16" s="223"/>
      <c r="B16" s="223" t="s">
        <v>249</v>
      </c>
      <c r="C16" s="228">
        <v>930000</v>
      </c>
      <c r="D16" s="227">
        <f t="shared" si="1"/>
        <v>915750</v>
      </c>
      <c r="E16" s="226">
        <v>1242000</v>
      </c>
      <c r="F16" s="224">
        <f t="shared" si="0"/>
        <v>1153125</v>
      </c>
      <c r="G16" s="122"/>
      <c r="H16" s="122"/>
      <c r="I16" s="122"/>
      <c r="J16" s="122"/>
      <c r="K16" s="230"/>
    </row>
    <row r="17" spans="1:11" ht="12.75">
      <c r="A17" s="223">
        <v>2006</v>
      </c>
      <c r="B17" s="223" t="s">
        <v>248</v>
      </c>
      <c r="C17" s="228">
        <v>864000</v>
      </c>
      <c r="D17" s="227">
        <f t="shared" si="1"/>
        <v>942750</v>
      </c>
      <c r="E17" s="226">
        <v>1170000</v>
      </c>
      <c r="F17" s="224">
        <f t="shared" si="0"/>
        <v>1177500</v>
      </c>
      <c r="G17" s="122"/>
      <c r="H17" s="122"/>
      <c r="I17" s="122"/>
      <c r="J17" s="122"/>
      <c r="K17" s="230"/>
    </row>
    <row r="18" spans="1:11" ht="12.75">
      <c r="A18" s="223"/>
      <c r="B18" s="223" t="s">
        <v>247</v>
      </c>
      <c r="C18" s="228">
        <v>1066000</v>
      </c>
      <c r="D18" s="227">
        <f t="shared" si="1"/>
        <v>967750</v>
      </c>
      <c r="E18" s="226">
        <v>1177000</v>
      </c>
      <c r="F18" s="224">
        <f t="shared" si="0"/>
        <v>1202125</v>
      </c>
      <c r="G18" s="122"/>
      <c r="H18" s="122"/>
      <c r="I18" s="122"/>
      <c r="J18" s="122"/>
      <c r="K18" s="230"/>
    </row>
    <row r="19" spans="1:11" ht="12.75">
      <c r="A19" s="223"/>
      <c r="B19" s="223" t="s">
        <v>250</v>
      </c>
      <c r="C19" s="228">
        <v>967000</v>
      </c>
      <c r="D19" s="227">
        <f t="shared" si="1"/>
        <v>988625</v>
      </c>
      <c r="E19" s="226">
        <v>1189000</v>
      </c>
      <c r="F19" s="224">
        <f t="shared" si="0"/>
        <v>1211500</v>
      </c>
      <c r="G19" s="122"/>
      <c r="H19" s="122"/>
      <c r="I19" s="122"/>
      <c r="J19" s="122"/>
      <c r="K19" s="230"/>
    </row>
    <row r="20" spans="1:11" ht="12.75">
      <c r="A20" s="223"/>
      <c r="B20" s="223" t="s">
        <v>249</v>
      </c>
      <c r="C20" s="228">
        <v>1018000</v>
      </c>
      <c r="D20" s="227">
        <f t="shared" si="1"/>
        <v>992000</v>
      </c>
      <c r="E20" s="226">
        <v>1303000</v>
      </c>
      <c r="F20" s="224">
        <f t="shared" si="0"/>
        <v>1224750</v>
      </c>
      <c r="G20" s="122"/>
      <c r="H20" s="122"/>
      <c r="I20" s="122"/>
      <c r="J20" s="122"/>
      <c r="K20" s="230"/>
    </row>
    <row r="21" spans="1:11" ht="12.75">
      <c r="A21" s="223">
        <v>2007</v>
      </c>
      <c r="B21" s="223" t="s">
        <v>248</v>
      </c>
      <c r="C21" s="228">
        <v>943000</v>
      </c>
      <c r="D21" s="227">
        <f t="shared" si="1"/>
        <v>986750</v>
      </c>
      <c r="E21" s="226">
        <v>1184000</v>
      </c>
      <c r="F21" s="224">
        <f t="shared" si="0"/>
        <v>1255000</v>
      </c>
      <c r="G21" s="122"/>
      <c r="H21" s="122"/>
      <c r="I21" s="122"/>
      <c r="J21" s="122"/>
      <c r="K21" s="230"/>
    </row>
    <row r="22" spans="1:11" ht="12.75">
      <c r="A22" s="223"/>
      <c r="B22" s="223" t="s">
        <v>247</v>
      </c>
      <c r="C22" s="228">
        <v>1014000</v>
      </c>
      <c r="D22" s="227">
        <f t="shared" si="1"/>
        <v>991750</v>
      </c>
      <c r="E22" s="226">
        <v>1269000</v>
      </c>
      <c r="F22" s="224">
        <f t="shared" si="0"/>
        <v>1281500</v>
      </c>
      <c r="G22" s="122"/>
      <c r="H22" s="122"/>
      <c r="I22" s="122"/>
      <c r="J22" s="122"/>
      <c r="K22" s="230"/>
    </row>
    <row r="23" spans="1:11" ht="12.75">
      <c r="A23" s="223"/>
      <c r="B23" s="223" t="s">
        <v>250</v>
      </c>
      <c r="C23" s="228">
        <v>977000</v>
      </c>
      <c r="D23" s="227">
        <f t="shared" si="1"/>
        <v>994500</v>
      </c>
      <c r="E23" s="226">
        <v>1339000</v>
      </c>
      <c r="F23" s="224">
        <f t="shared" si="0"/>
        <v>1297750</v>
      </c>
      <c r="G23" s="122"/>
      <c r="H23" s="122"/>
      <c r="I23" s="122"/>
      <c r="J23" s="122"/>
      <c r="K23" s="230"/>
    </row>
    <row r="24" spans="1:11" ht="12.75">
      <c r="A24" s="223"/>
      <c r="B24" s="223" t="s">
        <v>249</v>
      </c>
      <c r="C24" s="228">
        <v>1048000</v>
      </c>
      <c r="D24" s="227">
        <f t="shared" si="1"/>
        <v>1000625</v>
      </c>
      <c r="E24" s="226">
        <v>1365000</v>
      </c>
      <c r="F24" s="224">
        <f t="shared" si="0"/>
        <v>1314750</v>
      </c>
      <c r="G24" s="122"/>
      <c r="H24" s="122"/>
      <c r="I24" s="122"/>
      <c r="J24" s="122"/>
      <c r="K24" s="230"/>
    </row>
    <row r="25" spans="1:11" s="123" customFormat="1" ht="12.75">
      <c r="A25" s="236">
        <v>2008</v>
      </c>
      <c r="B25" s="236" t="s">
        <v>248</v>
      </c>
      <c r="C25" s="235">
        <v>935000</v>
      </c>
      <c r="D25" s="234">
        <f t="shared" si="1"/>
        <v>1027625</v>
      </c>
      <c r="E25" s="233">
        <v>1252000</v>
      </c>
      <c r="F25" s="232">
        <f t="shared" si="0"/>
        <v>1342625</v>
      </c>
      <c r="K25" s="231"/>
    </row>
    <row r="26" spans="1:11" ht="12.75">
      <c r="A26" s="223"/>
      <c r="B26" s="223" t="s">
        <v>247</v>
      </c>
      <c r="C26" s="228">
        <v>1071000</v>
      </c>
      <c r="D26" s="227">
        <f t="shared" si="1"/>
        <v>1043250</v>
      </c>
      <c r="E26" s="226">
        <v>1337000</v>
      </c>
      <c r="F26" s="224">
        <f t="shared" si="0"/>
        <v>1359500</v>
      </c>
      <c r="G26" s="122"/>
      <c r="H26" s="122"/>
      <c r="I26" s="122"/>
      <c r="J26" s="122"/>
      <c r="K26" s="230"/>
    </row>
    <row r="27" spans="1:11" ht="12.75">
      <c r="A27" s="223"/>
      <c r="B27" s="223" t="s">
        <v>250</v>
      </c>
      <c r="C27" s="228">
        <v>1136000</v>
      </c>
      <c r="D27" s="227">
        <f t="shared" si="1"/>
        <v>1034250</v>
      </c>
      <c r="E27" s="226">
        <v>1494000</v>
      </c>
      <c r="F27" s="224">
        <f t="shared" si="0"/>
        <v>1341625</v>
      </c>
      <c r="G27" s="122"/>
      <c r="H27" s="122"/>
      <c r="I27" s="122"/>
      <c r="J27" s="122"/>
      <c r="K27" s="230"/>
    </row>
    <row r="28" spans="1:11" ht="12.75">
      <c r="A28" s="223"/>
      <c r="B28" s="223" t="s">
        <v>249</v>
      </c>
      <c r="C28" s="228">
        <v>1014000</v>
      </c>
      <c r="D28" s="227">
        <f t="shared" si="1"/>
        <v>1015000</v>
      </c>
      <c r="E28" s="226">
        <v>1345000</v>
      </c>
      <c r="F28" s="224">
        <f t="shared" si="0"/>
        <v>1315875</v>
      </c>
      <c r="G28" s="122"/>
      <c r="H28" s="122"/>
      <c r="I28" s="122"/>
      <c r="J28" s="122"/>
      <c r="K28" s="230"/>
    </row>
    <row r="29" spans="1:11" ht="12.75">
      <c r="A29" s="223">
        <v>2009</v>
      </c>
      <c r="B29" s="223" t="s">
        <v>248</v>
      </c>
      <c r="C29" s="228">
        <v>897000</v>
      </c>
      <c r="D29" s="227">
        <f t="shared" si="1"/>
        <v>980375</v>
      </c>
      <c r="E29" s="226">
        <v>1129000</v>
      </c>
      <c r="F29" s="224">
        <f t="shared" si="0"/>
        <v>1282375</v>
      </c>
      <c r="G29" s="122"/>
      <c r="H29" s="122"/>
      <c r="I29" s="122"/>
      <c r="J29" s="122"/>
      <c r="K29" s="230"/>
    </row>
    <row r="30" spans="1:11" ht="12.75">
      <c r="A30" s="223"/>
      <c r="B30" s="223" t="s">
        <v>247</v>
      </c>
      <c r="C30" s="228">
        <v>955000</v>
      </c>
      <c r="D30" s="227">
        <f t="shared" si="1"/>
        <v>958250</v>
      </c>
      <c r="E30" s="226">
        <v>1254000</v>
      </c>
      <c r="F30" s="224">
        <f t="shared" si="0"/>
        <v>1257750</v>
      </c>
      <c r="G30" s="122"/>
      <c r="H30" s="122"/>
      <c r="I30" s="122"/>
      <c r="J30" s="122"/>
      <c r="K30" s="230"/>
    </row>
    <row r="31" spans="1:11" ht="12.75">
      <c r="A31" s="223"/>
      <c r="B31" s="223" t="s">
        <v>250</v>
      </c>
      <c r="C31" s="228">
        <v>975000</v>
      </c>
      <c r="D31" s="227">
        <f t="shared" si="1"/>
        <v>949125</v>
      </c>
      <c r="E31" s="226">
        <v>1309000</v>
      </c>
      <c r="F31" s="224">
        <f t="shared" si="0"/>
        <v>1249125</v>
      </c>
      <c r="G31" s="122"/>
      <c r="H31" s="122"/>
      <c r="I31" s="122"/>
      <c r="J31" s="122"/>
      <c r="K31" s="230"/>
    </row>
    <row r="32" spans="1:11" ht="12.75">
      <c r="A32" s="223"/>
      <c r="B32" s="223" t="s">
        <v>249</v>
      </c>
      <c r="C32" s="228">
        <v>998000</v>
      </c>
      <c r="D32" s="227">
        <f t="shared" si="1"/>
        <v>931000</v>
      </c>
      <c r="E32" s="226">
        <v>1333000</v>
      </c>
      <c r="F32" s="224">
        <f t="shared" si="0"/>
        <v>1228250</v>
      </c>
      <c r="G32" s="122"/>
      <c r="H32" s="122"/>
      <c r="I32" s="122"/>
      <c r="J32" s="122"/>
      <c r="K32" s="230"/>
    </row>
    <row r="33" spans="1:11" ht="12.75">
      <c r="A33" s="223">
        <v>2010</v>
      </c>
      <c r="B33" s="223" t="s">
        <v>248</v>
      </c>
      <c r="C33" s="228">
        <v>840000</v>
      </c>
      <c r="D33" s="227">
        <f t="shared" si="1"/>
        <v>909750</v>
      </c>
      <c r="E33" s="226">
        <v>1072000</v>
      </c>
      <c r="F33" s="224">
        <f t="shared" si="0"/>
        <v>1206250</v>
      </c>
      <c r="G33" s="122"/>
      <c r="H33" s="122"/>
      <c r="I33" s="122"/>
      <c r="J33" s="122"/>
      <c r="K33" s="230"/>
    </row>
    <row r="34" spans="1:11" ht="12.75">
      <c r="A34" s="223"/>
      <c r="B34" s="223" t="s">
        <v>247</v>
      </c>
      <c r="C34" s="228">
        <v>867000</v>
      </c>
      <c r="D34" s="227">
        <f t="shared" si="1"/>
        <v>894250</v>
      </c>
      <c r="E34" s="226">
        <v>1144000</v>
      </c>
      <c r="F34" s="224">
        <f t="shared" si="0"/>
        <v>1192750</v>
      </c>
      <c r="G34" s="122"/>
      <c r="H34" s="122"/>
      <c r="I34" s="122"/>
      <c r="J34" s="122"/>
      <c r="K34" s="230"/>
    </row>
    <row r="35" spans="1:11" ht="12.75">
      <c r="A35" s="223"/>
      <c r="B35" s="223" t="s">
        <v>250</v>
      </c>
      <c r="C35" s="228">
        <v>893000</v>
      </c>
      <c r="D35" s="227">
        <f t="shared" si="1"/>
        <v>883625</v>
      </c>
      <c r="E35" s="226">
        <v>1243000</v>
      </c>
      <c r="F35" s="224">
        <f t="shared" si="0"/>
        <v>1177750</v>
      </c>
      <c r="G35" s="122"/>
      <c r="H35" s="122"/>
      <c r="I35" s="122"/>
      <c r="J35" s="122"/>
      <c r="K35" s="230"/>
    </row>
    <row r="36" spans="1:11" ht="12.75">
      <c r="A36" s="223"/>
      <c r="B36" s="223" t="s">
        <v>249</v>
      </c>
      <c r="C36" s="228">
        <v>956000</v>
      </c>
      <c r="D36" s="227">
        <f t="shared" si="1"/>
        <v>871500</v>
      </c>
      <c r="E36" s="226">
        <v>1291000</v>
      </c>
      <c r="F36" s="224">
        <f t="shared" si="0"/>
        <v>1163625</v>
      </c>
      <c r="G36" s="122"/>
      <c r="H36" s="122"/>
      <c r="I36" s="122"/>
      <c r="J36" s="122"/>
      <c r="K36" s="230"/>
    </row>
    <row r="37" spans="1:10" ht="12.75">
      <c r="A37" s="223">
        <v>2011</v>
      </c>
      <c r="B37" s="223" t="s">
        <v>248</v>
      </c>
      <c r="C37" s="228">
        <v>797000</v>
      </c>
      <c r="D37" s="227">
        <f t="shared" si="1"/>
        <v>872375</v>
      </c>
      <c r="E37" s="226">
        <v>994000</v>
      </c>
      <c r="F37" s="224">
        <f t="shared" si="0"/>
        <v>1152500</v>
      </c>
      <c r="G37" s="122"/>
      <c r="H37" s="122"/>
      <c r="I37" s="122"/>
      <c r="J37" s="122"/>
    </row>
    <row r="38" spans="1:10" ht="12.75">
      <c r="A38" s="223"/>
      <c r="B38" s="223" t="s">
        <v>247</v>
      </c>
      <c r="C38" s="228">
        <v>813000</v>
      </c>
      <c r="D38" s="227">
        <f t="shared" si="1"/>
        <v>848750</v>
      </c>
      <c r="E38" s="226">
        <v>1109000</v>
      </c>
      <c r="F38" s="224">
        <f t="shared" si="0"/>
        <v>1098625</v>
      </c>
      <c r="G38" s="122"/>
      <c r="H38" s="229"/>
      <c r="I38" s="229"/>
      <c r="J38" s="229"/>
    </row>
    <row r="39" spans="1:10" ht="12.75">
      <c r="A39" s="223"/>
      <c r="B39" s="223" t="s">
        <v>250</v>
      </c>
      <c r="C39" s="228">
        <v>954000</v>
      </c>
      <c r="D39" s="227">
        <f t="shared" si="1"/>
        <v>784500</v>
      </c>
      <c r="E39" s="226">
        <v>1189000</v>
      </c>
      <c r="F39" s="224">
        <f t="shared" si="0"/>
        <v>1020500</v>
      </c>
      <c r="G39" s="122"/>
      <c r="H39" s="229"/>
      <c r="I39" s="229"/>
      <c r="J39" s="229"/>
    </row>
    <row r="40" spans="1:10" ht="12.75">
      <c r="A40" s="223"/>
      <c r="B40" s="223" t="s">
        <v>249</v>
      </c>
      <c r="C40" s="228">
        <v>706000</v>
      </c>
      <c r="D40" s="227">
        <f t="shared" si="1"/>
        <v>721125</v>
      </c>
      <c r="E40" s="226">
        <v>914000</v>
      </c>
      <c r="F40" s="224">
        <f t="shared" si="0"/>
        <v>949750</v>
      </c>
      <c r="H40" s="224"/>
      <c r="I40" s="225"/>
      <c r="J40" s="224"/>
    </row>
    <row r="41" spans="1:10" ht="12.75">
      <c r="A41" s="223">
        <v>2012</v>
      </c>
      <c r="B41" s="223" t="s">
        <v>248</v>
      </c>
      <c r="C41" s="228">
        <v>533000</v>
      </c>
      <c r="D41" s="227"/>
      <c r="E41" s="226">
        <v>746000</v>
      </c>
      <c r="F41" s="224"/>
      <c r="H41" s="224"/>
      <c r="I41" s="225"/>
      <c r="J41" s="224"/>
    </row>
    <row r="42" spans="1:10" ht="12.75">
      <c r="A42" s="223"/>
      <c r="B42" s="223" t="s">
        <v>247</v>
      </c>
      <c r="C42" s="228">
        <v>570000</v>
      </c>
      <c r="D42" s="227"/>
      <c r="E42" s="226">
        <v>791000</v>
      </c>
      <c r="H42" s="224"/>
      <c r="I42" s="225"/>
      <c r="J42" s="224"/>
    </row>
    <row r="43" ht="12.75">
      <c r="B43" s="223"/>
    </row>
    <row r="44" spans="1:2" ht="12.75">
      <c r="A44" s="171" t="s">
        <v>203</v>
      </c>
      <c r="B44" s="171"/>
    </row>
  </sheetData>
  <sheetProtection/>
  <mergeCells count="2">
    <mergeCell ref="A1:L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3" width="9.140625" style="182" customWidth="1"/>
    <col min="4" max="4" width="11.28125" style="182" bestFit="1" customWidth="1"/>
    <col min="5" max="5" width="11.00390625" style="182" bestFit="1" customWidth="1"/>
    <col min="6" max="10" width="9.140625" style="182" customWidth="1"/>
    <col min="11" max="11" width="11.28125" style="182" bestFit="1" customWidth="1"/>
    <col min="12" max="12" width="11.00390625" style="182" bestFit="1" customWidth="1"/>
    <col min="13" max="16384" width="9.140625" style="182" customWidth="1"/>
  </cols>
  <sheetData>
    <row r="1" spans="1:20" ht="15">
      <c r="A1" s="288" t="s">
        <v>293</v>
      </c>
      <c r="B1" s="288"/>
      <c r="H1" s="256" t="s">
        <v>294</v>
      </c>
      <c r="I1" s="256"/>
      <c r="T1" s="247"/>
    </row>
    <row r="2" spans="1:20" ht="12.75" customHeight="1">
      <c r="A2" s="289" t="s">
        <v>292</v>
      </c>
      <c r="B2" s="289"/>
      <c r="C2" s="289"/>
      <c r="D2" s="289"/>
      <c r="E2" s="289"/>
      <c r="F2" s="289"/>
      <c r="H2" s="292" t="s">
        <v>295</v>
      </c>
      <c r="I2" s="292"/>
      <c r="J2" s="292"/>
      <c r="K2" s="292"/>
      <c r="L2" s="292"/>
      <c r="M2" s="292"/>
      <c r="T2" s="247">
        <v>2001</v>
      </c>
    </row>
    <row r="3" spans="1:20" ht="18.75" customHeight="1">
      <c r="A3" s="289"/>
      <c r="B3" s="289"/>
      <c r="C3" s="289"/>
      <c r="D3" s="289"/>
      <c r="E3" s="289"/>
      <c r="F3" s="289"/>
      <c r="H3" s="292"/>
      <c r="I3" s="292"/>
      <c r="J3" s="292"/>
      <c r="K3" s="292"/>
      <c r="L3" s="292"/>
      <c r="M3" s="292"/>
      <c r="T3" s="247"/>
    </row>
    <row r="4" spans="5:20" ht="15">
      <c r="E4" s="255"/>
      <c r="F4" s="255"/>
      <c r="G4" s="255"/>
      <c r="H4" s="255"/>
      <c r="I4" s="255"/>
      <c r="J4" s="255"/>
      <c r="T4" s="247"/>
    </row>
    <row r="5" spans="1:20" ht="12.75">
      <c r="A5" s="253" t="s">
        <v>17</v>
      </c>
      <c r="B5" s="254" t="s">
        <v>255</v>
      </c>
      <c r="C5" s="253" t="s">
        <v>272</v>
      </c>
      <c r="D5" s="253" t="s">
        <v>271</v>
      </c>
      <c r="E5" s="253" t="s">
        <v>270</v>
      </c>
      <c r="H5" s="253" t="s">
        <v>17</v>
      </c>
      <c r="I5" s="254" t="s">
        <v>255</v>
      </c>
      <c r="J5" s="253" t="s">
        <v>272</v>
      </c>
      <c r="K5" s="253" t="s">
        <v>271</v>
      </c>
      <c r="L5" s="253" t="s">
        <v>270</v>
      </c>
      <c r="T5" s="247"/>
    </row>
    <row r="6" spans="1:20" ht="12.75">
      <c r="A6" s="246">
        <v>2000</v>
      </c>
      <c r="B6" s="245" t="s">
        <v>249</v>
      </c>
      <c r="C6" s="249">
        <v>78</v>
      </c>
      <c r="D6" s="249">
        <v>70</v>
      </c>
      <c r="E6" s="249">
        <v>88</v>
      </c>
      <c r="H6" s="246">
        <v>2000</v>
      </c>
      <c r="I6" s="245" t="s">
        <v>249</v>
      </c>
      <c r="J6" s="249">
        <v>72</v>
      </c>
      <c r="K6" s="249">
        <v>67</v>
      </c>
      <c r="L6" s="249">
        <v>87</v>
      </c>
      <c r="T6" s="247"/>
    </row>
    <row r="7" spans="1:20" ht="12.75">
      <c r="A7" s="246">
        <v>2001</v>
      </c>
      <c r="B7" s="245" t="s">
        <v>248</v>
      </c>
      <c r="C7" s="249">
        <v>76</v>
      </c>
      <c r="D7" s="249">
        <v>68</v>
      </c>
      <c r="E7" s="249">
        <v>85</v>
      </c>
      <c r="H7" s="246">
        <v>2001</v>
      </c>
      <c r="I7" s="245" t="s">
        <v>248</v>
      </c>
      <c r="J7" s="249">
        <v>71</v>
      </c>
      <c r="K7" s="249">
        <v>66</v>
      </c>
      <c r="L7" s="249">
        <v>87</v>
      </c>
      <c r="T7" s="247"/>
    </row>
    <row r="8" spans="1:20" ht="12.75">
      <c r="A8" s="246"/>
      <c r="B8" s="245" t="s">
        <v>247</v>
      </c>
      <c r="C8" s="249">
        <v>74</v>
      </c>
      <c r="D8" s="249">
        <v>66</v>
      </c>
      <c r="E8" s="249">
        <v>80</v>
      </c>
      <c r="H8" s="246"/>
      <c r="I8" s="245" t="s">
        <v>247</v>
      </c>
      <c r="J8" s="249">
        <v>68</v>
      </c>
      <c r="K8" s="249">
        <v>64</v>
      </c>
      <c r="L8" s="249">
        <v>83</v>
      </c>
      <c r="T8" s="247"/>
    </row>
    <row r="9" spans="1:20" ht="12.75">
      <c r="A9" s="246"/>
      <c r="B9" s="245" t="s">
        <v>250</v>
      </c>
      <c r="C9" s="249">
        <v>71</v>
      </c>
      <c r="D9" s="249">
        <v>64</v>
      </c>
      <c r="E9" s="249">
        <v>76</v>
      </c>
      <c r="H9" s="246"/>
      <c r="I9" s="245" t="s">
        <v>250</v>
      </c>
      <c r="J9" s="249">
        <v>67</v>
      </c>
      <c r="K9" s="249">
        <v>63</v>
      </c>
      <c r="L9" s="249">
        <v>82</v>
      </c>
      <c r="T9" s="247"/>
    </row>
    <row r="10" spans="1:20" ht="12.75">
      <c r="A10" s="246"/>
      <c r="B10" s="245" t="s">
        <v>249</v>
      </c>
      <c r="C10" s="249">
        <v>69</v>
      </c>
      <c r="D10" s="249">
        <v>63</v>
      </c>
      <c r="E10" s="249">
        <v>72</v>
      </c>
      <c r="H10" s="246"/>
      <c r="I10" s="245" t="s">
        <v>249</v>
      </c>
      <c r="J10" s="249">
        <v>67</v>
      </c>
      <c r="K10" s="249">
        <v>62</v>
      </c>
      <c r="L10" s="249">
        <v>82</v>
      </c>
      <c r="T10" s="247"/>
    </row>
    <row r="11" spans="1:20" ht="12.75">
      <c r="A11" s="246">
        <v>2002</v>
      </c>
      <c r="B11" s="245" t="s">
        <v>248</v>
      </c>
      <c r="C11" s="249">
        <v>69</v>
      </c>
      <c r="D11" s="249">
        <v>62</v>
      </c>
      <c r="E11" s="249">
        <v>68</v>
      </c>
      <c r="H11" s="246">
        <v>2002</v>
      </c>
      <c r="I11" s="245" t="s">
        <v>248</v>
      </c>
      <c r="J11" s="249">
        <v>67</v>
      </c>
      <c r="K11" s="249">
        <v>60</v>
      </c>
      <c r="L11" s="249">
        <v>81</v>
      </c>
      <c r="T11" s="247"/>
    </row>
    <row r="12" spans="1:20" ht="12.75">
      <c r="A12" s="246"/>
      <c r="B12" s="245" t="s">
        <v>247</v>
      </c>
      <c r="C12" s="249">
        <v>69</v>
      </c>
      <c r="D12" s="249">
        <v>61</v>
      </c>
      <c r="E12" s="249">
        <v>68</v>
      </c>
      <c r="H12" s="246"/>
      <c r="I12" s="245" t="s">
        <v>247</v>
      </c>
      <c r="J12" s="249">
        <v>67</v>
      </c>
      <c r="K12" s="249">
        <v>58</v>
      </c>
      <c r="L12" s="249">
        <v>82</v>
      </c>
      <c r="T12" s="247"/>
    </row>
    <row r="13" spans="1:20" ht="12.75">
      <c r="A13" s="246"/>
      <c r="B13" s="245" t="s">
        <v>250</v>
      </c>
      <c r="C13" s="249">
        <v>68</v>
      </c>
      <c r="D13" s="249">
        <v>61</v>
      </c>
      <c r="E13" s="249">
        <v>65</v>
      </c>
      <c r="H13" s="246"/>
      <c r="I13" s="245" t="s">
        <v>250</v>
      </c>
      <c r="J13" s="249">
        <v>67</v>
      </c>
      <c r="K13" s="249">
        <v>57</v>
      </c>
      <c r="L13" s="249">
        <v>78</v>
      </c>
      <c r="T13" s="247"/>
    </row>
    <row r="14" spans="1:20" ht="12.75">
      <c r="A14" s="246"/>
      <c r="B14" s="245" t="s">
        <v>249</v>
      </c>
      <c r="C14" s="249">
        <v>65</v>
      </c>
      <c r="D14" s="249">
        <v>59</v>
      </c>
      <c r="E14" s="249">
        <v>64</v>
      </c>
      <c r="H14" s="246"/>
      <c r="I14" s="245" t="s">
        <v>249</v>
      </c>
      <c r="J14" s="249">
        <v>66</v>
      </c>
      <c r="K14" s="249">
        <v>57</v>
      </c>
      <c r="L14" s="249">
        <v>77</v>
      </c>
      <c r="T14" s="247"/>
    </row>
    <row r="15" spans="1:20" ht="12.75">
      <c r="A15" s="246">
        <v>2003</v>
      </c>
      <c r="B15" s="245" t="s">
        <v>248</v>
      </c>
      <c r="C15" s="249">
        <v>64</v>
      </c>
      <c r="D15" s="249">
        <v>59</v>
      </c>
      <c r="E15" s="249">
        <v>65</v>
      </c>
      <c r="H15" s="246">
        <v>2003</v>
      </c>
      <c r="I15" s="245" t="s">
        <v>248</v>
      </c>
      <c r="J15" s="249">
        <v>66</v>
      </c>
      <c r="K15" s="249">
        <v>56</v>
      </c>
      <c r="L15" s="249">
        <v>77</v>
      </c>
      <c r="T15" s="247"/>
    </row>
    <row r="16" spans="1:20" ht="12.75">
      <c r="A16" s="246"/>
      <c r="B16" s="245" t="s">
        <v>247</v>
      </c>
      <c r="C16" s="249">
        <v>64</v>
      </c>
      <c r="D16" s="249">
        <v>55</v>
      </c>
      <c r="E16" s="249">
        <v>64</v>
      </c>
      <c r="H16" s="246"/>
      <c r="I16" s="245" t="s">
        <v>247</v>
      </c>
      <c r="J16" s="249">
        <v>66</v>
      </c>
      <c r="K16" s="249">
        <v>56</v>
      </c>
      <c r="L16" s="249">
        <v>76</v>
      </c>
      <c r="T16" s="247"/>
    </row>
    <row r="17" spans="1:20" ht="12.75">
      <c r="A17" s="246"/>
      <c r="B17" s="245" t="s">
        <v>250</v>
      </c>
      <c r="C17" s="249">
        <v>63</v>
      </c>
      <c r="D17" s="249">
        <v>55</v>
      </c>
      <c r="E17" s="249">
        <v>63</v>
      </c>
      <c r="H17" s="246"/>
      <c r="I17" s="245" t="s">
        <v>250</v>
      </c>
      <c r="J17" s="249">
        <v>65</v>
      </c>
      <c r="K17" s="249">
        <v>56</v>
      </c>
      <c r="L17" s="249">
        <v>74</v>
      </c>
      <c r="T17" s="247"/>
    </row>
    <row r="18" spans="1:20" ht="12.75">
      <c r="A18" s="246"/>
      <c r="B18" s="245" t="s">
        <v>249</v>
      </c>
      <c r="C18" s="249">
        <v>63</v>
      </c>
      <c r="D18" s="249">
        <v>53</v>
      </c>
      <c r="E18" s="249">
        <v>62</v>
      </c>
      <c r="H18" s="246"/>
      <c r="I18" s="245" t="s">
        <v>249</v>
      </c>
      <c r="J18" s="249">
        <v>63</v>
      </c>
      <c r="K18" s="249">
        <v>56</v>
      </c>
      <c r="L18" s="249">
        <v>74</v>
      </c>
      <c r="T18" s="252"/>
    </row>
    <row r="19" spans="1:20" ht="12.75">
      <c r="A19" s="246">
        <v>2004</v>
      </c>
      <c r="B19" s="245" t="s">
        <v>248</v>
      </c>
      <c r="C19" s="249">
        <v>63</v>
      </c>
      <c r="D19" s="249">
        <v>52</v>
      </c>
      <c r="E19" s="249">
        <v>62</v>
      </c>
      <c r="H19" s="246">
        <v>2004</v>
      </c>
      <c r="I19" s="245" t="s">
        <v>248</v>
      </c>
      <c r="J19" s="249">
        <v>62</v>
      </c>
      <c r="K19" s="249">
        <v>55</v>
      </c>
      <c r="L19" s="249">
        <v>74</v>
      </c>
      <c r="T19" s="247"/>
    </row>
    <row r="20" spans="1:20" ht="12.75">
      <c r="A20" s="246"/>
      <c r="B20" s="245" t="s">
        <v>247</v>
      </c>
      <c r="C20" s="249">
        <v>63</v>
      </c>
      <c r="D20" s="249">
        <v>53</v>
      </c>
      <c r="E20" s="249">
        <v>63</v>
      </c>
      <c r="H20" s="246"/>
      <c r="I20" s="245" t="s">
        <v>247</v>
      </c>
      <c r="J20" s="249">
        <v>64</v>
      </c>
      <c r="K20" s="249">
        <v>54</v>
      </c>
      <c r="L20" s="249">
        <v>74</v>
      </c>
      <c r="T20" s="247"/>
    </row>
    <row r="21" spans="1:20" ht="12.75">
      <c r="A21" s="246"/>
      <c r="B21" s="245" t="s">
        <v>250</v>
      </c>
      <c r="C21" s="189">
        <v>62.9871200839265</v>
      </c>
      <c r="D21" s="189">
        <v>51.43805782262058</v>
      </c>
      <c r="E21" s="189">
        <v>61.73528041455279</v>
      </c>
      <c r="H21" s="246"/>
      <c r="I21" s="245" t="s">
        <v>250</v>
      </c>
      <c r="J21" s="189">
        <v>64</v>
      </c>
      <c r="K21" s="189">
        <v>53</v>
      </c>
      <c r="L21" s="189">
        <v>73</v>
      </c>
      <c r="T21" s="247"/>
    </row>
    <row r="22" spans="1:20" ht="12.75">
      <c r="A22" s="246"/>
      <c r="B22" s="245" t="s">
        <v>249</v>
      </c>
      <c r="C22" s="246">
        <v>60</v>
      </c>
      <c r="D22" s="246">
        <v>50</v>
      </c>
      <c r="E22" s="246">
        <v>60</v>
      </c>
      <c r="H22" s="246"/>
      <c r="I22" s="245" t="s">
        <v>249</v>
      </c>
      <c r="J22" s="246">
        <v>63</v>
      </c>
      <c r="K22" s="246">
        <v>50</v>
      </c>
      <c r="L22" s="246">
        <v>71</v>
      </c>
      <c r="T22" s="247"/>
    </row>
    <row r="23" spans="1:20" ht="12.75">
      <c r="A23" s="246">
        <v>2005</v>
      </c>
      <c r="B23" s="245" t="s">
        <v>248</v>
      </c>
      <c r="C23" s="251">
        <v>60</v>
      </c>
      <c r="D23" s="250">
        <v>50</v>
      </c>
      <c r="E23" s="250">
        <v>60</v>
      </c>
      <c r="H23" s="246">
        <v>2005</v>
      </c>
      <c r="I23" s="245" t="s">
        <v>248</v>
      </c>
      <c r="J23" s="251">
        <v>62</v>
      </c>
      <c r="K23" s="250">
        <v>50</v>
      </c>
      <c r="L23" s="250">
        <v>71</v>
      </c>
      <c r="T23" s="247"/>
    </row>
    <row r="24" spans="1:20" ht="12.75">
      <c r="A24" s="246"/>
      <c r="B24" s="245" t="s">
        <v>247</v>
      </c>
      <c r="C24" s="246">
        <v>59</v>
      </c>
      <c r="D24" s="246">
        <v>48</v>
      </c>
      <c r="E24" s="246">
        <v>55</v>
      </c>
      <c r="H24" s="246"/>
      <c r="I24" s="245" t="s">
        <v>247</v>
      </c>
      <c r="J24" s="246">
        <v>61</v>
      </c>
      <c r="K24" s="246">
        <v>51</v>
      </c>
      <c r="L24" s="246">
        <v>69</v>
      </c>
      <c r="T24" s="247"/>
    </row>
    <row r="25" spans="1:20" ht="12.75">
      <c r="A25" s="246"/>
      <c r="B25" s="245" t="s">
        <v>250</v>
      </c>
      <c r="C25" s="246">
        <v>60</v>
      </c>
      <c r="D25" s="246">
        <v>46</v>
      </c>
      <c r="E25" s="246">
        <v>58</v>
      </c>
      <c r="H25" s="246"/>
      <c r="I25" s="245" t="s">
        <v>250</v>
      </c>
      <c r="J25" s="246">
        <v>62</v>
      </c>
      <c r="K25" s="246">
        <v>50</v>
      </c>
      <c r="L25" s="246">
        <v>69</v>
      </c>
      <c r="T25" s="247"/>
    </row>
    <row r="26" spans="1:20" ht="12.75">
      <c r="A26" s="246"/>
      <c r="B26" s="245" t="s">
        <v>249</v>
      </c>
      <c r="C26" s="249">
        <v>61</v>
      </c>
      <c r="D26" s="249">
        <v>46</v>
      </c>
      <c r="E26" s="249">
        <v>58</v>
      </c>
      <c r="H26" s="246"/>
      <c r="I26" s="245" t="s">
        <v>249</v>
      </c>
      <c r="J26" s="249">
        <v>61</v>
      </c>
      <c r="K26" s="249">
        <v>49</v>
      </c>
      <c r="L26" s="249">
        <v>67</v>
      </c>
      <c r="T26" s="247"/>
    </row>
    <row r="27" spans="1:20" ht="12.75">
      <c r="A27" s="246">
        <v>2006</v>
      </c>
      <c r="B27" s="245" t="s">
        <v>248</v>
      </c>
      <c r="C27" s="249">
        <v>59</v>
      </c>
      <c r="D27" s="249">
        <v>44</v>
      </c>
      <c r="E27" s="249">
        <v>56</v>
      </c>
      <c r="H27" s="246">
        <v>2006</v>
      </c>
      <c r="I27" s="245" t="s">
        <v>248</v>
      </c>
      <c r="J27" s="249">
        <v>58</v>
      </c>
      <c r="K27" s="249">
        <v>48</v>
      </c>
      <c r="L27" s="249">
        <v>67</v>
      </c>
      <c r="T27" s="247"/>
    </row>
    <row r="28" spans="1:20" ht="12.75">
      <c r="A28" s="246"/>
      <c r="B28" s="245" t="s">
        <v>247</v>
      </c>
      <c r="C28" s="249">
        <v>58</v>
      </c>
      <c r="D28" s="249">
        <v>43</v>
      </c>
      <c r="E28" s="249">
        <v>56</v>
      </c>
      <c r="H28" s="246"/>
      <c r="I28" s="245" t="s">
        <v>247</v>
      </c>
      <c r="J28" s="249">
        <v>56</v>
      </c>
      <c r="K28" s="249">
        <v>45</v>
      </c>
      <c r="L28" s="249">
        <v>64</v>
      </c>
      <c r="T28" s="247"/>
    </row>
    <row r="29" spans="1:20" ht="12.75">
      <c r="A29" s="246"/>
      <c r="B29" s="245" t="s">
        <v>250</v>
      </c>
      <c r="C29" s="189">
        <v>57</v>
      </c>
      <c r="D29" s="189">
        <v>42.60525887915963</v>
      </c>
      <c r="E29" s="189">
        <v>54.434991822958544</v>
      </c>
      <c r="H29" s="246"/>
      <c r="I29" s="245" t="s">
        <v>250</v>
      </c>
      <c r="J29" s="189">
        <v>55</v>
      </c>
      <c r="K29" s="189">
        <v>44</v>
      </c>
      <c r="L29" s="189">
        <v>64</v>
      </c>
      <c r="T29" s="247"/>
    </row>
    <row r="30" spans="1:20" ht="12.75">
      <c r="A30" s="246"/>
      <c r="B30" s="245" t="s">
        <v>249</v>
      </c>
      <c r="C30" s="249">
        <v>55</v>
      </c>
      <c r="D30" s="249">
        <v>42</v>
      </c>
      <c r="E30" s="249">
        <v>53</v>
      </c>
      <c r="H30" s="246"/>
      <c r="I30" s="245" t="s">
        <v>249</v>
      </c>
      <c r="J30" s="249">
        <v>56</v>
      </c>
      <c r="K30" s="249">
        <v>41</v>
      </c>
      <c r="L30" s="249">
        <v>63</v>
      </c>
      <c r="T30" s="247"/>
    </row>
    <row r="31" spans="1:20" ht="12.75">
      <c r="A31" s="246">
        <v>2007</v>
      </c>
      <c r="B31" s="245" t="s">
        <v>248</v>
      </c>
      <c r="C31" s="249">
        <v>55</v>
      </c>
      <c r="D31" s="249">
        <v>41</v>
      </c>
      <c r="E31" s="249">
        <v>53</v>
      </c>
      <c r="H31" s="246">
        <v>2007</v>
      </c>
      <c r="I31" s="245" t="s">
        <v>248</v>
      </c>
      <c r="J31" s="249">
        <v>56</v>
      </c>
      <c r="K31" s="249">
        <v>39</v>
      </c>
      <c r="L31" s="249">
        <v>62</v>
      </c>
      <c r="T31" s="247"/>
    </row>
    <row r="32" spans="1:20" ht="12.75">
      <c r="A32" s="246"/>
      <c r="B32" s="245" t="s">
        <v>247</v>
      </c>
      <c r="C32" s="249">
        <v>54</v>
      </c>
      <c r="D32" s="249">
        <v>40</v>
      </c>
      <c r="E32" s="249">
        <v>51</v>
      </c>
      <c r="H32" s="246"/>
      <c r="I32" s="245" t="s">
        <v>247</v>
      </c>
      <c r="J32" s="249">
        <v>56</v>
      </c>
      <c r="K32" s="249">
        <v>37</v>
      </c>
      <c r="L32" s="249">
        <v>60</v>
      </c>
      <c r="T32" s="247"/>
    </row>
    <row r="33" spans="1:20" ht="12.75">
      <c r="A33" s="246"/>
      <c r="B33" s="245" t="s">
        <v>250</v>
      </c>
      <c r="C33" s="249">
        <v>53</v>
      </c>
      <c r="D33" s="249">
        <v>39</v>
      </c>
      <c r="E33" s="249">
        <v>50</v>
      </c>
      <c r="H33" s="246"/>
      <c r="I33" s="245" t="s">
        <v>250</v>
      </c>
      <c r="J33" s="249">
        <v>57</v>
      </c>
      <c r="K33" s="249">
        <v>36</v>
      </c>
      <c r="L33" s="249">
        <v>59</v>
      </c>
      <c r="T33" s="247"/>
    </row>
    <row r="34" spans="1:20" ht="12.75">
      <c r="A34" s="246"/>
      <c r="B34" s="245" t="s">
        <v>249</v>
      </c>
      <c r="C34" s="249">
        <v>54</v>
      </c>
      <c r="D34" s="249">
        <v>40</v>
      </c>
      <c r="E34" s="249">
        <v>53</v>
      </c>
      <c r="H34" s="246"/>
      <c r="I34" s="245" t="s">
        <v>249</v>
      </c>
      <c r="J34" s="249">
        <v>56</v>
      </c>
      <c r="K34" s="249">
        <v>37</v>
      </c>
      <c r="L34" s="249">
        <v>58</v>
      </c>
      <c r="T34" s="247"/>
    </row>
    <row r="35" spans="1:20" ht="12.75">
      <c r="A35" s="246">
        <v>2008</v>
      </c>
      <c r="B35" s="245" t="s">
        <v>248</v>
      </c>
      <c r="C35" s="249">
        <v>54</v>
      </c>
      <c r="D35" s="249">
        <v>40</v>
      </c>
      <c r="E35" s="249">
        <v>52</v>
      </c>
      <c r="H35" s="246">
        <v>2008</v>
      </c>
      <c r="I35" s="245" t="s">
        <v>248</v>
      </c>
      <c r="J35" s="249">
        <v>57</v>
      </c>
      <c r="K35" s="249">
        <v>37</v>
      </c>
      <c r="L35" s="249">
        <v>56</v>
      </c>
      <c r="T35" s="247"/>
    </row>
    <row r="36" spans="1:20" ht="12.75">
      <c r="A36" s="246"/>
      <c r="B36" s="245" t="s">
        <v>247</v>
      </c>
      <c r="C36" s="249">
        <v>53</v>
      </c>
      <c r="D36" s="249">
        <v>38</v>
      </c>
      <c r="E36" s="249">
        <v>51</v>
      </c>
      <c r="H36" s="246"/>
      <c r="I36" s="245" t="s">
        <v>247</v>
      </c>
      <c r="J36" s="249">
        <v>56</v>
      </c>
      <c r="K36" s="249">
        <v>36</v>
      </c>
      <c r="L36" s="249">
        <v>55</v>
      </c>
      <c r="T36" s="247"/>
    </row>
    <row r="37" spans="1:20" ht="12.75">
      <c r="A37" s="246"/>
      <c r="B37" s="245" t="s">
        <v>250</v>
      </c>
      <c r="C37" s="249">
        <v>52</v>
      </c>
      <c r="D37" s="249">
        <v>39</v>
      </c>
      <c r="E37" s="249">
        <v>50</v>
      </c>
      <c r="H37" s="246"/>
      <c r="I37" s="245" t="s">
        <v>250</v>
      </c>
      <c r="J37" s="249">
        <v>55</v>
      </c>
      <c r="K37" s="249">
        <v>35</v>
      </c>
      <c r="L37" s="249">
        <v>53</v>
      </c>
      <c r="T37" s="247"/>
    </row>
    <row r="38" spans="1:20" ht="12.75">
      <c r="A38" s="246"/>
      <c r="B38" s="245" t="s">
        <v>249</v>
      </c>
      <c r="C38" s="249">
        <v>51</v>
      </c>
      <c r="D38" s="249">
        <v>37</v>
      </c>
      <c r="E38" s="249">
        <v>49</v>
      </c>
      <c r="H38" s="246"/>
      <c r="I38" s="245" t="s">
        <v>249</v>
      </c>
      <c r="J38" s="249">
        <v>56</v>
      </c>
      <c r="K38" s="249">
        <v>34</v>
      </c>
      <c r="L38" s="249">
        <v>48</v>
      </c>
      <c r="T38" s="248"/>
    </row>
    <row r="39" spans="1:20" ht="12.75">
      <c r="A39" s="246">
        <v>2009</v>
      </c>
      <c r="B39" s="245" t="s">
        <v>248</v>
      </c>
      <c r="C39" s="249">
        <v>51</v>
      </c>
      <c r="D39" s="249">
        <v>36</v>
      </c>
      <c r="E39" s="249">
        <v>48</v>
      </c>
      <c r="H39" s="246">
        <v>2009</v>
      </c>
      <c r="I39" s="245" t="s">
        <v>248</v>
      </c>
      <c r="J39" s="249">
        <v>56</v>
      </c>
      <c r="K39" s="249">
        <v>35</v>
      </c>
      <c r="L39" s="249">
        <v>49</v>
      </c>
      <c r="T39" s="247"/>
    </row>
    <row r="40" spans="1:20" ht="12.75">
      <c r="A40" s="246"/>
      <c r="B40" s="245" t="s">
        <v>247</v>
      </c>
      <c r="C40" s="189">
        <v>52.141048028430234</v>
      </c>
      <c r="D40" s="189">
        <v>37.5729762482384</v>
      </c>
      <c r="E40" s="189">
        <v>51.304631706848184</v>
      </c>
      <c r="H40" s="246"/>
      <c r="I40" s="245" t="s">
        <v>247</v>
      </c>
      <c r="J40" s="189">
        <v>56</v>
      </c>
      <c r="K40" s="189">
        <v>35</v>
      </c>
      <c r="L40" s="189">
        <v>49</v>
      </c>
      <c r="T40" s="247"/>
    </row>
    <row r="41" spans="1:20" ht="12.75">
      <c r="A41" s="246"/>
      <c r="B41" s="245" t="s">
        <v>250</v>
      </c>
      <c r="C41" s="189">
        <v>51.278266531251916</v>
      </c>
      <c r="D41" s="189">
        <v>36.320607463997156</v>
      </c>
      <c r="E41" s="189">
        <v>47.60538126093341</v>
      </c>
      <c r="H41" s="246"/>
      <c r="I41" s="245" t="s">
        <v>250</v>
      </c>
      <c r="J41" s="189">
        <v>57</v>
      </c>
      <c r="K41" s="189">
        <v>34</v>
      </c>
      <c r="L41" s="189">
        <v>48</v>
      </c>
      <c r="T41" s="247"/>
    </row>
    <row r="42" spans="1:20" ht="12.75">
      <c r="A42" s="246"/>
      <c r="B42" s="245" t="s">
        <v>249</v>
      </c>
      <c r="C42" s="249">
        <v>51</v>
      </c>
      <c r="D42" s="249">
        <v>36</v>
      </c>
      <c r="E42" s="249">
        <v>47</v>
      </c>
      <c r="H42" s="246"/>
      <c r="I42" s="245" t="s">
        <v>249</v>
      </c>
      <c r="J42" s="249">
        <v>57</v>
      </c>
      <c r="K42" s="249">
        <v>33</v>
      </c>
      <c r="L42" s="249">
        <v>47</v>
      </c>
      <c r="T42" s="248"/>
    </row>
    <row r="43" spans="1:20" ht="12.75">
      <c r="A43" s="246">
        <v>2010</v>
      </c>
      <c r="B43" s="245" t="s">
        <v>248</v>
      </c>
      <c r="C43" s="189">
        <v>50.18185610095618</v>
      </c>
      <c r="D43" s="189">
        <v>36.05842705929049</v>
      </c>
      <c r="E43" s="189">
        <v>46.04848223486019</v>
      </c>
      <c r="H43" s="246">
        <v>2010</v>
      </c>
      <c r="I43" s="245" t="s">
        <v>248</v>
      </c>
      <c r="J43" s="189">
        <v>58</v>
      </c>
      <c r="K43" s="189">
        <v>34</v>
      </c>
      <c r="L43" s="189">
        <v>47</v>
      </c>
      <c r="T43" s="247"/>
    </row>
    <row r="44" spans="1:12" ht="12.75">
      <c r="A44" s="246"/>
      <c r="B44" s="245" t="s">
        <v>247</v>
      </c>
      <c r="C44" s="189">
        <v>49.24391492748238</v>
      </c>
      <c r="D44" s="189">
        <v>35.554441266271816</v>
      </c>
      <c r="E44" s="189">
        <v>46.059372809234226</v>
      </c>
      <c r="H44" s="246"/>
      <c r="I44" s="245" t="s">
        <v>247</v>
      </c>
      <c r="J44" s="189">
        <v>58</v>
      </c>
      <c r="K44" s="189">
        <v>34</v>
      </c>
      <c r="L44" s="189">
        <v>47</v>
      </c>
    </row>
    <row r="45" spans="1:12" ht="12.75">
      <c r="A45" s="246"/>
      <c r="B45" s="245" t="s">
        <v>250</v>
      </c>
      <c r="C45" s="189">
        <v>48.52102521173066</v>
      </c>
      <c r="D45" s="189">
        <v>35.20971794111512</v>
      </c>
      <c r="E45" s="189">
        <v>45.26346904060931</v>
      </c>
      <c r="H45" s="246"/>
      <c r="I45" s="245" t="s">
        <v>250</v>
      </c>
      <c r="J45" s="189">
        <v>58</v>
      </c>
      <c r="K45" s="189">
        <v>34</v>
      </c>
      <c r="L45" s="189">
        <v>46</v>
      </c>
    </row>
    <row r="46" spans="1:12" ht="12.75">
      <c r="A46" s="246"/>
      <c r="B46" s="245" t="s">
        <v>249</v>
      </c>
      <c r="C46" s="189">
        <v>48.16559569841096</v>
      </c>
      <c r="D46" s="189">
        <v>35.06023026979459</v>
      </c>
      <c r="E46" s="189">
        <v>44.40841185449027</v>
      </c>
      <c r="H46" s="246"/>
      <c r="I46" s="245" t="s">
        <v>249</v>
      </c>
      <c r="J46" s="189">
        <v>58</v>
      </c>
      <c r="K46" s="189">
        <v>34</v>
      </c>
      <c r="L46" s="189">
        <v>46</v>
      </c>
    </row>
    <row r="47" spans="1:12" ht="12.75">
      <c r="A47" s="246">
        <v>2011</v>
      </c>
      <c r="B47" s="245" t="s">
        <v>248</v>
      </c>
      <c r="C47" s="189">
        <v>47.3653852787007</v>
      </c>
      <c r="D47" s="189">
        <v>35.00377127125988</v>
      </c>
      <c r="E47" s="189">
        <v>43.27485819258975</v>
      </c>
      <c r="H47" s="246">
        <v>2011</v>
      </c>
      <c r="I47" s="245" t="s">
        <v>248</v>
      </c>
      <c r="J47" s="189">
        <v>58</v>
      </c>
      <c r="K47" s="189">
        <v>33</v>
      </c>
      <c r="L47" s="189">
        <v>46</v>
      </c>
    </row>
    <row r="48" spans="1:12" ht="12.75">
      <c r="A48" s="246"/>
      <c r="B48" s="245" t="s">
        <v>247</v>
      </c>
      <c r="C48" s="189">
        <v>46.943519365075495</v>
      </c>
      <c r="D48" s="189">
        <v>34.54329442432304</v>
      </c>
      <c r="E48" s="189">
        <v>42.65130879121972</v>
      </c>
      <c r="H48" s="246"/>
      <c r="I48" s="245" t="s">
        <v>247</v>
      </c>
      <c r="J48" s="189">
        <v>58</v>
      </c>
      <c r="K48" s="189">
        <v>34</v>
      </c>
      <c r="L48" s="189">
        <v>45</v>
      </c>
    </row>
    <row r="49" spans="2:12" ht="12.75">
      <c r="B49" s="245" t="s">
        <v>250</v>
      </c>
      <c r="C49" s="189">
        <v>46.35704935982072</v>
      </c>
      <c r="D49" s="189">
        <v>34.537568134040406</v>
      </c>
      <c r="E49" s="189">
        <v>42.08038064036064</v>
      </c>
      <c r="I49" s="245" t="s">
        <v>250</v>
      </c>
      <c r="J49" s="189">
        <v>58.24813423097074</v>
      </c>
      <c r="K49" s="189">
        <v>33.315205773002305</v>
      </c>
      <c r="L49" s="189">
        <v>44.86678375014427</v>
      </c>
    </row>
    <row r="50" spans="2:12" ht="12.75">
      <c r="B50" s="245" t="s">
        <v>249</v>
      </c>
      <c r="C50" s="189">
        <v>45.840675353620966</v>
      </c>
      <c r="D50" s="189">
        <v>34.494285570535624</v>
      </c>
      <c r="E50" s="189">
        <v>41.53541548194005</v>
      </c>
      <c r="I50" s="245" t="s">
        <v>249</v>
      </c>
      <c r="J50" s="189">
        <v>58.24805007737257</v>
      </c>
      <c r="K50" s="189">
        <v>32.62868825185479</v>
      </c>
      <c r="L50" s="189">
        <v>44.25507710816981</v>
      </c>
    </row>
    <row r="51" spans="1:12" ht="12.75">
      <c r="A51" s="246">
        <v>2012</v>
      </c>
      <c r="B51" s="245" t="s">
        <v>248</v>
      </c>
      <c r="C51" s="189">
        <v>45.86295878647045</v>
      </c>
      <c r="D51" s="189">
        <v>33.87790810003246</v>
      </c>
      <c r="E51" s="189">
        <v>41.04564719789346</v>
      </c>
      <c r="H51" s="246">
        <v>2012</v>
      </c>
      <c r="I51" s="245" t="s">
        <v>248</v>
      </c>
      <c r="J51" s="189">
        <v>57.80078520855609</v>
      </c>
      <c r="K51" s="189">
        <v>32.80497625881956</v>
      </c>
      <c r="L51" s="189">
        <v>43.8633227773084</v>
      </c>
    </row>
    <row r="52" spans="2:12" ht="12.75">
      <c r="B52" s="245" t="s">
        <v>247</v>
      </c>
      <c r="C52" s="189">
        <v>45.5351197687863</v>
      </c>
      <c r="D52" s="189">
        <v>33.61255362992768</v>
      </c>
      <c r="E52" s="189">
        <v>40.452249400799644</v>
      </c>
      <c r="I52" s="245" t="s">
        <v>247</v>
      </c>
      <c r="J52" s="189">
        <v>57.294215562612116</v>
      </c>
      <c r="K52" s="189">
        <v>32.894851778910095</v>
      </c>
      <c r="L52" s="189">
        <v>43.484697352447974</v>
      </c>
    </row>
    <row r="55" spans="1:12" ht="12.75">
      <c r="A55" s="293" t="s">
        <v>269</v>
      </c>
      <c r="B55" s="293"/>
      <c r="C55" s="293"/>
      <c r="D55" s="293"/>
      <c r="E55" s="293"/>
      <c r="H55" s="294" t="s">
        <v>268</v>
      </c>
      <c r="I55" s="294"/>
      <c r="J55" s="294"/>
      <c r="K55" s="294"/>
      <c r="L55" s="294"/>
    </row>
  </sheetData>
  <sheetProtection/>
  <mergeCells count="5">
    <mergeCell ref="H2:M3"/>
    <mergeCell ref="A1:B1"/>
    <mergeCell ref="A2:F3"/>
    <mergeCell ref="A55:E55"/>
    <mergeCell ref="H55:L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82" customWidth="1"/>
    <col min="2" max="2" width="25.00390625" style="182" bestFit="1" customWidth="1"/>
    <col min="3" max="3" width="25.8515625" style="182" customWidth="1"/>
    <col min="4" max="16384" width="9.140625" style="182" customWidth="1"/>
  </cols>
  <sheetData>
    <row r="1" spans="1:2" ht="15">
      <c r="A1" s="288" t="s">
        <v>296</v>
      </c>
      <c r="B1" s="288"/>
    </row>
    <row r="2" spans="1:3" ht="15.75" customHeight="1">
      <c r="A2" s="289" t="s">
        <v>276</v>
      </c>
      <c r="B2" s="289"/>
      <c r="C2" s="289"/>
    </row>
    <row r="3" spans="1:8" ht="14.25" customHeight="1">
      <c r="A3" s="289"/>
      <c r="B3" s="289"/>
      <c r="C3" s="289"/>
      <c r="D3" s="258"/>
      <c r="E3" s="258"/>
      <c r="F3" s="258"/>
      <c r="G3" s="258"/>
      <c r="H3" s="258"/>
    </row>
    <row r="4" spans="4:8" ht="15.75" customHeight="1">
      <c r="D4" s="258"/>
      <c r="E4" s="258"/>
      <c r="F4" s="258"/>
      <c r="G4" s="258"/>
      <c r="H4" s="258"/>
    </row>
    <row r="5" spans="1:2" ht="12.75">
      <c r="A5" s="208" t="s">
        <v>275</v>
      </c>
      <c r="B5" s="208" t="s">
        <v>274</v>
      </c>
    </row>
    <row r="6" spans="1:2" ht="12.75">
      <c r="A6" s="257">
        <v>40269</v>
      </c>
      <c r="B6" s="249">
        <v>109.4</v>
      </c>
    </row>
    <row r="7" spans="1:2" ht="12.75">
      <c r="A7" s="257">
        <v>40299</v>
      </c>
      <c r="B7" s="249">
        <v>97.5</v>
      </c>
    </row>
    <row r="8" spans="1:2" ht="12.75">
      <c r="A8" s="257">
        <v>40330</v>
      </c>
      <c r="B8" s="249">
        <v>83.5</v>
      </c>
    </row>
    <row r="9" spans="1:2" ht="12.75">
      <c r="A9" s="257">
        <v>40360</v>
      </c>
      <c r="B9" s="249">
        <v>84</v>
      </c>
    </row>
    <row r="10" spans="1:2" ht="12.75">
      <c r="A10" s="257">
        <v>40391</v>
      </c>
      <c r="B10" s="249">
        <v>86.5</v>
      </c>
    </row>
    <row r="11" spans="1:2" ht="12.75">
      <c r="A11" s="257">
        <v>40422</v>
      </c>
      <c r="B11" s="249">
        <v>93</v>
      </c>
    </row>
    <row r="12" spans="1:2" ht="12.75">
      <c r="A12" s="257">
        <v>40452</v>
      </c>
      <c r="B12" s="249">
        <v>94</v>
      </c>
    </row>
    <row r="13" spans="1:2" ht="12.75">
      <c r="A13" s="257">
        <v>40483</v>
      </c>
      <c r="B13" s="249">
        <v>98.7</v>
      </c>
    </row>
    <row r="14" spans="1:2" ht="12.75">
      <c r="A14" s="257">
        <v>40513</v>
      </c>
      <c r="B14" s="249">
        <v>95.2</v>
      </c>
    </row>
    <row r="15" spans="1:2" ht="12.75">
      <c r="A15" s="257">
        <v>40544</v>
      </c>
      <c r="B15" s="249">
        <v>93</v>
      </c>
    </row>
    <row r="16" spans="1:2" ht="12.75">
      <c r="A16" s="257">
        <v>40575</v>
      </c>
      <c r="B16" s="249">
        <v>86.9</v>
      </c>
    </row>
    <row r="17" spans="1:2" ht="12.75">
      <c r="A17" s="257">
        <v>40603</v>
      </c>
      <c r="B17" s="249">
        <v>86.3</v>
      </c>
    </row>
    <row r="18" spans="1:2" ht="12.75">
      <c r="A18" s="257">
        <v>40634</v>
      </c>
      <c r="B18" s="249">
        <v>75.7</v>
      </c>
    </row>
    <row r="19" spans="1:2" ht="12.75">
      <c r="A19" s="257">
        <v>40664</v>
      </c>
      <c r="B19" s="249">
        <v>70.8</v>
      </c>
    </row>
    <row r="20" spans="1:2" ht="12.75">
      <c r="A20" s="257">
        <v>40695</v>
      </c>
      <c r="B20" s="249">
        <v>68.8</v>
      </c>
    </row>
    <row r="21" spans="1:2" ht="12.75">
      <c r="A21" s="257">
        <v>40725</v>
      </c>
      <c r="B21" s="249">
        <v>80.8</v>
      </c>
    </row>
    <row r="22" spans="1:2" ht="12.75">
      <c r="A22" s="257">
        <v>40756</v>
      </c>
      <c r="B22" s="249">
        <v>86.7</v>
      </c>
    </row>
    <row r="23" spans="1:2" ht="12.75">
      <c r="A23" s="257">
        <v>40787</v>
      </c>
      <c r="B23" s="249">
        <v>86.4</v>
      </c>
    </row>
    <row r="24" spans="1:2" ht="12.75">
      <c r="A24" s="257">
        <v>40817</v>
      </c>
      <c r="B24" s="249">
        <v>84.7</v>
      </c>
    </row>
    <row r="25" spans="1:2" ht="12.75">
      <c r="A25" s="257">
        <v>40848</v>
      </c>
      <c r="B25" s="249">
        <v>85.9</v>
      </c>
    </row>
    <row r="26" spans="1:2" ht="12.75">
      <c r="A26" s="257">
        <v>40878</v>
      </c>
      <c r="B26" s="249">
        <v>83</v>
      </c>
    </row>
    <row r="27" spans="1:2" ht="12.75">
      <c r="A27" s="257">
        <v>40909</v>
      </c>
      <c r="B27" s="249">
        <v>82.5</v>
      </c>
    </row>
    <row r="28" spans="1:2" ht="12.75">
      <c r="A28" s="257">
        <v>40940</v>
      </c>
      <c r="B28" s="249">
        <v>78</v>
      </c>
    </row>
    <row r="29" spans="1:2" ht="12.75">
      <c r="A29" s="257">
        <v>40969</v>
      </c>
      <c r="B29" s="249">
        <v>77</v>
      </c>
    </row>
    <row r="30" spans="1:2" ht="12.75">
      <c r="A30" s="257"/>
      <c r="B30" s="249"/>
    </row>
    <row r="31" ht="12.75">
      <c r="A31" s="257"/>
    </row>
    <row r="32" ht="12.75">
      <c r="A32" s="257"/>
    </row>
    <row r="34" spans="1:3" ht="12.75">
      <c r="A34" s="293" t="s">
        <v>273</v>
      </c>
      <c r="B34" s="293"/>
      <c r="C34" s="293"/>
    </row>
  </sheetData>
  <sheetProtection/>
  <mergeCells count="3">
    <mergeCell ref="A1:B1"/>
    <mergeCell ref="A2:C3"/>
    <mergeCell ref="A34:C3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169" customWidth="1"/>
    <col min="2" max="3" width="12.57421875" style="169" customWidth="1"/>
    <col min="4" max="6" width="11.140625" style="169" customWidth="1"/>
    <col min="7" max="7" width="10.00390625" style="169" customWidth="1"/>
    <col min="8" max="8" width="11.7109375" style="169" customWidth="1"/>
    <col min="9" max="16384" width="9.140625" style="169" customWidth="1"/>
  </cols>
  <sheetData>
    <row r="1" ht="15">
      <c r="A1" s="262" t="s">
        <v>297</v>
      </c>
    </row>
    <row r="2" ht="15">
      <c r="A2" s="261" t="s">
        <v>298</v>
      </c>
    </row>
    <row r="4" s="259" customFormat="1" ht="12.75" customHeight="1">
      <c r="A4" s="260" t="s">
        <v>279</v>
      </c>
    </row>
    <row r="5" spans="2:18" ht="12.75">
      <c r="B5" s="172">
        <v>1996</v>
      </c>
      <c r="C5" s="172"/>
      <c r="D5" s="172">
        <v>1998</v>
      </c>
      <c r="E5" s="172"/>
      <c r="F5" s="172"/>
      <c r="G5" s="172"/>
      <c r="H5" s="172">
        <v>2002</v>
      </c>
      <c r="I5" s="172"/>
      <c r="J5" s="172">
        <v>2004</v>
      </c>
      <c r="K5" s="172"/>
      <c r="L5" s="172">
        <v>2006</v>
      </c>
      <c r="M5" s="172"/>
      <c r="N5" s="172">
        <v>2008</v>
      </c>
      <c r="O5" s="172"/>
      <c r="P5" s="172">
        <v>2010</v>
      </c>
      <c r="Q5" s="172"/>
      <c r="R5" s="172"/>
    </row>
    <row r="6" spans="1:16" ht="12.75">
      <c r="A6" s="172" t="s">
        <v>57</v>
      </c>
      <c r="B6" s="181">
        <v>6.5</v>
      </c>
      <c r="C6" s="181"/>
      <c r="D6" s="181">
        <v>4.75</v>
      </c>
      <c r="E6" s="181"/>
      <c r="F6" s="181"/>
      <c r="G6" s="181">
        <v>2.5</v>
      </c>
      <c r="H6" s="181">
        <v>2.25</v>
      </c>
      <c r="I6" s="202">
        <v>2</v>
      </c>
      <c r="J6" s="181">
        <v>2</v>
      </c>
      <c r="K6" s="181">
        <v>2.5</v>
      </c>
      <c r="L6" s="206">
        <v>3.5</v>
      </c>
      <c r="M6" s="206">
        <v>4</v>
      </c>
      <c r="N6" s="206">
        <v>4.5</v>
      </c>
      <c r="O6" s="206">
        <v>5.5</v>
      </c>
      <c r="P6" s="206">
        <v>4.75</v>
      </c>
    </row>
    <row r="7" spans="1:16" ht="12.75">
      <c r="A7" s="172" t="s">
        <v>278</v>
      </c>
      <c r="B7" s="181">
        <v>5</v>
      </c>
      <c r="C7" s="181"/>
      <c r="D7" s="181">
        <v>3.5</v>
      </c>
      <c r="E7" s="181"/>
      <c r="F7" s="181"/>
      <c r="G7" s="181">
        <v>2</v>
      </c>
      <c r="H7" s="181">
        <v>1.75</v>
      </c>
      <c r="I7" s="181">
        <v>1.5</v>
      </c>
      <c r="J7" s="181">
        <v>1.5</v>
      </c>
      <c r="K7" s="181">
        <v>2</v>
      </c>
      <c r="L7" s="206">
        <v>2.75</v>
      </c>
      <c r="M7" s="172">
        <v>3.25</v>
      </c>
      <c r="N7" s="172">
        <v>3.75</v>
      </c>
      <c r="O7" s="206">
        <v>4.5</v>
      </c>
      <c r="P7" s="206">
        <v>4</v>
      </c>
    </row>
    <row r="8" spans="7:8" ht="12.75">
      <c r="G8" s="172"/>
      <c r="H8" s="172"/>
    </row>
    <row r="10" ht="12.75">
      <c r="A10" s="171" t="s">
        <v>277</v>
      </c>
    </row>
    <row r="12" spans="1:8" ht="12.75">
      <c r="A12" s="295"/>
      <c r="B12" s="295"/>
      <c r="C12" s="295"/>
      <c r="D12" s="295"/>
      <c r="E12" s="295"/>
      <c r="F12" s="295"/>
      <c r="G12" s="295"/>
      <c r="H12" s="295"/>
    </row>
    <row r="13" spans="1:8" ht="12.75">
      <c r="A13" s="296"/>
      <c r="B13" s="296"/>
      <c r="C13" s="296"/>
      <c r="D13" s="296"/>
      <c r="E13" s="296"/>
      <c r="F13" s="296"/>
      <c r="G13" s="296"/>
      <c r="H13" s="296"/>
    </row>
    <row r="22" spans="4:8" ht="12.75">
      <c r="D22" s="202"/>
      <c r="E22" s="202"/>
      <c r="F22" s="202"/>
      <c r="G22" s="202"/>
      <c r="H22" s="202"/>
    </row>
    <row r="23" spans="4:8" ht="12.75">
      <c r="D23" s="202"/>
      <c r="E23" s="202"/>
      <c r="F23" s="202"/>
      <c r="G23" s="202"/>
      <c r="H23" s="202"/>
    </row>
    <row r="24" spans="4:8" ht="12.75">
      <c r="D24" s="202"/>
      <c r="E24" s="202"/>
      <c r="F24" s="202"/>
      <c r="G24" s="202"/>
      <c r="H24" s="202"/>
    </row>
    <row r="25" spans="4:8" ht="12.75">
      <c r="D25" s="202"/>
      <c r="E25" s="202"/>
      <c r="F25" s="202"/>
      <c r="G25" s="202"/>
      <c r="H25" s="202"/>
    </row>
    <row r="26" spans="4:8" ht="12.75">
      <c r="D26" s="202"/>
      <c r="E26" s="202"/>
      <c r="F26" s="202"/>
      <c r="G26" s="202"/>
      <c r="H26" s="202"/>
    </row>
    <row r="27" spans="1:56" s="17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2"/>
      <c r="N27" s="172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</row>
    <row r="44" ht="26.25" customHeight="1"/>
    <row r="45" ht="25.5" customHeight="1"/>
  </sheetData>
  <sheetProtection/>
  <mergeCells count="1">
    <mergeCell ref="A12:H13"/>
  </mergeCells>
  <printOptions/>
  <pageMargins left="0.33" right="0.46" top="1" bottom="1" header="0.5" footer="0.5"/>
  <pageSetup fitToHeight="1" fitToWidth="1" horizontalDpi="600" verticalDpi="600" orientation="portrait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182" customWidth="1"/>
    <col min="3" max="3" width="9.7109375" style="182" customWidth="1"/>
    <col min="4" max="4" width="9.140625" style="182" customWidth="1"/>
    <col min="5" max="16384" width="9.140625" style="182" customWidth="1"/>
  </cols>
  <sheetData>
    <row r="1" ht="15">
      <c r="A1" s="210" t="s">
        <v>299</v>
      </c>
    </row>
    <row r="2" spans="1:8" ht="12.75">
      <c r="A2" s="289" t="s">
        <v>288</v>
      </c>
      <c r="B2" s="289"/>
      <c r="C2" s="289"/>
      <c r="D2" s="289"/>
      <c r="E2" s="289"/>
      <c r="F2" s="289"/>
      <c r="G2" s="289"/>
      <c r="H2" s="289"/>
    </row>
    <row r="3" spans="1:8" ht="18" customHeight="1">
      <c r="A3" s="289"/>
      <c r="B3" s="289"/>
      <c r="C3" s="289"/>
      <c r="D3" s="289"/>
      <c r="E3" s="289"/>
      <c r="F3" s="289"/>
      <c r="G3" s="289"/>
      <c r="H3" s="289"/>
    </row>
    <row r="6" spans="1:17" ht="12.75">
      <c r="A6" s="271" t="s">
        <v>287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70"/>
      <c r="N6" s="263"/>
      <c r="O6" s="270"/>
      <c r="P6" s="270"/>
      <c r="Q6" s="270" t="s">
        <v>286</v>
      </c>
    </row>
    <row r="7" spans="1:19" ht="12.75">
      <c r="A7" s="263"/>
      <c r="B7" s="263"/>
      <c r="C7" s="192">
        <v>1996</v>
      </c>
      <c r="D7" s="192"/>
      <c r="E7" s="192">
        <v>1998</v>
      </c>
      <c r="F7" s="192"/>
      <c r="G7" s="192">
        <v>2000</v>
      </c>
      <c r="H7" s="192"/>
      <c r="I7" s="192">
        <v>2002</v>
      </c>
      <c r="J7" s="192"/>
      <c r="K7" s="192">
        <v>2004</v>
      </c>
      <c r="L7" s="192"/>
      <c r="M7" s="192">
        <v>2006</v>
      </c>
      <c r="N7" s="192"/>
      <c r="O7" s="192">
        <v>2008</v>
      </c>
      <c r="P7" s="192"/>
      <c r="Q7" s="192">
        <v>2010</v>
      </c>
      <c r="R7" s="192"/>
      <c r="S7" s="192"/>
    </row>
    <row r="8" spans="1:19" ht="12.75">
      <c r="A8" s="263" t="s">
        <v>285</v>
      </c>
      <c r="B8" s="263" t="s">
        <v>284</v>
      </c>
      <c r="C8" s="266">
        <v>2.73</v>
      </c>
      <c r="D8" s="275">
        <f>C8-(C8-E8)/2</f>
        <v>2.4345</v>
      </c>
      <c r="E8" s="276">
        <v>2.139</v>
      </c>
      <c r="F8" s="275">
        <f>E8-((E8-H8)/3)</f>
        <v>1.8363333333333332</v>
      </c>
      <c r="G8" s="275">
        <f>F8-((E8-H8)/3)</f>
        <v>1.5336666666666665</v>
      </c>
      <c r="H8" s="276">
        <v>1.231</v>
      </c>
      <c r="I8" s="275">
        <f>+(H8+J8)/2</f>
        <v>1.0785</v>
      </c>
      <c r="J8" s="266">
        <v>0.926</v>
      </c>
      <c r="K8" s="266">
        <v>0.915</v>
      </c>
      <c r="L8" s="269">
        <v>1.112</v>
      </c>
      <c r="M8" s="268">
        <v>1.636</v>
      </c>
      <c r="N8" s="267">
        <v>1.807</v>
      </c>
      <c r="O8" s="267">
        <v>2.149</v>
      </c>
      <c r="P8" s="266">
        <v>2.549</v>
      </c>
      <c r="Q8" s="266">
        <v>2.275</v>
      </c>
      <c r="R8" s="264"/>
      <c r="S8" s="264"/>
    </row>
    <row r="9" spans="1:19" ht="12.75">
      <c r="A9" s="263" t="s">
        <v>283</v>
      </c>
      <c r="B9" s="263" t="s">
        <v>282</v>
      </c>
      <c r="C9" s="266">
        <v>0.923</v>
      </c>
      <c r="D9" s="275">
        <f>C9-(C9-E9)/2</f>
        <v>0.7315</v>
      </c>
      <c r="E9" s="276">
        <v>0.54</v>
      </c>
      <c r="F9" s="275">
        <f>E9-((E9-H9)/3)</f>
        <v>0.4966666666666667</v>
      </c>
      <c r="G9" s="275">
        <f>F9-((E9-H9)/3)</f>
        <v>0.45333333333333337</v>
      </c>
      <c r="H9" s="276">
        <v>0.41</v>
      </c>
      <c r="I9" s="275">
        <f>+(H9+J9)/2</f>
        <v>0.2995</v>
      </c>
      <c r="J9" s="266">
        <v>0.189</v>
      </c>
      <c r="K9" s="266">
        <v>0.206</v>
      </c>
      <c r="L9" s="269">
        <v>0.269</v>
      </c>
      <c r="M9" s="268">
        <v>0.441</v>
      </c>
      <c r="N9" s="267">
        <v>0.515</v>
      </c>
      <c r="O9" s="267">
        <v>0.635</v>
      </c>
      <c r="P9" s="266">
        <v>0.748</v>
      </c>
      <c r="Q9" s="266">
        <v>0.641</v>
      </c>
      <c r="R9" s="265"/>
      <c r="S9" s="265"/>
    </row>
    <row r="10" spans="1:19" ht="12.75">
      <c r="A10" s="263" t="s">
        <v>281</v>
      </c>
      <c r="B10" s="263" t="s">
        <v>280</v>
      </c>
      <c r="C10" s="266">
        <v>0.629</v>
      </c>
      <c r="D10" s="275">
        <f>C10-(C10-E10)/2</f>
        <v>0.6145</v>
      </c>
      <c r="E10" s="276">
        <v>0.6</v>
      </c>
      <c r="F10" s="275">
        <f>E10-((E10-H10)/3)</f>
        <v>0.46833333333333327</v>
      </c>
      <c r="G10" s="275">
        <f>F10-((E10-H10)/3)</f>
        <v>0.33666666666666656</v>
      </c>
      <c r="H10" s="276">
        <v>0.205</v>
      </c>
      <c r="I10" s="275">
        <f>+(H10+J10)/2</f>
        <v>0.156</v>
      </c>
      <c r="J10" s="266">
        <v>0.107</v>
      </c>
      <c r="K10" s="266">
        <v>0.116</v>
      </c>
      <c r="L10" s="269">
        <v>0.148</v>
      </c>
      <c r="M10" s="268">
        <v>0.354</v>
      </c>
      <c r="N10" s="267">
        <v>0.501</v>
      </c>
      <c r="O10" s="267">
        <v>0.55</v>
      </c>
      <c r="P10" s="266">
        <v>0.666</v>
      </c>
      <c r="Q10" s="266">
        <v>0.62</v>
      </c>
      <c r="R10" s="265"/>
      <c r="S10" s="265"/>
    </row>
    <row r="12" ht="12.75">
      <c r="A12" s="187" t="s">
        <v>277</v>
      </c>
    </row>
    <row r="14" spans="5:13" ht="12.75">
      <c r="E14" s="263"/>
      <c r="F14" s="263"/>
      <c r="G14" s="263"/>
      <c r="H14" s="263"/>
      <c r="I14" s="263"/>
      <c r="J14" s="263"/>
      <c r="K14" s="264"/>
      <c r="L14" s="264"/>
      <c r="M14" s="263"/>
    </row>
    <row r="15" spans="5:13" ht="12.75">
      <c r="E15" s="263"/>
      <c r="F15" s="263"/>
      <c r="G15" s="263"/>
      <c r="H15" s="263"/>
      <c r="I15" s="263"/>
      <c r="J15" s="263"/>
      <c r="K15" s="264"/>
      <c r="L15" s="264"/>
      <c r="M15" s="263"/>
    </row>
    <row r="16" spans="5:13" ht="12.75">
      <c r="E16" s="263"/>
      <c r="F16" s="263"/>
      <c r="G16" s="263"/>
      <c r="H16" s="263"/>
      <c r="I16" s="263"/>
      <c r="J16" s="263"/>
      <c r="K16" s="264"/>
      <c r="L16" s="264"/>
      <c r="M16" s="263"/>
    </row>
  </sheetData>
  <sheetProtection/>
  <mergeCells count="1">
    <mergeCell ref="A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140625" style="182" customWidth="1"/>
    <col min="2" max="2" width="18.421875" style="182" customWidth="1"/>
    <col min="3" max="3" width="19.421875" style="182" customWidth="1"/>
    <col min="4" max="16384" width="9.140625" style="182" customWidth="1"/>
  </cols>
  <sheetData>
    <row r="1" spans="1:2" ht="15">
      <c r="A1" s="288" t="s">
        <v>300</v>
      </c>
      <c r="B1" s="288"/>
    </row>
    <row r="2" spans="1:7" ht="15">
      <c r="A2" s="289" t="s">
        <v>291</v>
      </c>
      <c r="B2" s="289"/>
      <c r="C2" s="289"/>
      <c r="D2" s="289"/>
      <c r="E2" s="289"/>
      <c r="F2" s="289"/>
      <c r="G2" s="289"/>
    </row>
    <row r="4" spans="2:3" ht="51.75" customHeight="1">
      <c r="B4" s="274" t="s">
        <v>290</v>
      </c>
      <c r="C4" s="274" t="s">
        <v>289</v>
      </c>
    </row>
    <row r="5" spans="1:3" ht="12.75">
      <c r="A5" s="208">
        <v>1980</v>
      </c>
      <c r="B5" s="273">
        <v>0.04778710559118146</v>
      </c>
      <c r="C5" s="273">
        <v>0.03488668959406491</v>
      </c>
    </row>
    <row r="6" spans="1:3" ht="12.75">
      <c r="A6" s="208"/>
      <c r="B6" s="273">
        <v>0.05224515710696242</v>
      </c>
      <c r="C6" s="273">
        <v>0.038466214573258044</v>
      </c>
    </row>
    <row r="7" spans="1:3" ht="12.75">
      <c r="A7" s="208"/>
      <c r="B7" s="273">
        <v>0.05367754025199103</v>
      </c>
      <c r="C7" s="273">
        <v>0.03902532238577804</v>
      </c>
    </row>
    <row r="8" spans="1:3" ht="12.75">
      <c r="A8" s="208"/>
      <c r="B8" s="273">
        <v>0.05256506035601342</v>
      </c>
      <c r="C8" s="273">
        <v>0.038600886382402666</v>
      </c>
    </row>
    <row r="9" spans="1:3" ht="12.75">
      <c r="A9" s="208"/>
      <c r="B9" s="273">
        <v>0.049621192329797795</v>
      </c>
      <c r="C9" s="273">
        <v>0.03908772663148545</v>
      </c>
    </row>
    <row r="10" spans="1:3" ht="12.75">
      <c r="A10" s="208">
        <v>1985</v>
      </c>
      <c r="B10" s="273">
        <v>0.05046279049775052</v>
      </c>
      <c r="C10" s="273">
        <v>0.03829364510798445</v>
      </c>
    </row>
    <row r="11" spans="1:3" ht="12.75">
      <c r="A11" s="208"/>
      <c r="B11" s="273">
        <v>0.04680841896637153</v>
      </c>
      <c r="C11" s="273">
        <v>0.03168530127749413</v>
      </c>
    </row>
    <row r="12" spans="1:3" ht="12.75">
      <c r="A12" s="208"/>
      <c r="B12" s="273">
        <v>0.042508448823430356</v>
      </c>
      <c r="C12" s="273">
        <v>0.030423596398823628</v>
      </c>
    </row>
    <row r="13" spans="1:3" ht="12.75">
      <c r="A13" s="208"/>
      <c r="B13" s="273">
        <v>0.03836710063604142</v>
      </c>
      <c r="C13" s="273">
        <v>0.02851435428270203</v>
      </c>
    </row>
    <row r="14" spans="1:3" ht="12.75">
      <c r="A14" s="208"/>
      <c r="B14" s="273">
        <v>0.036096282082945456</v>
      </c>
      <c r="C14" s="273">
        <v>0.028687045234340864</v>
      </c>
    </row>
    <row r="15" spans="1:3" ht="12.75">
      <c r="A15" s="208">
        <v>1990</v>
      </c>
      <c r="B15" s="273">
        <v>0.03572750779061395</v>
      </c>
      <c r="C15" s="273">
        <v>0.029632026492460085</v>
      </c>
    </row>
    <row r="16" spans="1:3" ht="12.75">
      <c r="A16" s="208"/>
      <c r="B16" s="273">
        <v>0.03894554371259456</v>
      </c>
      <c r="C16" s="273">
        <v>0.02948001294619102</v>
      </c>
    </row>
    <row r="17" spans="1:3" ht="12.75">
      <c r="A17" s="208"/>
      <c r="B17" s="273">
        <v>0.03742733598694196</v>
      </c>
      <c r="C17" s="273">
        <v>0.028698542944984914</v>
      </c>
    </row>
    <row r="18" spans="1:3" ht="12.75">
      <c r="A18" s="208"/>
      <c r="B18" s="273">
        <v>0.035935429792066625</v>
      </c>
      <c r="C18" s="273">
        <v>0.02832996978955933</v>
      </c>
    </row>
    <row r="19" spans="1:3" ht="12.75">
      <c r="A19" s="208"/>
      <c r="B19" s="273">
        <v>0.034915985095263766</v>
      </c>
      <c r="C19" s="273">
        <v>0.029725106043917416</v>
      </c>
    </row>
    <row r="20" spans="1:3" ht="12.75">
      <c r="A20" s="208">
        <v>1995</v>
      </c>
      <c r="B20" s="273">
        <v>0.03389864503476556</v>
      </c>
      <c r="C20" s="273">
        <v>0.02972900695311107</v>
      </c>
    </row>
    <row r="21" spans="1:3" ht="12.75">
      <c r="A21" s="208"/>
      <c r="B21" s="273">
        <v>0.033393425040608576</v>
      </c>
      <c r="C21" s="273">
        <v>0.03026506044091685</v>
      </c>
    </row>
    <row r="22" spans="1:8" ht="12.75">
      <c r="A22" s="208"/>
      <c r="B22" s="273">
        <v>0.029621291526284076</v>
      </c>
      <c r="C22" s="273">
        <v>0.03146765759499679</v>
      </c>
      <c r="G22" s="272"/>
      <c r="H22" s="272"/>
    </row>
    <row r="23" spans="1:8" ht="12.75">
      <c r="A23" s="208"/>
      <c r="B23" s="273">
        <v>0.026113559250960365</v>
      </c>
      <c r="C23" s="273">
        <v>0.031223962558957426</v>
      </c>
      <c r="G23" s="272"/>
      <c r="H23" s="272"/>
    </row>
    <row r="24" spans="1:8" ht="12.75">
      <c r="A24" s="208"/>
      <c r="B24" s="273">
        <v>0.023508137432188065</v>
      </c>
      <c r="C24" s="273">
        <v>0.032002429391519774</v>
      </c>
      <c r="G24" s="272"/>
      <c r="H24" s="272"/>
    </row>
    <row r="25" spans="1:8" ht="12.75">
      <c r="A25" s="208">
        <v>2000</v>
      </c>
      <c r="B25" s="273">
        <v>0.02350896926587908</v>
      </c>
      <c r="C25" s="273">
        <v>0.03203773658511212</v>
      </c>
      <c r="G25" s="272"/>
      <c r="H25" s="272"/>
    </row>
    <row r="26" spans="1:8" ht="12.75">
      <c r="A26" s="208"/>
      <c r="B26" s="273">
        <v>0.022552752595947297</v>
      </c>
      <c r="C26" s="273">
        <v>0.031117246085722482</v>
      </c>
      <c r="G26" s="272"/>
      <c r="H26" s="272"/>
    </row>
    <row r="27" spans="1:8" ht="12.75">
      <c r="A27" s="208"/>
      <c r="B27" s="273">
        <v>0.02159052684145559</v>
      </c>
      <c r="C27" s="273">
        <v>0.02910349671696553</v>
      </c>
      <c r="G27" s="272"/>
      <c r="H27" s="272"/>
    </row>
    <row r="28" spans="1:8" ht="12.75">
      <c r="A28" s="208"/>
      <c r="B28" s="273">
        <v>0.02096009676920264</v>
      </c>
      <c r="C28" s="273">
        <v>0.028760707202835564</v>
      </c>
      <c r="G28" s="272"/>
      <c r="H28" s="272"/>
    </row>
    <row r="29" spans="1:8" ht="12.75">
      <c r="A29" s="208"/>
      <c r="B29" s="273">
        <v>0.02371098142099909</v>
      </c>
      <c r="C29" s="273">
        <v>0.030228355731648553</v>
      </c>
      <c r="G29" s="272"/>
      <c r="H29" s="272"/>
    </row>
    <row r="30" spans="1:8" ht="12.75">
      <c r="A30" s="208">
        <v>2005</v>
      </c>
      <c r="B30" s="273">
        <v>0.027459339080093667</v>
      </c>
      <c r="C30" s="273">
        <v>0.03132986625150018</v>
      </c>
      <c r="G30" s="272"/>
      <c r="H30" s="272"/>
    </row>
    <row r="31" spans="1:8" ht="12.75">
      <c r="A31" s="208"/>
      <c r="B31" s="273">
        <v>0.03245535828939789</v>
      </c>
      <c r="C31" s="273">
        <v>0.03134978726318583</v>
      </c>
      <c r="G31" s="272"/>
      <c r="H31" s="272"/>
    </row>
    <row r="32" spans="1:8" ht="12.75">
      <c r="A32" s="208"/>
      <c r="B32" s="273">
        <v>0.032917425527197675</v>
      </c>
      <c r="C32" s="273">
        <v>0.032384627081715495</v>
      </c>
      <c r="G32" s="272"/>
      <c r="H32" s="272"/>
    </row>
    <row r="33" spans="1:8" ht="12.75">
      <c r="A33" s="208"/>
      <c r="B33" s="273">
        <v>0.0393421808329042</v>
      </c>
      <c r="C33" s="273">
        <v>0.03476124196879892</v>
      </c>
      <c r="G33" s="272"/>
      <c r="H33" s="272"/>
    </row>
    <row r="34" spans="1:8" ht="12.75">
      <c r="A34" s="208"/>
      <c r="B34" s="273">
        <v>0.04047724752857279</v>
      </c>
      <c r="C34" s="273">
        <v>0.032603314141468144</v>
      </c>
      <c r="G34" s="272"/>
      <c r="H34" s="272"/>
    </row>
    <row r="35" spans="1:8" ht="12.75">
      <c r="A35" s="208"/>
      <c r="B35" s="273">
        <v>0.0405018369195948</v>
      </c>
      <c r="C35" s="273">
        <v>0.03481573832441515</v>
      </c>
      <c r="G35" s="272"/>
      <c r="H35" s="272"/>
    </row>
    <row r="36" spans="1:8" ht="12.75">
      <c r="A36" s="208">
        <v>2011</v>
      </c>
      <c r="B36" s="273">
        <v>0.03731516539761439</v>
      </c>
      <c r="C36" s="273">
        <v>0.03548674583042238</v>
      </c>
      <c r="G36" s="272"/>
      <c r="H36" s="272"/>
    </row>
    <row r="37" spans="1:8" ht="12.75">
      <c r="A37" s="208"/>
      <c r="B37" s="273"/>
      <c r="C37" s="273"/>
      <c r="G37" s="272"/>
      <c r="H37" s="272"/>
    </row>
    <row r="39" ht="12.75">
      <c r="A39" s="187" t="s">
        <v>147</v>
      </c>
    </row>
  </sheetData>
  <sheetProtection/>
  <mergeCells count="2">
    <mergeCell ref="A1:B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5.421875" style="0" bestFit="1" customWidth="1"/>
  </cols>
  <sheetData>
    <row r="1" ht="15.75">
      <c r="A1" s="31" t="s">
        <v>25</v>
      </c>
    </row>
    <row r="2" ht="15.75">
      <c r="A2" s="31" t="s">
        <v>24</v>
      </c>
    </row>
    <row r="4" ht="12.75">
      <c r="C4" s="27" t="s">
        <v>23</v>
      </c>
    </row>
    <row r="5" spans="2:7" ht="12.75">
      <c r="B5" s="27" t="s">
        <v>22</v>
      </c>
      <c r="C5" s="49" t="s">
        <v>101</v>
      </c>
      <c r="G5" s="22"/>
    </row>
    <row r="6" spans="1:3" ht="12.75" hidden="1">
      <c r="A6" s="30">
        <v>1973</v>
      </c>
      <c r="B6" s="48">
        <v>16.74</v>
      </c>
      <c r="C6" s="48">
        <v>135</v>
      </c>
    </row>
    <row r="7" spans="1:3" ht="12.75" hidden="1">
      <c r="A7" s="30"/>
      <c r="B7" s="48">
        <v>34.39</v>
      </c>
      <c r="C7" s="48">
        <v>240.48951048951048</v>
      </c>
    </row>
    <row r="8" spans="1:3" ht="12.75" hidden="1">
      <c r="A8" s="30">
        <v>1975</v>
      </c>
      <c r="B8" s="48">
        <v>31.83</v>
      </c>
      <c r="C8" s="48">
        <v>174.8901098901099</v>
      </c>
    </row>
    <row r="9" spans="1:3" ht="12.75" hidden="1">
      <c r="A9" s="30"/>
      <c r="B9" s="48">
        <v>29.16</v>
      </c>
      <c r="C9" s="48">
        <v>139.52153110047846</v>
      </c>
    </row>
    <row r="10" spans="1:3" ht="12.75" hidden="1">
      <c r="A10" s="30"/>
      <c r="B10" s="48">
        <v>29.27</v>
      </c>
      <c r="C10" s="48">
        <v>123.50210970464136</v>
      </c>
    </row>
    <row r="11" spans="1:3" ht="12.75" hidden="1">
      <c r="A11" s="30"/>
      <c r="B11" s="48">
        <v>35.94</v>
      </c>
      <c r="C11" s="48">
        <v>135.1127819548872</v>
      </c>
    </row>
    <row r="12" spans="1:3" ht="12.75" hidden="1">
      <c r="A12" s="30"/>
      <c r="B12" s="48">
        <v>47.95</v>
      </c>
      <c r="C12" s="48">
        <v>157.73026315789477</v>
      </c>
    </row>
    <row r="13" spans="1:3" ht="12.75">
      <c r="A13" s="22">
        <v>1980</v>
      </c>
      <c r="B13" s="9">
        <v>61.74</v>
      </c>
      <c r="C13" s="44">
        <v>162.04724409448818</v>
      </c>
    </row>
    <row r="14" spans="1:3" ht="12.75">
      <c r="A14" s="22"/>
      <c r="B14" s="9">
        <v>76.94</v>
      </c>
      <c r="C14" s="44">
        <v>181.46226415094338</v>
      </c>
    </row>
    <row r="15" spans="1:3" ht="12.75">
      <c r="A15" s="22"/>
      <c r="B15" s="9">
        <v>66.31</v>
      </c>
      <c r="C15" s="44">
        <v>146.05726872246697</v>
      </c>
    </row>
    <row r="16" spans="1:3" ht="12.75">
      <c r="A16" s="22"/>
      <c r="B16" s="9">
        <v>53.88</v>
      </c>
      <c r="C16" s="44">
        <v>112.48434237995826</v>
      </c>
    </row>
    <row r="17" spans="1:7" ht="12.75">
      <c r="A17" s="22"/>
      <c r="B17" s="9">
        <v>48.28</v>
      </c>
      <c r="C17" s="44">
        <v>96.75350701402806</v>
      </c>
      <c r="G17" s="9"/>
    </row>
    <row r="18" spans="1:7" ht="12.75">
      <c r="A18" s="22">
        <v>1985</v>
      </c>
      <c r="B18" s="9">
        <v>49.32</v>
      </c>
      <c r="C18" s="44">
        <v>93.58633776091081</v>
      </c>
      <c r="G18" s="9"/>
    </row>
    <row r="19" spans="1:7" ht="12.75">
      <c r="A19" s="22"/>
      <c r="B19" s="9">
        <v>44.5</v>
      </c>
      <c r="C19" s="44">
        <v>81.95211786372008</v>
      </c>
      <c r="G19" s="9"/>
    </row>
    <row r="20" spans="1:7" ht="12.75">
      <c r="A20" s="22"/>
      <c r="B20" s="9">
        <v>32.66</v>
      </c>
      <c r="C20" s="44">
        <v>57.29824561403508</v>
      </c>
      <c r="G20" s="9"/>
    </row>
    <row r="21" spans="1:7" ht="12.75">
      <c r="A21" s="22"/>
      <c r="B21" s="9">
        <v>37.77</v>
      </c>
      <c r="C21" s="44">
        <v>62.533112582781456</v>
      </c>
      <c r="G21" s="9"/>
    </row>
    <row r="22" spans="1:7" ht="12.75">
      <c r="A22" s="22"/>
      <c r="B22" s="9">
        <v>42.87</v>
      </c>
      <c r="C22" s="44">
        <v>66.1574074074074</v>
      </c>
      <c r="G22" s="9"/>
    </row>
    <row r="23" spans="1:7" ht="12.75">
      <c r="A23" s="22">
        <v>1990</v>
      </c>
      <c r="B23" s="9">
        <v>44.23</v>
      </c>
      <c r="C23" s="44">
        <v>64.10144927536231</v>
      </c>
      <c r="G23" s="9"/>
    </row>
    <row r="24" spans="1:7" ht="12.75">
      <c r="A24" s="22"/>
      <c r="B24" s="9">
        <v>44.3</v>
      </c>
      <c r="C24" s="44">
        <v>59.86486486486486</v>
      </c>
      <c r="G24" s="9"/>
    </row>
    <row r="25" spans="1:7" ht="12.75">
      <c r="A25" s="22"/>
      <c r="B25" s="9">
        <v>39.87</v>
      </c>
      <c r="C25" s="44">
        <v>52.254259501965926</v>
      </c>
      <c r="G25" s="9"/>
    </row>
    <row r="26" spans="1:7" ht="12.75">
      <c r="A26" s="22"/>
      <c r="B26" s="9">
        <v>34.85</v>
      </c>
      <c r="C26" s="44">
        <v>44.79434447300771</v>
      </c>
      <c r="G26" s="9"/>
    </row>
    <row r="27" spans="1:7" ht="12.75">
      <c r="A27" s="22"/>
      <c r="B27" s="9">
        <v>38.47</v>
      </c>
      <c r="C27" s="44">
        <v>48.757921419518375</v>
      </c>
      <c r="G27" s="9"/>
    </row>
    <row r="28" spans="1:7" ht="12.75">
      <c r="A28" s="22">
        <v>1995</v>
      </c>
      <c r="B28" s="9">
        <v>46.05</v>
      </c>
      <c r="C28" s="44">
        <v>56.851851851851855</v>
      </c>
      <c r="G28" s="9"/>
    </row>
    <row r="29" spans="1:7" ht="12.75">
      <c r="A29" s="22"/>
      <c r="B29" s="9">
        <v>39</v>
      </c>
      <c r="C29" s="44">
        <v>46.706586826347305</v>
      </c>
      <c r="G29" s="9"/>
    </row>
    <row r="30" spans="1:7" ht="12.75">
      <c r="A30" s="22"/>
      <c r="B30" s="9">
        <v>36.8</v>
      </c>
      <c r="C30" s="44">
        <v>43.19248826291079</v>
      </c>
      <c r="G30" s="9"/>
    </row>
    <row r="31" spans="1:7" ht="12.75">
      <c r="A31" s="22"/>
      <c r="B31" s="47">
        <v>30.49</v>
      </c>
      <c r="C31" s="44">
        <v>35.08630609896432</v>
      </c>
      <c r="G31" s="44"/>
    </row>
    <row r="32" spans="1:7" ht="12.75">
      <c r="A32" s="22"/>
      <c r="B32" s="46">
        <v>28.79</v>
      </c>
      <c r="C32" s="44">
        <v>32.42117117117117</v>
      </c>
      <c r="G32" s="44"/>
    </row>
    <row r="33" spans="1:7" ht="12.75">
      <c r="A33" s="22">
        <v>2000</v>
      </c>
      <c r="B33" s="46">
        <v>36.03</v>
      </c>
      <c r="C33" s="44">
        <v>40.30201342281879</v>
      </c>
      <c r="G33" s="44"/>
    </row>
    <row r="34" spans="1:7" ht="12.75">
      <c r="A34" s="22"/>
      <c r="B34" s="46">
        <v>39.45</v>
      </c>
      <c r="C34" s="44">
        <v>43.447136563876654</v>
      </c>
      <c r="G34" s="44"/>
    </row>
    <row r="35" spans="1:7" ht="12.75">
      <c r="A35" s="22"/>
      <c r="B35" s="42">
        <v>31.43</v>
      </c>
      <c r="C35" s="44">
        <v>33.832077502691064</v>
      </c>
      <c r="E35" s="9"/>
      <c r="G35" s="45"/>
    </row>
    <row r="36" spans="1:7" ht="12.75">
      <c r="A36" s="22"/>
      <c r="B36" s="42">
        <v>43.5</v>
      </c>
      <c r="C36" s="44">
        <v>45.693277310924366</v>
      </c>
      <c r="E36" s="9"/>
      <c r="G36" s="9"/>
    </row>
    <row r="37" spans="1:7" ht="12.75">
      <c r="A37" s="22"/>
      <c r="B37" s="42">
        <v>72.24166666666667</v>
      </c>
      <c r="C37" s="44">
        <v>74.01810109289619</v>
      </c>
      <c r="G37" s="9"/>
    </row>
    <row r="38" spans="1:7" ht="12.75">
      <c r="A38" s="22">
        <v>2005</v>
      </c>
      <c r="B38" s="42">
        <v>61.1275</v>
      </c>
      <c r="C38" s="43">
        <v>61.1275</v>
      </c>
      <c r="G38" s="9"/>
    </row>
    <row r="39" spans="1:7" ht="12.75">
      <c r="A39" s="22"/>
      <c r="B39" s="42">
        <v>63.92</v>
      </c>
      <c r="C39" s="43">
        <v>62.118561710398446</v>
      </c>
      <c r="G39" s="9"/>
    </row>
    <row r="40" spans="1:7" ht="12.75">
      <c r="A40" s="22"/>
      <c r="B40" s="42">
        <v>88.82666666666667</v>
      </c>
      <c r="C40" s="43">
        <v>84.4359949302915</v>
      </c>
      <c r="G40" s="9"/>
    </row>
    <row r="41" spans="1:7" ht="12.75">
      <c r="A41" s="22"/>
      <c r="B41" s="42">
        <v>146.95</v>
      </c>
      <c r="C41" s="43">
        <v>135.68790397045245</v>
      </c>
      <c r="G41" s="9"/>
    </row>
    <row r="42" spans="1:7" ht="12.75">
      <c r="A42" s="22"/>
      <c r="B42" s="42">
        <v>70.45833333333334</v>
      </c>
      <c r="C42" s="43">
        <v>64.16970248937463</v>
      </c>
      <c r="G42" s="9"/>
    </row>
    <row r="43" spans="1:7" ht="12.75">
      <c r="A43" s="22"/>
      <c r="B43" s="42">
        <v>92.07083333333333</v>
      </c>
      <c r="C43" s="43">
        <v>81.62307919621749</v>
      </c>
      <c r="G43" s="9"/>
    </row>
    <row r="44" spans="1:7" ht="12.75">
      <c r="A44" s="22">
        <v>2011</v>
      </c>
      <c r="B44" s="42">
        <v>121.54749999999997</v>
      </c>
      <c r="C44" s="43">
        <v>105.05401901469314</v>
      </c>
      <c r="G44" s="9"/>
    </row>
    <row r="45" spans="1:7" ht="12.75">
      <c r="A45" s="22"/>
      <c r="B45" s="42"/>
      <c r="C45" s="41"/>
      <c r="G45" s="9"/>
    </row>
    <row r="46" ht="12.75">
      <c r="A46" s="10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2.8515625" style="0" bestFit="1" customWidth="1"/>
    <col min="3" max="3" width="18.7109375" style="0" customWidth="1"/>
  </cols>
  <sheetData>
    <row r="1" ht="15.75">
      <c r="A1" s="31" t="s">
        <v>30</v>
      </c>
    </row>
    <row r="2" ht="15.75">
      <c r="A2" s="31" t="s">
        <v>29</v>
      </c>
    </row>
    <row r="4" ht="12.75">
      <c r="C4" s="27" t="s">
        <v>28</v>
      </c>
    </row>
    <row r="5" spans="2:3" ht="12.75">
      <c r="B5" s="54" t="s">
        <v>27</v>
      </c>
      <c r="C5" s="54" t="s">
        <v>100</v>
      </c>
    </row>
    <row r="6" spans="1:3" ht="12.75" hidden="1">
      <c r="A6" s="30">
        <v>1976</v>
      </c>
      <c r="B6" s="48">
        <v>7.111111111111112</v>
      </c>
      <c r="C6" s="48">
        <v>34.024455077086664</v>
      </c>
    </row>
    <row r="7" spans="1:3" ht="12.75" hidden="1">
      <c r="A7" s="30"/>
      <c r="B7" s="48">
        <v>7.974792323116585</v>
      </c>
      <c r="C7" s="48">
        <v>33.64891275576618</v>
      </c>
    </row>
    <row r="8" spans="1:3" ht="12.75" hidden="1">
      <c r="A8" s="30"/>
      <c r="B8" s="48">
        <v>7.303224462155545</v>
      </c>
      <c r="C8" s="48">
        <v>27.45573106073513</v>
      </c>
    </row>
    <row r="9" spans="1:3" ht="12.75" hidden="1">
      <c r="A9" s="30"/>
      <c r="B9" s="48">
        <v>14.892815076560659</v>
      </c>
      <c r="C9" s="48">
        <v>48.989523278160064</v>
      </c>
    </row>
    <row r="10" spans="1:3" ht="12.75">
      <c r="A10" s="22">
        <v>1980</v>
      </c>
      <c r="B10" s="9">
        <v>15.819767192130922</v>
      </c>
      <c r="C10" s="9">
        <v>41.52169866701029</v>
      </c>
    </row>
    <row r="11" spans="2:3" ht="12.75">
      <c r="B11" s="9">
        <v>17.739705737138344</v>
      </c>
      <c r="C11" s="9">
        <v>41.83892862532628</v>
      </c>
    </row>
    <row r="12" spans="2:3" ht="12.75">
      <c r="B12" s="9">
        <v>18.851849734118588</v>
      </c>
      <c r="C12" s="9">
        <v>41.52389809277222</v>
      </c>
    </row>
    <row r="13" spans="2:3" ht="12.75">
      <c r="B13" s="9">
        <v>19.494656287109116</v>
      </c>
      <c r="C13" s="9">
        <v>40.69865613175181</v>
      </c>
    </row>
    <row r="14" spans="2:3" ht="12.75">
      <c r="B14" s="9">
        <v>21.44567494762047</v>
      </c>
      <c r="C14" s="9">
        <v>42.97730450424944</v>
      </c>
    </row>
    <row r="15" spans="1:3" ht="12.75">
      <c r="A15" s="22">
        <v>1985</v>
      </c>
      <c r="B15" s="9">
        <v>21.200678175092477</v>
      </c>
      <c r="C15" s="9">
        <v>40.22899084457776</v>
      </c>
    </row>
    <row r="16" spans="2:3" ht="12.75">
      <c r="B16" s="9">
        <v>9.800981461286804</v>
      </c>
      <c r="C16" s="9">
        <v>18.049689615629475</v>
      </c>
    </row>
    <row r="17" spans="2:3" ht="12.75">
      <c r="B17" s="9">
        <v>11.243289409468034</v>
      </c>
      <c r="C17" s="9">
        <v>19.725069139417602</v>
      </c>
    </row>
    <row r="18" spans="2:3" ht="12.75">
      <c r="B18" s="9">
        <v>8.40638345695662</v>
      </c>
      <c r="C18" s="9">
        <v>13.917853405557318</v>
      </c>
    </row>
    <row r="19" spans="2:3" ht="12.75">
      <c r="B19" s="9">
        <v>11.109076481718853</v>
      </c>
      <c r="C19" s="9">
        <v>17.143636545862428</v>
      </c>
    </row>
    <row r="20" spans="1:3" ht="12.75">
      <c r="A20" s="22">
        <v>1990</v>
      </c>
      <c r="B20" s="9">
        <v>13.32848186296462</v>
      </c>
      <c r="C20" s="9">
        <v>19.316640381108147</v>
      </c>
    </row>
    <row r="21" spans="2:3" ht="12.75">
      <c r="B21" s="9">
        <v>11.337291489963246</v>
      </c>
      <c r="C21" s="9">
        <v>15.320664175626009</v>
      </c>
    </row>
    <row r="22" spans="2:3" ht="12.75">
      <c r="B22" s="9">
        <v>10.965185394848572</v>
      </c>
      <c r="C22" s="9">
        <v>14.371147306485677</v>
      </c>
    </row>
    <row r="23" spans="2:3" ht="12.75">
      <c r="B23" s="9">
        <v>11.368631368631368</v>
      </c>
      <c r="C23" s="9">
        <v>14.61263672060587</v>
      </c>
    </row>
    <row r="24" spans="2:3" ht="12.75">
      <c r="B24" s="9">
        <v>10.424685237132234</v>
      </c>
      <c r="C24" s="9">
        <v>13.21252881765809</v>
      </c>
    </row>
    <row r="25" spans="1:3" ht="12.75">
      <c r="A25" s="22">
        <v>1995</v>
      </c>
      <c r="B25" s="9">
        <v>10.89274348524782</v>
      </c>
      <c r="C25" s="9">
        <v>13.447831463268914</v>
      </c>
    </row>
    <row r="26" spans="2:7" ht="12.75">
      <c r="B26" s="9">
        <v>13.319696973397802</v>
      </c>
      <c r="C26" s="9">
        <v>15.951732902272816</v>
      </c>
      <c r="G26" s="53"/>
    </row>
    <row r="27" spans="2:7" ht="12.75">
      <c r="B27" s="9">
        <v>11.759926086762533</v>
      </c>
      <c r="C27" s="9">
        <v>13.802730148782317</v>
      </c>
      <c r="G27" s="53"/>
    </row>
    <row r="28" spans="2:7" ht="12.75">
      <c r="B28" s="9">
        <v>7.926077304691753</v>
      </c>
      <c r="C28" s="9">
        <v>9.120917496768415</v>
      </c>
      <c r="F28" s="6"/>
      <c r="G28" s="53"/>
    </row>
    <row r="29" spans="2:7" ht="12.75">
      <c r="B29" s="9">
        <v>11.282987538450486</v>
      </c>
      <c r="C29" s="9">
        <v>12.706067047804604</v>
      </c>
      <c r="F29" s="6"/>
      <c r="G29" s="53"/>
    </row>
    <row r="30" spans="1:7" ht="12.75">
      <c r="A30" s="22">
        <v>2000</v>
      </c>
      <c r="B30" s="9">
        <v>19.10504422256395</v>
      </c>
      <c r="C30" s="9">
        <v>21.370295550966386</v>
      </c>
      <c r="D30" s="6"/>
      <c r="E30" s="6"/>
      <c r="F30" s="6"/>
      <c r="G30" s="53"/>
    </row>
    <row r="31" spans="2:7" ht="12.75">
      <c r="B31" s="9">
        <v>17.18677778356455</v>
      </c>
      <c r="C31" s="9">
        <v>18.9281693651592</v>
      </c>
      <c r="E31" s="6"/>
      <c r="F31" s="6"/>
      <c r="G31" s="53"/>
    </row>
    <row r="32" spans="2:6" ht="12.75">
      <c r="B32" s="9">
        <v>16.72090080375611</v>
      </c>
      <c r="C32" s="9">
        <v>17.998816796292903</v>
      </c>
      <c r="E32" s="6"/>
      <c r="F32" s="6"/>
    </row>
    <row r="33" spans="2:6" ht="12.75">
      <c r="B33" s="9">
        <v>17.545265638675332</v>
      </c>
      <c r="C33" s="9">
        <v>18.429900880961483</v>
      </c>
      <c r="E33" s="6"/>
      <c r="F33" s="6"/>
    </row>
    <row r="34" spans="2:6" ht="12.75">
      <c r="B34" s="9">
        <v>20.819581879433994</v>
      </c>
      <c r="C34" s="9">
        <v>21.331538810895488</v>
      </c>
      <c r="D34" s="6"/>
      <c r="E34" s="6"/>
      <c r="F34" s="6"/>
    </row>
    <row r="35" spans="1:6" ht="12.75">
      <c r="A35" s="22">
        <v>2005</v>
      </c>
      <c r="B35" s="9">
        <v>30.180092921931763</v>
      </c>
      <c r="C35" s="9">
        <v>30.180092921931763</v>
      </c>
      <c r="E35" s="6"/>
      <c r="F35" s="6"/>
    </row>
    <row r="36" spans="2:6" ht="12.75">
      <c r="B36" s="9">
        <v>35.85786856183938</v>
      </c>
      <c r="C36" s="9">
        <v>34.847296950281226</v>
      </c>
      <c r="E36" s="6"/>
      <c r="F36" s="6"/>
    </row>
    <row r="37" spans="2:6" ht="12.75">
      <c r="B37" s="9">
        <v>36.29937817751217</v>
      </c>
      <c r="C37" s="9">
        <v>34.50511233603818</v>
      </c>
      <c r="E37" s="6"/>
      <c r="F37" s="6"/>
    </row>
    <row r="38" spans="2:7" ht="12.75">
      <c r="B38" s="9">
        <v>53.118918918918915</v>
      </c>
      <c r="C38" s="9">
        <v>49.04793990666567</v>
      </c>
      <c r="D38" s="7"/>
      <c r="E38" s="6"/>
      <c r="F38" s="6"/>
      <c r="G38" s="6"/>
    </row>
    <row r="39" spans="2:7" ht="12.75">
      <c r="B39" s="9">
        <v>39.960310610065434</v>
      </c>
      <c r="C39" s="9">
        <v>36.393725510077815</v>
      </c>
      <c r="D39" s="6"/>
      <c r="E39" s="6"/>
      <c r="F39" s="6"/>
      <c r="G39" s="6"/>
    </row>
    <row r="40" spans="2:7" ht="12.75">
      <c r="B40" s="9">
        <v>51.97733209135576</v>
      </c>
      <c r="C40" s="9">
        <v>46.079195116450144</v>
      </c>
      <c r="E40" s="6"/>
      <c r="F40" s="6"/>
      <c r="G40" s="6"/>
    </row>
    <row r="41" spans="1:7" ht="12.75">
      <c r="A41" s="22">
        <v>2011</v>
      </c>
      <c r="B41" s="9">
        <v>69.16862060011312</v>
      </c>
      <c r="C41" s="9">
        <v>59.7827317200632</v>
      </c>
      <c r="E41" s="6"/>
      <c r="F41" s="6"/>
      <c r="G41" s="6"/>
    </row>
    <row r="42" spans="2:6" ht="12.75">
      <c r="B42" s="9"/>
      <c r="F42" s="6"/>
    </row>
    <row r="43" ht="12.75">
      <c r="A43" s="52" t="s">
        <v>26</v>
      </c>
    </row>
    <row r="44" spans="1:4" ht="12.75">
      <c r="A44" s="51"/>
      <c r="D44" s="9"/>
    </row>
    <row r="45" spans="4:6" ht="12.75">
      <c r="D45" s="9"/>
      <c r="F45" s="6"/>
    </row>
    <row r="46" spans="3:6" ht="12.75">
      <c r="C46" s="50"/>
      <c r="D46" s="9"/>
      <c r="F46" s="6"/>
    </row>
    <row r="47" spans="3:4" ht="12.75">
      <c r="C47" s="50"/>
      <c r="D47" s="9"/>
    </row>
    <row r="48" spans="3:4" ht="12.75">
      <c r="C48" s="50"/>
      <c r="D48" s="9"/>
    </row>
    <row r="49" ht="12.75">
      <c r="C49" s="50"/>
    </row>
    <row r="50" spans="3:5" ht="12.75">
      <c r="C50" s="50"/>
      <c r="D50" s="7"/>
      <c r="E50" s="7"/>
    </row>
    <row r="51" spans="4:5" ht="12.75">
      <c r="D51" s="7"/>
      <c r="E5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2.8515625" style="0" bestFit="1" customWidth="1"/>
    <col min="3" max="3" width="18.7109375" style="0" customWidth="1"/>
  </cols>
  <sheetData>
    <row r="1" ht="15.75">
      <c r="A1" s="31" t="s">
        <v>34</v>
      </c>
    </row>
    <row r="2" ht="15.75">
      <c r="A2" s="31" t="s">
        <v>33</v>
      </c>
    </row>
    <row r="4" spans="2:3" ht="12.75">
      <c r="B4" s="279" t="s">
        <v>32</v>
      </c>
      <c r="C4" s="279"/>
    </row>
    <row r="5" spans="2:3" ht="12.75">
      <c r="B5" s="54" t="s">
        <v>27</v>
      </c>
      <c r="C5" s="54" t="s">
        <v>100</v>
      </c>
    </row>
    <row r="6" spans="1:3" ht="12.75" hidden="1">
      <c r="A6" s="30">
        <v>1976</v>
      </c>
      <c r="B6" s="48">
        <v>7.111111111111112</v>
      </c>
      <c r="C6" s="48">
        <v>34.024455077086664</v>
      </c>
    </row>
    <row r="7" spans="1:3" ht="12.75" hidden="1">
      <c r="A7" s="30"/>
      <c r="B7" s="48">
        <v>7.974792323116585</v>
      </c>
      <c r="C7" s="48">
        <v>33.64891275576618</v>
      </c>
    </row>
    <row r="8" spans="1:3" ht="12.75" hidden="1">
      <c r="A8" s="30"/>
      <c r="B8" s="48">
        <v>7.303224462155545</v>
      </c>
      <c r="C8" s="48">
        <v>27.45573106073513</v>
      </c>
    </row>
    <row r="9" spans="1:3" ht="12.75" hidden="1">
      <c r="A9" s="30"/>
      <c r="B9" s="48">
        <v>14.892815076560659</v>
      </c>
      <c r="C9" s="48">
        <v>48.989523278160064</v>
      </c>
    </row>
    <row r="10" spans="1:7" ht="12.75">
      <c r="A10" s="22">
        <v>1996</v>
      </c>
      <c r="B10" s="9">
        <v>11.946613651165457</v>
      </c>
      <c r="C10" s="9">
        <v>14.307321737922704</v>
      </c>
      <c r="G10" s="53"/>
    </row>
    <row r="11" spans="2:7" ht="12.75">
      <c r="B11" s="9">
        <v>11.916990230878616</v>
      </c>
      <c r="C11" s="9">
        <v>13.987077735773024</v>
      </c>
      <c r="G11" s="53"/>
    </row>
    <row r="12" spans="2:7" ht="12.75">
      <c r="B12" s="9">
        <v>11.251625085423637</v>
      </c>
      <c r="C12" s="9">
        <v>12.947784908427659</v>
      </c>
      <c r="F12" s="6"/>
      <c r="G12" s="53"/>
    </row>
    <row r="13" spans="2:7" ht="12.75">
      <c r="B13" s="9">
        <v>9.761101203828204</v>
      </c>
      <c r="C13" s="9">
        <v>10.992231085392122</v>
      </c>
      <c r="F13" s="6"/>
      <c r="G13" s="53"/>
    </row>
    <row r="14" spans="1:7" ht="12.75">
      <c r="A14" s="22">
        <v>2000</v>
      </c>
      <c r="B14" s="9">
        <v>17.883794987314136</v>
      </c>
      <c r="C14" s="9">
        <v>20.004244952252947</v>
      </c>
      <c r="D14" s="6"/>
      <c r="E14" s="6"/>
      <c r="F14" s="6"/>
      <c r="G14" s="53"/>
    </row>
    <row r="15" spans="2:7" ht="12.75">
      <c r="B15" s="9">
        <v>22.045140211347412</v>
      </c>
      <c r="C15" s="9">
        <v>24.278788779016974</v>
      </c>
      <c r="E15" s="6"/>
      <c r="F15" s="6"/>
      <c r="G15" s="53"/>
    </row>
    <row r="16" spans="2:6" ht="12.75">
      <c r="B16" s="9">
        <v>15.781593220287968</v>
      </c>
      <c r="C16" s="9">
        <v>16.98772144272117</v>
      </c>
      <c r="E16" s="6"/>
      <c r="F16" s="6"/>
    </row>
    <row r="17" spans="2:6" ht="12.75">
      <c r="B17" s="9">
        <v>20.3862068223672</v>
      </c>
      <c r="C17" s="9">
        <v>21.4140827966042</v>
      </c>
      <c r="E17" s="6"/>
      <c r="F17" s="6"/>
    </row>
    <row r="18" spans="2:6" ht="12.75">
      <c r="B18" s="9">
        <v>24.3178455324708</v>
      </c>
      <c r="C18" s="9">
        <v>24.91582534064631</v>
      </c>
      <c r="D18" s="6"/>
      <c r="E18" s="6"/>
      <c r="F18" s="6"/>
    </row>
    <row r="19" spans="1:6" ht="12.75">
      <c r="A19" s="22">
        <v>2005</v>
      </c>
      <c r="B19" s="9">
        <v>40.56230043247503</v>
      </c>
      <c r="C19" s="9">
        <v>40.56230043247503</v>
      </c>
      <c r="E19" s="6"/>
      <c r="F19" s="6"/>
    </row>
    <row r="20" spans="2:6" ht="12.75">
      <c r="B20" s="9">
        <v>42.69989371061252</v>
      </c>
      <c r="C20" s="9">
        <v>41.4964953455904</v>
      </c>
      <c r="E20" s="6"/>
      <c r="F20" s="6"/>
    </row>
    <row r="21" spans="2:6" ht="12.75">
      <c r="B21" s="9">
        <v>30.00430629384364</v>
      </c>
      <c r="C21" s="9">
        <v>28.521203701372283</v>
      </c>
      <c r="E21" s="6"/>
      <c r="F21" s="6"/>
    </row>
    <row r="22" spans="2:7" ht="12.75">
      <c r="B22" s="9">
        <v>58.33867357526446</v>
      </c>
      <c r="C22" s="9">
        <v>53.8676579642331</v>
      </c>
      <c r="D22" s="7"/>
      <c r="E22" s="6"/>
      <c r="F22" s="6"/>
      <c r="G22" s="6"/>
    </row>
    <row r="23" spans="2:7" ht="12.75">
      <c r="B23" s="9">
        <v>30.95170912313148</v>
      </c>
      <c r="C23" s="9">
        <v>28.189170421795517</v>
      </c>
      <c r="D23" s="6"/>
      <c r="E23" s="6"/>
      <c r="F23" s="6"/>
      <c r="G23" s="6"/>
    </row>
    <row r="24" spans="2:7" ht="12.75">
      <c r="B24" s="9">
        <v>42.413828092284994</v>
      </c>
      <c r="C24" s="9">
        <v>37.60091142933067</v>
      </c>
      <c r="E24" s="6"/>
      <c r="F24" s="6"/>
      <c r="G24" s="6"/>
    </row>
    <row r="25" spans="1:7" ht="12.75">
      <c r="A25" s="22">
        <v>2011</v>
      </c>
      <c r="B25" s="9">
        <v>56.2810314323889</v>
      </c>
      <c r="C25" s="9">
        <v>48.643933822289455</v>
      </c>
      <c r="E25" s="6"/>
      <c r="F25" s="6"/>
      <c r="G25" s="6"/>
    </row>
    <row r="26" spans="2:6" ht="12.75">
      <c r="B26" s="9"/>
      <c r="F26" s="6"/>
    </row>
    <row r="27" ht="12.75">
      <c r="A27" s="52" t="s">
        <v>31</v>
      </c>
    </row>
    <row r="28" spans="1:4" ht="12.75">
      <c r="A28" s="51"/>
      <c r="D28" s="9"/>
    </row>
    <row r="29" spans="4:6" ht="12.75">
      <c r="D29" s="9"/>
      <c r="F29" s="6"/>
    </row>
    <row r="30" spans="3:6" ht="12.75">
      <c r="C30" s="50"/>
      <c r="D30" s="9"/>
      <c r="F30" s="6"/>
    </row>
    <row r="31" spans="3:4" ht="12.75">
      <c r="C31" s="50"/>
      <c r="D31" s="9"/>
    </row>
    <row r="32" spans="3:4" ht="12.75">
      <c r="C32" s="50"/>
      <c r="D32" s="9"/>
    </row>
    <row r="33" ht="12.75">
      <c r="C33" s="50"/>
    </row>
    <row r="34" spans="3:5" ht="12.75">
      <c r="C34" s="50"/>
      <c r="D34" s="7"/>
      <c r="E34" s="7"/>
    </row>
    <row r="35" spans="4:5" ht="12.75">
      <c r="D35" s="7"/>
      <c r="E35" s="7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0.8515625" style="0" customWidth="1"/>
    <col min="3" max="4" width="10.140625" style="0" bestFit="1" customWidth="1"/>
  </cols>
  <sheetData>
    <row r="1" ht="15.75">
      <c r="A1" s="31" t="s">
        <v>63</v>
      </c>
    </row>
    <row r="2" ht="15.75">
      <c r="A2" s="31" t="s">
        <v>62</v>
      </c>
    </row>
    <row r="4" spans="1:5" ht="12.75">
      <c r="A4" s="22">
        <v>2011</v>
      </c>
      <c r="D4" s="9"/>
      <c r="E4" s="64"/>
    </row>
    <row r="5" spans="1:4" ht="12.75">
      <c r="A5" s="22" t="s">
        <v>61</v>
      </c>
      <c r="C5" s="17"/>
      <c r="D5" s="22"/>
    </row>
    <row r="6" spans="1:4" ht="12.75">
      <c r="A6" s="63" t="s">
        <v>60</v>
      </c>
      <c r="B6" s="63" t="s">
        <v>59</v>
      </c>
      <c r="C6" s="17"/>
      <c r="D6" s="22"/>
    </row>
    <row r="7" spans="1:5" ht="12.75">
      <c r="A7" s="22" t="s">
        <v>58</v>
      </c>
      <c r="B7" s="71">
        <v>2.0570995015404154</v>
      </c>
      <c r="C7" s="57"/>
      <c r="E7" s="55"/>
    </row>
    <row r="8" spans="1:5" ht="12.75">
      <c r="A8" s="22" t="s">
        <v>57</v>
      </c>
      <c r="B8" s="71">
        <v>2.2694054701558057</v>
      </c>
      <c r="C8" s="57"/>
      <c r="D8" s="8"/>
      <c r="E8" s="55"/>
    </row>
    <row r="9" spans="1:5" ht="12.75">
      <c r="A9" s="22" t="s">
        <v>56</v>
      </c>
      <c r="B9" s="71">
        <v>2.5520589785036405</v>
      </c>
      <c r="C9" s="62"/>
      <c r="D9" s="8"/>
      <c r="E9" s="55"/>
    </row>
    <row r="10" spans="1:5" ht="12.75">
      <c r="A10" s="22" t="s">
        <v>55</v>
      </c>
      <c r="B10" s="71">
        <v>2.627308535728498</v>
      </c>
      <c r="C10" s="57"/>
      <c r="D10" s="8"/>
      <c r="E10" s="55"/>
    </row>
    <row r="11" spans="1:5" ht="12.75">
      <c r="A11" s="22" t="s">
        <v>54</v>
      </c>
      <c r="B11" s="71">
        <v>2.703544099907055</v>
      </c>
      <c r="C11" s="57"/>
      <c r="E11" s="55"/>
    </row>
    <row r="12" spans="1:5" ht="12.75">
      <c r="A12" s="22" t="s">
        <v>53</v>
      </c>
      <c r="B12" s="71">
        <v>2.715758371533414</v>
      </c>
      <c r="C12" s="57"/>
      <c r="D12" s="8"/>
      <c r="E12" s="55"/>
    </row>
    <row r="13" spans="1:5" ht="12.75">
      <c r="A13" s="22" t="s">
        <v>52</v>
      </c>
      <c r="B13" s="71">
        <v>2.8008698110336114</v>
      </c>
      <c r="C13" s="57"/>
      <c r="E13" s="55"/>
    </row>
    <row r="14" spans="1:5" ht="12.75">
      <c r="A14" s="22" t="s">
        <v>51</v>
      </c>
      <c r="B14" s="71">
        <v>2.856794621025669</v>
      </c>
      <c r="C14" s="57"/>
      <c r="E14" s="55"/>
    </row>
    <row r="15" spans="1:11" ht="12.75">
      <c r="A15" s="22" t="s">
        <v>50</v>
      </c>
      <c r="B15" s="71">
        <v>2.866039262194568</v>
      </c>
      <c r="C15" s="36"/>
      <c r="D15" s="8"/>
      <c r="E15" s="55"/>
      <c r="F15" s="8"/>
      <c r="G15" s="60"/>
      <c r="J15" s="8"/>
      <c r="K15" s="61"/>
    </row>
    <row r="16" spans="1:11" ht="12.75">
      <c r="A16" s="22" t="s">
        <v>49</v>
      </c>
      <c r="B16" s="71">
        <v>2.8769201640000146</v>
      </c>
      <c r="C16" s="57"/>
      <c r="D16" s="12"/>
      <c r="F16" s="8"/>
      <c r="G16" s="60"/>
      <c r="J16" s="8"/>
      <c r="K16" s="60"/>
    </row>
    <row r="17" spans="1:11" ht="12.75">
      <c r="A17" s="22" t="s">
        <v>48</v>
      </c>
      <c r="B17" s="71">
        <v>2.919125496707699</v>
      </c>
      <c r="C17" s="57"/>
      <c r="D17" s="12"/>
      <c r="F17" s="59"/>
      <c r="G17" s="60"/>
      <c r="J17" s="8"/>
      <c r="K17" s="60"/>
    </row>
    <row r="18" spans="1:11" ht="12.75">
      <c r="A18" s="22" t="s">
        <v>47</v>
      </c>
      <c r="B18" s="71">
        <v>3.1221238219277128</v>
      </c>
      <c r="D18" s="12"/>
      <c r="F18" s="35"/>
      <c r="G18" s="60"/>
      <c r="J18" s="8"/>
      <c r="K18" s="60"/>
    </row>
    <row r="19" spans="1:11" ht="12.75">
      <c r="A19" s="22" t="s">
        <v>46</v>
      </c>
      <c r="B19" s="71">
        <v>3.2221333072464997</v>
      </c>
      <c r="J19" s="59"/>
      <c r="K19" s="58"/>
    </row>
    <row r="20" spans="1:8" ht="12.75">
      <c r="A20" s="22" t="s">
        <v>45</v>
      </c>
      <c r="B20" s="71">
        <v>3.2464477560891973</v>
      </c>
      <c r="C20" s="57"/>
      <c r="D20" s="12"/>
      <c r="H20" s="8"/>
    </row>
    <row r="21" spans="1:8" ht="12.75">
      <c r="A21" s="22" t="s">
        <v>44</v>
      </c>
      <c r="B21" s="105">
        <v>3.273591333456765</v>
      </c>
      <c r="C21" s="57"/>
      <c r="G21" s="13"/>
      <c r="H21" s="8"/>
    </row>
    <row r="22" spans="1:3" ht="12.75">
      <c r="A22" s="22" t="s">
        <v>43</v>
      </c>
      <c r="B22" s="106">
        <v>3.3689498182001563</v>
      </c>
      <c r="C22" s="56"/>
    </row>
    <row r="23" spans="1:3" ht="12.75">
      <c r="A23" s="22" t="s">
        <v>42</v>
      </c>
      <c r="B23" s="107">
        <v>3.388426255573787</v>
      </c>
      <c r="C23" s="36"/>
    </row>
    <row r="24" spans="1:2" ht="12.75">
      <c r="A24" s="22" t="s">
        <v>41</v>
      </c>
      <c r="B24" s="107">
        <v>3.8077887526326206</v>
      </c>
    </row>
    <row r="25" spans="1:2" ht="12.75">
      <c r="A25" s="22" t="s">
        <v>40</v>
      </c>
      <c r="B25" s="107">
        <v>3.985791163476871</v>
      </c>
    </row>
    <row r="26" spans="1:3" ht="12.75">
      <c r="A26" s="22" t="s">
        <v>39</v>
      </c>
      <c r="B26" s="106">
        <v>4.142034118693477</v>
      </c>
      <c r="C26" s="12"/>
    </row>
    <row r="27" spans="1:3" ht="12.75">
      <c r="A27" s="22" t="s">
        <v>38</v>
      </c>
      <c r="B27" s="106">
        <v>4.188839970336722</v>
      </c>
      <c r="C27" s="12"/>
    </row>
    <row r="28" spans="1:3" ht="12.75">
      <c r="A28" s="22" t="s">
        <v>37</v>
      </c>
      <c r="B28" s="107">
        <v>4.615926899225423</v>
      </c>
      <c r="C28" s="12"/>
    </row>
    <row r="29" spans="1:2" ht="12.75">
      <c r="A29" s="22" t="s">
        <v>36</v>
      </c>
      <c r="B29" s="107">
        <v>5.765610699564046</v>
      </c>
    </row>
    <row r="30" spans="1:2" ht="12.75">
      <c r="A30" s="22"/>
      <c r="B30" s="55"/>
    </row>
    <row r="31" spans="1:2" ht="12.75">
      <c r="A31" s="22"/>
      <c r="B31" s="55"/>
    </row>
    <row r="32" spans="1:2" ht="12.75">
      <c r="A32" s="22"/>
      <c r="B32" s="55"/>
    </row>
    <row r="33" spans="1:2" ht="12.75">
      <c r="A33" s="10" t="s">
        <v>35</v>
      </c>
      <c r="B33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5.75">
      <c r="A1" s="31" t="s">
        <v>66</v>
      </c>
    </row>
    <row r="2" ht="15.75">
      <c r="A2" s="31" t="s">
        <v>65</v>
      </c>
    </row>
    <row r="4" spans="1:2" ht="12.75">
      <c r="A4" s="22" t="s">
        <v>61</v>
      </c>
      <c r="B4" s="8"/>
    </row>
    <row r="5" spans="1:7" ht="12.75">
      <c r="A5" s="63" t="s">
        <v>60</v>
      </c>
      <c r="B5" s="63" t="s">
        <v>64</v>
      </c>
      <c r="F5" s="66"/>
      <c r="G5" s="65"/>
    </row>
    <row r="6" spans="1:2" ht="12.75">
      <c r="A6" s="22" t="s">
        <v>51</v>
      </c>
      <c r="B6" s="108">
        <v>-0.5896292072249282</v>
      </c>
    </row>
    <row r="7" spans="1:7" ht="12.75">
      <c r="A7" s="22" t="s">
        <v>52</v>
      </c>
      <c r="B7" s="108">
        <v>4.131361232188457</v>
      </c>
      <c r="F7" s="67"/>
      <c r="G7" s="65"/>
    </row>
    <row r="8" spans="1:2" ht="12.75">
      <c r="A8" s="22" t="s">
        <v>56</v>
      </c>
      <c r="B8" s="108">
        <v>4.186851464261108</v>
      </c>
    </row>
    <row r="9" spans="1:2" ht="12.75">
      <c r="A9" s="22" t="s">
        <v>48</v>
      </c>
      <c r="B9" s="108">
        <v>4.22226219327637</v>
      </c>
    </row>
    <row r="10" spans="1:2" ht="12.75">
      <c r="A10" s="22" t="s">
        <v>58</v>
      </c>
      <c r="B10" s="108">
        <v>8.28342288017405</v>
      </c>
    </row>
    <row r="11" spans="1:7" ht="12.75">
      <c r="A11" s="22" t="s">
        <v>44</v>
      </c>
      <c r="B11" s="108">
        <v>9.766447681870432</v>
      </c>
      <c r="D11" s="22"/>
      <c r="F11" s="67"/>
      <c r="G11" s="65"/>
    </row>
    <row r="12" spans="1:4" ht="12.75">
      <c r="A12" s="22" t="s">
        <v>53</v>
      </c>
      <c r="B12" s="108">
        <v>9.946398750648488</v>
      </c>
      <c r="D12" s="22"/>
    </row>
    <row r="13" spans="1:4" ht="12.75">
      <c r="A13" s="22" t="s">
        <v>46</v>
      </c>
      <c r="B13" s="108">
        <v>10.523347862425124</v>
      </c>
      <c r="D13" s="22"/>
    </row>
    <row r="14" spans="1:7" ht="12.75">
      <c r="A14" s="22" t="s">
        <v>54</v>
      </c>
      <c r="B14" s="108">
        <v>10.902421082398671</v>
      </c>
      <c r="D14" s="22"/>
      <c r="F14" s="67"/>
      <c r="G14" s="65"/>
    </row>
    <row r="15" spans="1:7" ht="12.75">
      <c r="A15" s="22" t="s">
        <v>36</v>
      </c>
      <c r="B15" s="108">
        <v>11.977482503104897</v>
      </c>
      <c r="D15" s="22"/>
      <c r="F15" s="66"/>
      <c r="G15" s="65"/>
    </row>
    <row r="16" spans="1:7" ht="12.75">
      <c r="A16" s="22" t="s">
        <v>49</v>
      </c>
      <c r="B16" s="108">
        <v>12.33985185187762</v>
      </c>
      <c r="F16" s="67"/>
      <c r="G16" s="65"/>
    </row>
    <row r="17" spans="1:7" ht="12.75">
      <c r="A17" s="22" t="s">
        <v>55</v>
      </c>
      <c r="B17" s="108">
        <v>13.005186873191448</v>
      </c>
      <c r="F17" s="66"/>
      <c r="G17" s="65"/>
    </row>
    <row r="18" spans="1:2" ht="12.75">
      <c r="A18" s="22" t="s">
        <v>38</v>
      </c>
      <c r="B18" s="108">
        <v>14.863975205677693</v>
      </c>
    </row>
    <row r="19" spans="1:2" ht="12.75">
      <c r="A19" s="22" t="s">
        <v>50</v>
      </c>
      <c r="B19" s="108">
        <v>15.05412050541453</v>
      </c>
    </row>
    <row r="20" spans="1:2" ht="12.75">
      <c r="A20" s="22" t="s">
        <v>45</v>
      </c>
      <c r="B20" s="108">
        <v>15.393604397187879</v>
      </c>
    </row>
    <row r="21" spans="1:2" ht="12.75">
      <c r="A21" s="22" t="s">
        <v>57</v>
      </c>
      <c r="B21" s="108">
        <v>16.516096185317096</v>
      </c>
    </row>
    <row r="22" spans="1:2" ht="12.75">
      <c r="A22" s="22" t="s">
        <v>37</v>
      </c>
      <c r="B22" s="108">
        <v>17.34837048072208</v>
      </c>
    </row>
    <row r="23" spans="1:2" ht="12.75">
      <c r="A23" s="22" t="s">
        <v>40</v>
      </c>
      <c r="B23" s="108">
        <v>17.499938212233335</v>
      </c>
    </row>
    <row r="24" spans="1:2" ht="12.75">
      <c r="A24" s="22" t="s">
        <v>47</v>
      </c>
      <c r="B24" s="108">
        <v>19.743859300337686</v>
      </c>
    </row>
    <row r="25" spans="1:2" ht="12.75">
      <c r="A25" s="22" t="s">
        <v>42</v>
      </c>
      <c r="B25" s="108">
        <v>19.835471016448892</v>
      </c>
    </row>
    <row r="26" spans="1:2" ht="12.75">
      <c r="A26" s="22" t="s">
        <v>39</v>
      </c>
      <c r="B26" s="108">
        <v>19.86880591624985</v>
      </c>
    </row>
    <row r="27" spans="1:2" ht="12.75">
      <c r="A27" s="22" t="s">
        <v>43</v>
      </c>
      <c r="B27" s="108">
        <v>31.251650522374234</v>
      </c>
    </row>
    <row r="28" spans="1:2" ht="12.75">
      <c r="A28" s="22" t="s">
        <v>41</v>
      </c>
      <c r="B28" s="108">
        <v>40.69992602356544</v>
      </c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4" ht="12.75">
      <c r="A34" s="52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0.00390625" style="0" customWidth="1"/>
    <col min="4" max="4" width="10.140625" style="0" bestFit="1" customWidth="1"/>
    <col min="8" max="8" width="9.140625" style="0" customWidth="1"/>
    <col min="9" max="9" width="2.00390625" style="0" customWidth="1"/>
    <col min="10" max="10" width="16.140625" style="0" customWidth="1"/>
  </cols>
  <sheetData>
    <row r="1" spans="1:10" ht="15.75">
      <c r="A1" s="31" t="s">
        <v>75</v>
      </c>
      <c r="J1" s="31" t="s">
        <v>74</v>
      </c>
    </row>
    <row r="2" spans="1:10" ht="15.75">
      <c r="A2" s="31" t="s">
        <v>73</v>
      </c>
      <c r="J2" s="31" t="s">
        <v>72</v>
      </c>
    </row>
    <row r="3" spans="1:10" ht="15.75">
      <c r="A3" s="31" t="s">
        <v>71</v>
      </c>
      <c r="J3" s="31" t="s">
        <v>71</v>
      </c>
    </row>
    <row r="4" spans="1:10" ht="12.75">
      <c r="A4" s="22">
        <v>2011</v>
      </c>
      <c r="J4" s="22">
        <v>2011</v>
      </c>
    </row>
    <row r="5" spans="1:11" ht="12.75">
      <c r="A5" s="17" t="s">
        <v>70</v>
      </c>
      <c r="B5" s="59"/>
      <c r="E5" s="22"/>
      <c r="G5" s="64"/>
      <c r="H5" s="64"/>
      <c r="J5" s="17" t="s">
        <v>70</v>
      </c>
      <c r="K5" s="59"/>
    </row>
    <row r="6" spans="1:11" ht="12.75">
      <c r="A6" s="63" t="s">
        <v>60</v>
      </c>
      <c r="B6" s="63" t="s">
        <v>59</v>
      </c>
      <c r="E6" s="22"/>
      <c r="G6" s="64"/>
      <c r="H6" s="64"/>
      <c r="J6" s="63" t="s">
        <v>60</v>
      </c>
      <c r="K6" s="63" t="s">
        <v>59</v>
      </c>
    </row>
    <row r="7" spans="1:11" ht="12.75">
      <c r="A7" s="68" t="s">
        <v>55</v>
      </c>
      <c r="B7" s="71">
        <v>5.106866459720445</v>
      </c>
      <c r="D7" s="55"/>
      <c r="E7" s="55"/>
      <c r="G7" s="64"/>
      <c r="J7" s="68" t="s">
        <v>55</v>
      </c>
      <c r="K7" s="71">
        <v>4.323165027833758</v>
      </c>
    </row>
    <row r="8" spans="1:11" ht="12.75">
      <c r="A8" s="68" t="s">
        <v>58</v>
      </c>
      <c r="B8" s="71">
        <v>6.1004884255908</v>
      </c>
      <c r="D8" s="55"/>
      <c r="E8" s="55"/>
      <c r="F8" s="10"/>
      <c r="G8" s="72"/>
      <c r="J8" s="68" t="s">
        <v>58</v>
      </c>
      <c r="K8" s="71">
        <v>5.130503075200304</v>
      </c>
    </row>
    <row r="9" spans="1:11" ht="12.75">
      <c r="A9" s="68" t="s">
        <v>46</v>
      </c>
      <c r="B9" s="71">
        <v>6.248082654971354</v>
      </c>
      <c r="D9" s="55"/>
      <c r="E9" s="55"/>
      <c r="G9" s="72"/>
      <c r="J9" s="68" t="s">
        <v>46</v>
      </c>
      <c r="K9" s="71">
        <v>5.154729666774962</v>
      </c>
    </row>
    <row r="10" spans="1:11" ht="12.75">
      <c r="A10" s="68" t="s">
        <v>56</v>
      </c>
      <c r="B10" s="71">
        <v>6.2696907115400276</v>
      </c>
      <c r="D10" s="55"/>
      <c r="E10" s="55"/>
      <c r="G10" s="72"/>
      <c r="J10" s="68" t="s">
        <v>69</v>
      </c>
      <c r="K10" s="71">
        <v>5.254463950449731</v>
      </c>
    </row>
    <row r="11" spans="1:11" ht="12.75">
      <c r="A11" s="68" t="s">
        <v>41</v>
      </c>
      <c r="B11" s="71">
        <v>6.317449555435127</v>
      </c>
      <c r="D11" s="55"/>
      <c r="E11" s="55"/>
      <c r="G11" s="72"/>
      <c r="J11" s="68" t="s">
        <v>37</v>
      </c>
      <c r="K11" s="71">
        <v>5.332694540715243</v>
      </c>
    </row>
    <row r="12" spans="1:11" ht="12.75">
      <c r="A12" s="68" t="s">
        <v>40</v>
      </c>
      <c r="B12" s="71">
        <v>6.347803893251196</v>
      </c>
      <c r="D12" s="55"/>
      <c r="E12" s="55"/>
      <c r="J12" s="68" t="s">
        <v>41</v>
      </c>
      <c r="K12" s="71">
        <v>5.397623073580684</v>
      </c>
    </row>
    <row r="13" spans="1:11" ht="12.75">
      <c r="A13" s="68" t="s">
        <v>37</v>
      </c>
      <c r="B13" s="71">
        <v>6.495460088257655</v>
      </c>
      <c r="D13" s="55"/>
      <c r="E13" s="55"/>
      <c r="F13" s="10"/>
      <c r="J13" s="68" t="s">
        <v>56</v>
      </c>
      <c r="K13" s="71">
        <v>5.686090548656851</v>
      </c>
    </row>
    <row r="14" spans="1:11" ht="12.75">
      <c r="A14" s="70" t="s">
        <v>52</v>
      </c>
      <c r="B14" s="109">
        <v>7.163637098012787</v>
      </c>
      <c r="D14" s="71"/>
      <c r="E14" s="55"/>
      <c r="J14" s="70" t="s">
        <v>43</v>
      </c>
      <c r="K14" s="109">
        <v>5.909541429850249</v>
      </c>
    </row>
    <row r="15" spans="1:11" ht="12.75">
      <c r="A15" s="68" t="s">
        <v>38</v>
      </c>
      <c r="B15" s="110">
        <v>7.345759863560467</v>
      </c>
      <c r="J15" s="68" t="s">
        <v>47</v>
      </c>
      <c r="K15" s="110">
        <v>6.087460321484198</v>
      </c>
    </row>
    <row r="16" spans="1:11" ht="12.75">
      <c r="A16" s="68" t="s">
        <v>48</v>
      </c>
      <c r="B16" s="110">
        <v>7.519390733061833</v>
      </c>
      <c r="J16" s="68" t="s">
        <v>54</v>
      </c>
      <c r="K16" s="110">
        <v>6.252322080297048</v>
      </c>
    </row>
    <row r="17" spans="1:11" ht="12.75">
      <c r="A17" s="68" t="s">
        <v>69</v>
      </c>
      <c r="B17" s="110">
        <v>7.8316510403313275</v>
      </c>
      <c r="J17" s="68" t="s">
        <v>48</v>
      </c>
      <c r="K17" s="110">
        <v>6.5214804216348075</v>
      </c>
    </row>
    <row r="18" spans="1:11" ht="12.75">
      <c r="A18" s="68" t="s">
        <v>57</v>
      </c>
      <c r="B18" s="111">
        <v>7.909747915298837</v>
      </c>
      <c r="J18" s="68" t="s">
        <v>38</v>
      </c>
      <c r="K18" s="111">
        <v>6.64968757293305</v>
      </c>
    </row>
    <row r="19" spans="1:11" ht="12.75">
      <c r="A19" s="68" t="s">
        <v>47</v>
      </c>
      <c r="B19" s="111">
        <v>7.940141389299687</v>
      </c>
      <c r="J19" s="68" t="s">
        <v>45</v>
      </c>
      <c r="K19" s="111">
        <v>6.6670496814785665</v>
      </c>
    </row>
    <row r="20" spans="1:11" ht="12.75">
      <c r="A20" s="68" t="s">
        <v>43</v>
      </c>
      <c r="B20" s="111">
        <v>8.026788864590682</v>
      </c>
      <c r="J20" s="68" t="s">
        <v>50</v>
      </c>
      <c r="K20" s="111">
        <v>6.768580640278905</v>
      </c>
    </row>
    <row r="21" spans="1:11" ht="12.75">
      <c r="A21" s="68" t="s">
        <v>54</v>
      </c>
      <c r="B21" s="111">
        <v>8.039940899949093</v>
      </c>
      <c r="J21" s="68" t="s">
        <v>52</v>
      </c>
      <c r="K21" s="111">
        <v>6.875394984024773</v>
      </c>
    </row>
    <row r="22" spans="1:11" ht="12.75">
      <c r="A22" s="68" t="s">
        <v>36</v>
      </c>
      <c r="B22" s="110">
        <v>8.105162954200395</v>
      </c>
      <c r="J22" s="68" t="s">
        <v>53</v>
      </c>
      <c r="K22" s="110">
        <v>6.996929743843393</v>
      </c>
    </row>
    <row r="23" spans="1:11" ht="12.75">
      <c r="A23" s="68" t="s">
        <v>53</v>
      </c>
      <c r="B23" s="111">
        <v>8.21773292240659</v>
      </c>
      <c r="J23" s="68" t="s">
        <v>57</v>
      </c>
      <c r="K23" s="111">
        <v>7.172220311823591</v>
      </c>
    </row>
    <row r="24" spans="1:11" ht="12.75">
      <c r="A24" s="68" t="s">
        <v>45</v>
      </c>
      <c r="B24" s="111">
        <v>8.330762740783968</v>
      </c>
      <c r="J24" s="68" t="s">
        <v>36</v>
      </c>
      <c r="K24" s="111">
        <v>7.302468739402288</v>
      </c>
    </row>
    <row r="25" spans="1:11" ht="12.75">
      <c r="A25" s="69" t="s">
        <v>51</v>
      </c>
      <c r="B25" s="106">
        <v>8.517301044488857</v>
      </c>
      <c r="J25" s="69" t="s">
        <v>44</v>
      </c>
      <c r="K25" s="106">
        <v>8.186234179211313</v>
      </c>
    </row>
    <row r="26" spans="1:11" ht="12.75">
      <c r="A26" s="68" t="s">
        <v>50</v>
      </c>
      <c r="B26" s="71">
        <v>8.638662952824692</v>
      </c>
      <c r="J26" s="68" t="s">
        <v>51</v>
      </c>
      <c r="K26" s="71">
        <v>8.394579481757518</v>
      </c>
    </row>
    <row r="27" spans="1:11" ht="12.75">
      <c r="A27" s="68" t="s">
        <v>42</v>
      </c>
      <c r="B27" s="71">
        <v>8.881712904369541</v>
      </c>
      <c r="J27" s="68" t="s">
        <v>39</v>
      </c>
      <c r="K27" s="71">
        <v>8.734219776799673</v>
      </c>
    </row>
    <row r="28" spans="1:11" ht="12.75">
      <c r="A28" s="68" t="s">
        <v>39</v>
      </c>
      <c r="B28" s="71">
        <v>9.805876652011634</v>
      </c>
      <c r="J28" s="68" t="s">
        <v>49</v>
      </c>
      <c r="K28" s="71">
        <v>8.916414292019454</v>
      </c>
    </row>
    <row r="29" spans="1:11" ht="12.75">
      <c r="A29" s="68" t="s">
        <v>44</v>
      </c>
      <c r="B29" s="71">
        <v>10.118273935927864</v>
      </c>
      <c r="J29" s="68" t="s">
        <v>67</v>
      </c>
      <c r="K29" s="71">
        <v>12.656977129681968</v>
      </c>
    </row>
    <row r="30" spans="1:11" ht="12.75">
      <c r="A30" s="68" t="s">
        <v>49</v>
      </c>
      <c r="B30" s="71">
        <v>11.684496519485979</v>
      </c>
      <c r="J30" s="68"/>
      <c r="K30" s="55"/>
    </row>
    <row r="31" spans="1:11" ht="12.75">
      <c r="A31" s="68" t="s">
        <v>68</v>
      </c>
      <c r="B31" s="71">
        <v>13.884468678442786</v>
      </c>
      <c r="J31" s="68"/>
      <c r="K31" s="55"/>
    </row>
    <row r="32" spans="1:11" ht="12.75">
      <c r="A32" s="68" t="s">
        <v>67</v>
      </c>
      <c r="B32" s="71">
        <v>15.133324010643054</v>
      </c>
      <c r="J32" s="68"/>
      <c r="K32" s="55"/>
    </row>
    <row r="35" spans="1:10" ht="12.75">
      <c r="A35" s="10" t="s">
        <v>35</v>
      </c>
      <c r="J35" s="10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kpharris</cp:lastModifiedBy>
  <cp:lastPrinted>2009-07-28T09:41:27Z</cp:lastPrinted>
  <dcterms:created xsi:type="dcterms:W3CDTF">2001-03-02T15:48:48Z</dcterms:created>
  <dcterms:modified xsi:type="dcterms:W3CDTF">2012-10-23T09:36:55Z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