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H:\PSS November 2017\"/>
    </mc:Choice>
  </mc:AlternateContent>
  <bookViews>
    <workbookView xWindow="0" yWindow="0" windowWidth="25200" windowHeight="10430" activeTab="10"/>
  </bookViews>
  <sheets>
    <sheet name="Table 1" sheetId="1" r:id="rId1"/>
    <sheet name="Table 2" sheetId="2" r:id="rId2"/>
    <sheet name="Table 3" sheetId="19" r:id="rId3"/>
    <sheet name="Table 4" sheetId="21" r:id="rId4"/>
    <sheet name="Table 5" sheetId="20" r:id="rId5"/>
    <sheet name="Table 6" sheetId="3" r:id="rId6"/>
    <sheet name="Table 7" sheetId="6" r:id="rId7"/>
    <sheet name="Table 8" sheetId="7" r:id="rId8"/>
    <sheet name="Table 9 (a)" sheetId="16" r:id="rId9"/>
    <sheet name="Table 9 (b)" sheetId="17" r:id="rId10"/>
    <sheet name="Table 9 (c)" sheetId="18" r:id="rId11"/>
  </sheets>
  <externalReferences>
    <externalReference r:id="rId12"/>
    <externalReference r:id="rId13"/>
    <externalReference r:id="rId14"/>
    <externalReference r:id="rId15"/>
  </externalReferences>
  <definedNames>
    <definedName name="CapAME" localSheetId="2">'[1]Dept AMEsum'!#REF!</definedName>
    <definedName name="CapAME" localSheetId="3">'[1]Dept AMEsum'!#REF!</definedName>
    <definedName name="CapAME" localSheetId="4">'[1]Dept AMEsum'!#REF!</definedName>
    <definedName name="CapAME" localSheetId="6">'[1]Dept AMEsum'!#REF!</definedName>
    <definedName name="CapAME" localSheetId="7">'[1]Dept AMEsum'!#REF!</definedName>
    <definedName name="CapAME" localSheetId="9">'[1]Dept AMEsum'!#REF!</definedName>
    <definedName name="CapAME">'[1]Dept AMEsum'!#REF!</definedName>
    <definedName name="CapDEL" localSheetId="2">[1]DELsum!#REF!</definedName>
    <definedName name="CapDEL" localSheetId="3">[1]DELsum!#REF!</definedName>
    <definedName name="CapDEL" localSheetId="4">[1]DELsum!#REF!</definedName>
    <definedName name="CapDEL" localSheetId="6">[1]DELsum!#REF!</definedName>
    <definedName name="CapDEL" localSheetId="7">[1]DELsum!#REF!</definedName>
    <definedName name="CapDEL" localSheetId="9">[1]DELsum!#REF!</definedName>
    <definedName name="CapDEL">[1]DELsum!#REF!</definedName>
    <definedName name="CGCapDEL" localSheetId="2">#REF!</definedName>
    <definedName name="CGCapDEL" localSheetId="3">#REF!</definedName>
    <definedName name="CGCapDEL" localSheetId="4">#REF!</definedName>
    <definedName name="CGCapDEL" localSheetId="6">#REF!</definedName>
    <definedName name="CGCapDEL" localSheetId="7">#REF!</definedName>
    <definedName name="CGCapDEL" localSheetId="9">#REF!</definedName>
    <definedName name="CGCapDEL">#REF!</definedName>
    <definedName name="DELAME" localSheetId="2">#REF!</definedName>
    <definedName name="DELAME" localSheetId="3">#REF!</definedName>
    <definedName name="DELAME" localSheetId="4">#REF!</definedName>
    <definedName name="DELAME" localSheetId="6">#REF!</definedName>
    <definedName name="DELAME" localSheetId="7">#REF!</definedName>
    <definedName name="DELAME" localSheetId="9">#REF!</definedName>
    <definedName name="DELAME">#REF!</definedName>
    <definedName name="formatCol" localSheetId="2">[2]Formatting!#REF!</definedName>
    <definedName name="formatCol" localSheetId="3">[2]Formatting!#REF!</definedName>
    <definedName name="formatCol" localSheetId="4">[2]Formatting!#REF!</definedName>
    <definedName name="formatCol" localSheetId="6">[2]Formatting!#REF!</definedName>
    <definedName name="formatCol" localSheetId="7">[2]Formatting!#REF!</definedName>
    <definedName name="formatCol" localSheetId="9">[2]Formatting!#REF!</definedName>
    <definedName name="formatCol">[2]Formatting!#REF!</definedName>
    <definedName name="formatRow" localSheetId="2">[2]Formatting!#REF!</definedName>
    <definedName name="formatRow" localSheetId="3">[2]Formatting!#REF!</definedName>
    <definedName name="formatRow" localSheetId="4">[2]Formatting!#REF!</definedName>
    <definedName name="formatRow" localSheetId="6">[2]Formatting!#REF!</definedName>
    <definedName name="formatRow" localSheetId="7">[2]Formatting!#REF!</definedName>
    <definedName name="formatRow" localSheetId="9">[2]Formatting!#REF!</definedName>
    <definedName name="formatRow">[2]Formatting!#REF!</definedName>
    <definedName name="Label" localSheetId="2">#REF!</definedName>
    <definedName name="Label" localSheetId="3">#REF!</definedName>
    <definedName name="Label" localSheetId="4">#REF!</definedName>
    <definedName name="Label" localSheetId="6">#REF!</definedName>
    <definedName name="Label" localSheetId="7">#REF!</definedName>
    <definedName name="Label" localSheetId="9">#REF!</definedName>
    <definedName name="Label">#REF!</definedName>
    <definedName name="MAPPING" localSheetId="2">[3]COINS_OSCAR_mapping!#REF!</definedName>
    <definedName name="MAPPING" localSheetId="3">[3]COINS_OSCAR_mapping!#REF!</definedName>
    <definedName name="MAPPING" localSheetId="4">[3]COINS_OSCAR_mapping!#REF!</definedName>
    <definedName name="MAPPING" localSheetId="6">[3]COINS_OSCAR_mapping!#REF!</definedName>
    <definedName name="MAPPING" localSheetId="7">[3]COINS_OSCAR_mapping!#REF!</definedName>
    <definedName name="MAPPING" localSheetId="9">[3]COINS_OSCAR_mapping!#REF!</definedName>
    <definedName name="MAPPING">[3]COINS_OSCAR_mapping!#REF!</definedName>
    <definedName name="MAPPING2" localSheetId="2">[3]COINS_OSCAR_mapping!#REF!</definedName>
    <definedName name="MAPPING2" localSheetId="3">[3]COINS_OSCAR_mapping!#REF!</definedName>
    <definedName name="MAPPING2" localSheetId="4">[3]COINS_OSCAR_mapping!#REF!</definedName>
    <definedName name="MAPPING2" localSheetId="6">[3]COINS_OSCAR_mapping!#REF!</definedName>
    <definedName name="MAPPING2" localSheetId="7">[3]COINS_OSCAR_mapping!#REF!</definedName>
    <definedName name="MAPPING2" localSheetId="9">[3]COINS_OSCAR_mapping!#REF!</definedName>
    <definedName name="MAPPING2">[3]COINS_OSCAR_mapping!#REF!</definedName>
    <definedName name="PCCapDEL" localSheetId="2">#REF!</definedName>
    <definedName name="PCCapDEL" localSheetId="3">#REF!</definedName>
    <definedName name="PCCapDEL" localSheetId="4">#REF!</definedName>
    <definedName name="PCCapDEL" localSheetId="6">#REF!</definedName>
    <definedName name="PCCapDEL" localSheetId="7">#REF!</definedName>
    <definedName name="PCCapDEL" localSheetId="9">#REF!</definedName>
    <definedName name="PCCapDEL">#REF!</definedName>
    <definedName name="_xlnm.Print_Area" localSheetId="0">'Table 1'!$A$1:$F$58</definedName>
    <definedName name="_xlnm.Print_Area" localSheetId="1">'Table 2'!$A$1:$F$34</definedName>
    <definedName name="_xlnm.Print_Area" localSheetId="2">'Table 3'!$A$1:$F$35</definedName>
    <definedName name="_xlnm.Print_Area" localSheetId="3">'Table 4'!$A$1:$F$33</definedName>
    <definedName name="_xlnm.Print_Area" localSheetId="4">'Table 5'!$A$1:$F$29</definedName>
    <definedName name="_xlnm.Print_Area" localSheetId="5">'Table 6'!$A$1:$F$34</definedName>
    <definedName name="_xlnm.Print_Area" localSheetId="6">'Table 7'!$A$1:$F$36</definedName>
    <definedName name="_xlnm.Print_Area" localSheetId="7">'Table 8'!$A$1:$F$47</definedName>
    <definedName name="_xlnm.Print_Area" localSheetId="8">'Table 9 (a)'!$B$1:$G$56</definedName>
    <definedName name="_xlnm.Print_Area" localSheetId="9">'Table 9 (b)'!$B$1:$G$66</definedName>
    <definedName name="_xlnm.Print_Area" localSheetId="10">'Table 9 (c)'!$B$1:$G$70</definedName>
    <definedName name="ResAME" localSheetId="2">'[1]Dept AMEsum'!#REF!</definedName>
    <definedName name="ResAME" localSheetId="3">'[1]Dept AMEsum'!#REF!</definedName>
    <definedName name="ResAME" localSheetId="4">'[1]Dept AMEsum'!#REF!</definedName>
    <definedName name="ResAME" localSheetId="6">'[1]Dept AMEsum'!#REF!</definedName>
    <definedName name="ResAME" localSheetId="7">'[1]Dept AMEsum'!#REF!</definedName>
    <definedName name="ResAME" localSheetId="9">'[1]Dept AMEsum'!#REF!</definedName>
    <definedName name="ResAME">'[1]Dept AMEsum'!#REF!</definedName>
    <definedName name="ResDEL" localSheetId="2">[1]DELsum!#REF!</definedName>
    <definedName name="ResDEL" localSheetId="3">[1]DELsum!#REF!</definedName>
    <definedName name="ResDEL" localSheetId="4">[1]DELsum!#REF!</definedName>
    <definedName name="ResDEL" localSheetId="6">[1]DELsum!#REF!</definedName>
    <definedName name="ResDEL" localSheetId="7">[1]DELsum!#REF!</definedName>
    <definedName name="ResDEL" localSheetId="9">[1]DELsum!#REF!</definedName>
    <definedName name="ResDEL">[1]DELsum!#REF!</definedName>
    <definedName name="rngTable1" localSheetId="2">#REF!</definedName>
    <definedName name="rngTable1" localSheetId="3">#REF!</definedName>
    <definedName name="rngTable1" localSheetId="4">#REF!</definedName>
    <definedName name="rngTable1" localSheetId="6">#REF!</definedName>
    <definedName name="rngTable1" localSheetId="7">#REF!</definedName>
    <definedName name="rngTable1" localSheetId="9">#REF!</definedName>
    <definedName name="rngTable1">#REF!</definedName>
    <definedName name="rngTable2" localSheetId="2">#REF!</definedName>
    <definedName name="rngTable2" localSheetId="3">#REF!</definedName>
    <definedName name="rngTable2" localSheetId="4">#REF!</definedName>
    <definedName name="rngTable2" localSheetId="6">#REF!</definedName>
    <definedName name="rngTable2" localSheetId="7">#REF!</definedName>
    <definedName name="rngTable2" localSheetId="9">#REF!</definedName>
    <definedName name="rngTable2">#REF!</definedName>
    <definedName name="rngTable20" localSheetId="2">#REF!</definedName>
    <definedName name="rngTable20" localSheetId="3">#REF!</definedName>
    <definedName name="rngTable20" localSheetId="4">#REF!</definedName>
    <definedName name="rngTable20" localSheetId="6">#REF!</definedName>
    <definedName name="rngTable20" localSheetId="7">#REF!</definedName>
    <definedName name="rngTable20" localSheetId="9">#REF!</definedName>
    <definedName name="rngTable20">#REF!</definedName>
    <definedName name="rngTable3" localSheetId="2">#REF!</definedName>
    <definedName name="rngTable3" localSheetId="3">#REF!</definedName>
    <definedName name="rngTable3" localSheetId="4">#REF!</definedName>
    <definedName name="rngTable3" localSheetId="6">#REF!</definedName>
    <definedName name="rngTable3" localSheetId="7">#REF!</definedName>
    <definedName name="rngTable3" localSheetId="9">#REF!</definedName>
    <definedName name="rngTable3">#REF!</definedName>
    <definedName name="rngTable4" localSheetId="2">#REF!</definedName>
    <definedName name="rngTable4" localSheetId="3">#REF!</definedName>
    <definedName name="rngTable4" localSheetId="4">#REF!</definedName>
    <definedName name="rngTable4" localSheetId="6">#REF!</definedName>
    <definedName name="rngTable4" localSheetId="7">#REF!</definedName>
    <definedName name="rngTable4" localSheetId="9">#REF!</definedName>
    <definedName name="rngTable4">#REF!</definedName>
    <definedName name="rngTable5" localSheetId="2">#REF!</definedName>
    <definedName name="rngTable5" localSheetId="3">#REF!</definedName>
    <definedName name="rngTable5" localSheetId="4">#REF!</definedName>
    <definedName name="rngTable5" localSheetId="6">#REF!</definedName>
    <definedName name="rngTable5" localSheetId="7">#REF!</definedName>
    <definedName name="rngTable5" localSheetId="9">#REF!</definedName>
    <definedName name="rngTable5">#REF!</definedName>
    <definedName name="rngTable6" localSheetId="2">#REF!</definedName>
    <definedName name="rngTable6" localSheetId="3">#REF!</definedName>
    <definedName name="rngTable6" localSheetId="4">#REF!</definedName>
    <definedName name="rngTable6" localSheetId="6">#REF!</definedName>
    <definedName name="rngTable6" localSheetId="7">#REF!</definedName>
    <definedName name="rngTable6" localSheetId="9">#REF!</definedName>
    <definedName name="rngTable6">#REF!</definedName>
    <definedName name="rngTable7" localSheetId="2">#REF!</definedName>
    <definedName name="rngTable7" localSheetId="3">#REF!</definedName>
    <definedName name="rngTable7" localSheetId="4">#REF!</definedName>
    <definedName name="rngTable7" localSheetId="6">#REF!</definedName>
    <definedName name="rngTable7" localSheetId="7">#REF!</definedName>
    <definedName name="rngTable7" localSheetId="9">#REF!</definedName>
    <definedName name="rngTable7">#REF!</definedName>
    <definedName name="SCOA" localSheetId="2">#REF!</definedName>
    <definedName name="SCOA" localSheetId="3">#REF!</definedName>
    <definedName name="SCOA" localSheetId="4">#REF!</definedName>
    <definedName name="SCOA" localSheetId="6">#REF!</definedName>
    <definedName name="SCOA" localSheetId="7">#REF!</definedName>
    <definedName name="SCOA" localSheetId="9">#REF!</definedName>
    <definedName name="SCOA">#REF!</definedName>
    <definedName name="Table" localSheetId="2">#REF!</definedName>
    <definedName name="Table" localSheetId="3">#REF!</definedName>
    <definedName name="Table" localSheetId="4">#REF!</definedName>
    <definedName name="Table" localSheetId="6">#REF!</definedName>
    <definedName name="Table" localSheetId="7">#REF!</definedName>
    <definedName name="Table" localSheetId="9">#REF!</definedName>
    <definedName name="Table">#REF!</definedName>
    <definedName name="Version" localSheetId="2">#REF!</definedName>
    <definedName name="Version" localSheetId="3">#REF!</definedName>
    <definedName name="Version" localSheetId="4">#REF!</definedName>
    <definedName name="Version" localSheetId="6">#REF!</definedName>
    <definedName name="Version" localSheetId="7">#REF!</definedName>
    <definedName name="Version" localSheetId="9">#REF!</definedName>
    <definedName name="Version">#REF!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6" l="1"/>
  <c r="D61" i="16"/>
  <c r="E61" i="16"/>
  <c r="F61" i="16"/>
  <c r="G61" i="16"/>
  <c r="C62" i="16"/>
  <c r="D62" i="16"/>
  <c r="E62" i="16"/>
  <c r="F62" i="16"/>
  <c r="G62" i="16"/>
  <c r="C63" i="16"/>
  <c r="D63" i="16"/>
  <c r="E63" i="16"/>
  <c r="F63" i="16"/>
  <c r="G63" i="16"/>
  <c r="C64" i="16"/>
  <c r="D64" i="16"/>
  <c r="E64" i="16"/>
  <c r="F64" i="16"/>
  <c r="G64" i="16"/>
  <c r="C65" i="16"/>
  <c r="D65" i="16"/>
  <c r="E65" i="16"/>
  <c r="F65" i="16"/>
  <c r="G65" i="16"/>
  <c r="G139" i="17" l="1"/>
  <c r="F139" i="17"/>
  <c r="E139" i="17"/>
  <c r="D139" i="17"/>
  <c r="C139" i="17"/>
  <c r="G138" i="17"/>
  <c r="F138" i="17"/>
  <c r="E138" i="17"/>
  <c r="D138" i="17"/>
  <c r="C138" i="17"/>
  <c r="G137" i="17"/>
  <c r="F137" i="17"/>
  <c r="E137" i="17"/>
  <c r="D137" i="17"/>
  <c r="C137" i="17"/>
  <c r="G136" i="17"/>
  <c r="F136" i="17"/>
  <c r="E136" i="17"/>
  <c r="D136" i="17"/>
  <c r="C136" i="17"/>
  <c r="G135" i="17"/>
  <c r="F135" i="17"/>
  <c r="E135" i="17"/>
  <c r="D135" i="17"/>
  <c r="C135" i="17"/>
  <c r="G134" i="17"/>
  <c r="F134" i="17"/>
  <c r="E134" i="17"/>
  <c r="D134" i="17"/>
  <c r="C134" i="17"/>
  <c r="G133" i="17"/>
  <c r="F133" i="17"/>
  <c r="E133" i="17"/>
  <c r="D133" i="17"/>
  <c r="C133" i="17"/>
  <c r="G132" i="17"/>
  <c r="F132" i="17"/>
  <c r="E132" i="17"/>
  <c r="D132" i="17"/>
  <c r="C132" i="17"/>
  <c r="G131" i="17"/>
  <c r="F131" i="17"/>
  <c r="E131" i="17"/>
  <c r="D131" i="17"/>
  <c r="C131" i="17"/>
  <c r="G130" i="17"/>
  <c r="F130" i="17"/>
  <c r="E130" i="17"/>
  <c r="D130" i="17"/>
  <c r="C130" i="17"/>
  <c r="G129" i="17"/>
  <c r="F129" i="17"/>
  <c r="E129" i="17"/>
  <c r="D129" i="17"/>
  <c r="C129" i="17"/>
  <c r="G128" i="17"/>
  <c r="F128" i="17"/>
  <c r="E128" i="17"/>
  <c r="D128" i="17"/>
  <c r="C128" i="17"/>
  <c r="G127" i="17"/>
  <c r="F127" i="17"/>
  <c r="E127" i="17"/>
  <c r="D127" i="17"/>
  <c r="C127" i="17"/>
  <c r="G126" i="17"/>
  <c r="F126" i="17"/>
  <c r="E126" i="17"/>
  <c r="D126" i="17"/>
  <c r="C126" i="17"/>
  <c r="G125" i="17"/>
  <c r="F125" i="17"/>
  <c r="E125" i="17"/>
  <c r="D125" i="17"/>
  <c r="C125" i="17"/>
  <c r="G124" i="17"/>
  <c r="F124" i="17"/>
  <c r="E124" i="17"/>
  <c r="D124" i="17"/>
  <c r="C124" i="17"/>
  <c r="G123" i="17"/>
  <c r="F123" i="17"/>
  <c r="E123" i="17"/>
  <c r="D123" i="17"/>
  <c r="C123" i="17"/>
  <c r="G122" i="17"/>
  <c r="F122" i="17"/>
  <c r="E122" i="17"/>
  <c r="D122" i="17"/>
  <c r="C122" i="17"/>
  <c r="G75" i="17"/>
  <c r="F75" i="17"/>
  <c r="E75" i="17"/>
  <c r="D75" i="17"/>
  <c r="C75" i="17"/>
  <c r="G74" i="17"/>
  <c r="F74" i="17"/>
  <c r="E74" i="17"/>
  <c r="D74" i="17"/>
  <c r="C74" i="17"/>
  <c r="G73" i="17"/>
  <c r="F73" i="17"/>
  <c r="E73" i="17"/>
  <c r="D73" i="17"/>
  <c r="C73" i="17"/>
  <c r="G72" i="17"/>
  <c r="F72" i="17"/>
  <c r="E72" i="17"/>
  <c r="D72" i="17"/>
  <c r="C72" i="17"/>
  <c r="G71" i="17"/>
  <c r="F71" i="17"/>
  <c r="E71" i="17"/>
  <c r="D71" i="17"/>
  <c r="C71" i="17"/>
</calcChain>
</file>

<file path=xl/sharedStrings.xml><?xml version="1.0" encoding="utf-8"?>
<sst xmlns="http://schemas.openxmlformats.org/spreadsheetml/2006/main" count="925" uniqueCount="307">
  <si>
    <t xml:space="preserve"> </t>
  </si>
  <si>
    <t>£ million</t>
  </si>
  <si>
    <t>National Statistics</t>
  </si>
  <si>
    <t>2012-13</t>
  </si>
  <si>
    <t>2013-14</t>
  </si>
  <si>
    <t>2014-15</t>
  </si>
  <si>
    <t>2015-16</t>
  </si>
  <si>
    <t>outturn</t>
  </si>
  <si>
    <t>CURRENT EXPENDITURE</t>
  </si>
  <si>
    <t>Resource DEL</t>
  </si>
  <si>
    <t xml:space="preserve">Resource DEL excluding depreciation </t>
  </si>
  <si>
    <t xml:space="preserve">Depreciation in resource DEL </t>
  </si>
  <si>
    <t>Total resource DEL</t>
  </si>
  <si>
    <t>Resource departmental AME</t>
  </si>
  <si>
    <t>Social security benefits</t>
  </si>
  <si>
    <r>
      <t xml:space="preserve">Tax credits </t>
    </r>
    <r>
      <rPr>
        <vertAlign val="superscript"/>
        <sz val="8"/>
        <rFont val="Humnst777 Lt BT"/>
        <family val="2"/>
      </rPr>
      <t xml:space="preserve">(1) </t>
    </r>
  </si>
  <si>
    <t xml:space="preserve">Net public service pensions </t>
  </si>
  <si>
    <t>National lottery</t>
  </si>
  <si>
    <t>Student loans</t>
  </si>
  <si>
    <t>Non-cash items</t>
  </si>
  <si>
    <t>Financial sector interventions</t>
  </si>
  <si>
    <t>Other departmental expenditure</t>
  </si>
  <si>
    <t>Total resource departmental AME</t>
  </si>
  <si>
    <t>Resource other AME</t>
  </si>
  <si>
    <t>Net expenditure transfers to the EU</t>
  </si>
  <si>
    <t>Locally financed expenditure</t>
  </si>
  <si>
    <t>Central government gross debt interest</t>
  </si>
  <si>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</si>
  <si>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</si>
  <si>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</si>
  <si>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</si>
  <si>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</si>
  <si>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</si>
  <si>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</si>
  <si>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</si>
  <si>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</si>
  <si>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</si>
  <si>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</si>
  <si>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</si>
  <si>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t xml:space="preserve">less public sector depreciation </t>
  </si>
  <si>
    <t>of which:</t>
  </si>
  <si>
    <t>Departmental AME</t>
  </si>
  <si>
    <t>Other AME</t>
  </si>
  <si>
    <t>Resource DEL by departmental group</t>
  </si>
  <si>
    <t>Defence</t>
  </si>
  <si>
    <t>Single Intelligence Account</t>
  </si>
  <si>
    <t>Home Office</t>
  </si>
  <si>
    <t>Foreign and Commonwealth Office</t>
  </si>
  <si>
    <t>International Development</t>
  </si>
  <si>
    <t>Work and Pensions</t>
  </si>
  <si>
    <t>Education</t>
  </si>
  <si>
    <t>Transport</t>
  </si>
  <si>
    <t>Culture, Media and Sport</t>
  </si>
  <si>
    <t>DCLG Communities</t>
  </si>
  <si>
    <r>
      <t>DCLG Local Government</t>
    </r>
    <r>
      <rPr>
        <vertAlign val="superscript"/>
        <sz val="8"/>
        <rFont val="Humnst777 Lt BT"/>
        <family val="2"/>
      </rPr>
      <t xml:space="preserve"> (1)</t>
    </r>
  </si>
  <si>
    <t>Wales</t>
  </si>
  <si>
    <t>Northern Ireland</t>
  </si>
  <si>
    <t>Justice</t>
  </si>
  <si>
    <t>Law Officers' Departments</t>
  </si>
  <si>
    <t>Environment, Food and Rural Affairs</t>
  </si>
  <si>
    <t>HM Revenue and Customs</t>
  </si>
  <si>
    <t>HM Treasury</t>
  </si>
  <si>
    <t>Cabinet Office</t>
  </si>
  <si>
    <t>Small and Independent Bodies</t>
  </si>
  <si>
    <t>Resource departmental AME by departmental group</t>
  </si>
  <si>
    <t xml:space="preserve">(1) Figures from 2013-14 reflect adjustment to departmental DEL and AME budgets for changes to local government funding relating to the localisation of business rates and council tax benefit. </t>
  </si>
  <si>
    <t>Capital DEL by departmental group</t>
  </si>
  <si>
    <r>
      <t xml:space="preserve">Transport </t>
    </r>
    <r>
      <rPr>
        <vertAlign val="superscript"/>
        <sz val="8"/>
        <rFont val="Humnst777 Lt BT"/>
        <family val="2"/>
      </rPr>
      <t>(1)</t>
    </r>
  </si>
  <si>
    <r>
      <t>DCLG Local Government</t>
    </r>
    <r>
      <rPr>
        <vertAlign val="superscript"/>
        <sz val="8"/>
        <rFont val="Humnst777 Lt BT"/>
        <family val="2"/>
      </rPr>
      <t xml:space="preserve"> </t>
    </r>
  </si>
  <si>
    <t>Capital departmental AME by departmental group</t>
  </si>
  <si>
    <t>(1)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</si>
  <si>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Total DEL by departmental group</t>
  </si>
  <si>
    <r>
      <t xml:space="preserve">Transport </t>
    </r>
    <r>
      <rPr>
        <vertAlign val="superscript"/>
        <sz val="8"/>
        <rFont val="Humnst777 Lt BT"/>
        <family val="2"/>
      </rPr>
      <t>(2)</t>
    </r>
  </si>
  <si>
    <r>
      <t>DCLG Local Government</t>
    </r>
    <r>
      <rPr>
        <vertAlign val="superscript"/>
        <sz val="8"/>
        <rFont val="Humnst777 Lt BT"/>
        <family val="2"/>
      </rPr>
      <t xml:space="preserve"> (3) </t>
    </r>
  </si>
  <si>
    <t xml:space="preserve">(3) Figures from 2013-14 reflect adjustment to budgets for changes to local government funding relating to the localisation of business rates and council tax benefit. </t>
  </si>
  <si>
    <t>Total Managed Expenditure by departmental group</t>
  </si>
  <si>
    <t>Public sector depreciation</t>
  </si>
  <si>
    <t>Accounting adjustments</t>
  </si>
  <si>
    <t>Resource DEL excluding depreciation by departmental group</t>
  </si>
  <si>
    <t>£ billion</t>
  </si>
  <si>
    <t>2012-13 outturn</t>
  </si>
  <si>
    <t>2013-14 outturn</t>
  </si>
  <si>
    <t>2014-15 outturn</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</si>
  <si>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</si>
  <si>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</si>
  <si>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</si>
  <si>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</si>
  <si>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</si>
  <si>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</si>
  <si>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</si>
  <si>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</si>
  <si>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</si>
  <si>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</si>
  <si>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</si>
  <si>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</si>
  <si>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</si>
  <si>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</si>
  <si>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</si>
  <si>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</si>
  <si>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</si>
  <si>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</si>
  <si>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</si>
  <si>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</si>
  <si>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</si>
  <si>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</si>
  <si>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</si>
  <si>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</si>
  <si>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EU funded expenditure</t>
  </si>
  <si>
    <t>Bad debts</t>
  </si>
  <si>
    <t>Provisions</t>
  </si>
  <si>
    <t>Unwinding of discount rate on pension scheme liabilities</t>
  </si>
  <si>
    <t>Release of provisions covering payments of pension benefits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</si>
  <si>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</si>
  <si>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</si>
  <si>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</si>
  <si>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</si>
  <si>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</si>
  <si>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</si>
  <si>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</si>
  <si>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</si>
  <si>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</si>
  <si>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</si>
  <si>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Network Rail</t>
  </si>
  <si>
    <t>of which: other</t>
  </si>
  <si>
    <t>of which: switch between benefits and other current grants</t>
  </si>
  <si>
    <t>Net current grants abroad</t>
  </si>
  <si>
    <t>of which: attributed aid</t>
  </si>
  <si>
    <t>of which: EU receipts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</si>
  <si>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</si>
  <si>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</si>
  <si>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</si>
  <si>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</si>
  <si>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</si>
  <si>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</si>
  <si>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</si>
  <si>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</si>
  <si>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</si>
  <si>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</si>
  <si>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</si>
  <si>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</si>
  <si>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</si>
  <si>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</si>
  <si>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Local Authority Pension Scheme</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</si>
  <si>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</si>
  <si>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</si>
  <si>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</si>
  <si>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</si>
  <si>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</si>
  <si>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</si>
  <si>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</si>
  <si>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</si>
  <si>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Asset Purchase Facility and Special Liquidity Scheme</t>
  </si>
  <si>
    <t>Total other resource adjustments</t>
  </si>
  <si>
    <t>Total resource adjustments</t>
  </si>
  <si>
    <r>
      <t>Timing adjustments</t>
    </r>
    <r>
      <rPr>
        <vertAlign val="superscript"/>
        <sz val="8"/>
        <color theme="1"/>
        <rFont val="Arial"/>
        <family val="2"/>
      </rPr>
      <t>(3)</t>
    </r>
  </si>
  <si>
    <t xml:space="preserve">Central government </t>
  </si>
  <si>
    <t>Local government</t>
  </si>
  <si>
    <t>Memo items (for OBR) - NOT PUBLISHED</t>
  </si>
  <si>
    <t>SOPS - Social Price Support</t>
  </si>
  <si>
    <t>TR03 - Credit Guarantee Scheme</t>
  </si>
  <si>
    <t>ALAG - switch CG grants to private sector to CG grants to LA</t>
  </si>
  <si>
    <t>EQUI - Equitable Life payments</t>
  </si>
  <si>
    <t>HMRC - Adjustment to Tax Credits</t>
  </si>
  <si>
    <t>Memo items (for LGR) - NOT PUBLISHED</t>
  </si>
  <si>
    <t>CG grants to LAs in DEL</t>
  </si>
  <si>
    <t>CG grants to LAs in AME - HB &amp; CT</t>
  </si>
  <si>
    <t>CG grants to LAs in AME - Fire &amp; police pensions</t>
  </si>
  <si>
    <t>CG grants to LAs in AME - Other</t>
  </si>
  <si>
    <t>Total LASFE</t>
  </si>
  <si>
    <t>Scottish NNDR</t>
  </si>
  <si>
    <t>LG depreciation</t>
  </si>
  <si>
    <t>VAT refunds</t>
  </si>
  <si>
    <t>LA to CG debt interest</t>
  </si>
  <si>
    <t>Scottish transfer payments</t>
  </si>
  <si>
    <t>Learning &amp; Skills Council grants</t>
  </si>
  <si>
    <t>Use of LA data for CG finance</t>
  </si>
  <si>
    <t>Use of DWP data for HB and rent rebates</t>
  </si>
  <si>
    <t>Use of ONS data sources for debt interest</t>
  </si>
  <si>
    <t>ONS addition of police and fire pensions</t>
  </si>
  <si>
    <t>Discrepancies in source data</t>
  </si>
  <si>
    <t>LA payment of non-domestic rates</t>
  </si>
  <si>
    <t>Equity injection into HRA</t>
  </si>
  <si>
    <t>Other adjustments</t>
  </si>
  <si>
    <t>England CG grants to LAs in DEL</t>
  </si>
  <si>
    <t>England CG grants to LAs in AME - HB &amp; CT</t>
  </si>
  <si>
    <t>England CG grants to LAs in AME - Fire &amp; police pensions</t>
  </si>
  <si>
    <t>England CG grants to LA in AME - Other</t>
  </si>
  <si>
    <t>Difference between COINS CG grants to LAs &amp; LA data</t>
  </si>
  <si>
    <t>England debt interest</t>
  </si>
  <si>
    <t>England Housing Benefit (LA estimate)</t>
  </si>
  <si>
    <t>Scotland CG grants to LAs in DEL</t>
  </si>
  <si>
    <t>Scotland CG grants to LAs in AME - HB &amp; CT</t>
  </si>
  <si>
    <t>Scotland CG grants to LA in AME - Other</t>
  </si>
  <si>
    <t>Scotland debt interest</t>
  </si>
  <si>
    <t>Scotland Housing Benefit (LA estimate)</t>
  </si>
  <si>
    <t>Wales CG grants to LAs in DEL</t>
  </si>
  <si>
    <t>Wales CG grants to LAs in AME - HB &amp; CT</t>
  </si>
  <si>
    <t>Wales CG grants to LAs in AME - Fire &amp; police pensions</t>
  </si>
  <si>
    <t>Wales CG grants to LA in AME - Other</t>
  </si>
  <si>
    <t>Wales debt interest</t>
  </si>
  <si>
    <t>Wales Housing Benefit (LA estimate)</t>
  </si>
  <si>
    <t>N.Ireland CG grants to LAs in DEL</t>
  </si>
  <si>
    <t>N.Ireland CG grants to LA in AME</t>
  </si>
  <si>
    <t>Checks</t>
  </si>
  <si>
    <t>Other current grants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</si>
  <si>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</si>
  <si>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</si>
  <si>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</si>
  <si>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</si>
  <si>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</si>
  <si>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</si>
  <si>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</si>
  <si>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</si>
  <si>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Purchase of company securities</t>
  </si>
  <si>
    <t>Sale of company securities</t>
  </si>
  <si>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</si>
  <si>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</si>
  <si>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</si>
  <si>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</si>
  <si>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</si>
  <si>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Royal Mail assets transfer</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</si>
  <si>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</si>
  <si>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</si>
  <si>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</si>
  <si>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</si>
  <si>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</si>
  <si>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</si>
  <si>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</si>
  <si>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</si>
  <si>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</si>
  <si>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</si>
  <si>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</si>
  <si>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</si>
  <si>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t>
  </si>
  <si>
    <r>
      <t>Accounting adjustments</t>
    </r>
    <r>
      <rPr>
        <vertAlign val="superscript"/>
        <sz val="8"/>
        <rFont val="Humnst777 Lt BT"/>
        <family val="2"/>
      </rPr>
      <t xml:space="preserve"> (2)</t>
    </r>
  </si>
  <si>
    <r>
      <t>BBC domestic services</t>
    </r>
    <r>
      <rPr>
        <vertAlign val="superscript"/>
        <sz val="8"/>
        <rFont val="Humnst777 Lt BT"/>
        <family val="2"/>
      </rPr>
      <t xml:space="preserve"> </t>
    </r>
  </si>
  <si>
    <r>
      <t xml:space="preserve">Public sector gross investment </t>
    </r>
    <r>
      <rPr>
        <vertAlign val="superscript"/>
        <sz val="8"/>
        <rFont val="Humnst777 BlkCn BT"/>
        <family val="2"/>
      </rPr>
      <t>(3)</t>
    </r>
  </si>
  <si>
    <r>
      <t xml:space="preserve">Public sector net investment </t>
    </r>
    <r>
      <rPr>
        <vertAlign val="superscript"/>
        <sz val="8"/>
        <rFont val="Humnst777 BlkCn BT"/>
        <family val="2"/>
      </rPr>
      <t xml:space="preserve">(3) </t>
    </r>
  </si>
  <si>
    <r>
      <t>Total DEL</t>
    </r>
    <r>
      <rPr>
        <vertAlign val="superscript"/>
        <sz val="8"/>
        <rFont val="Humnst777 Lt BT"/>
        <family val="2"/>
      </rPr>
      <t xml:space="preserve"> (4)</t>
    </r>
  </si>
  <si>
    <t>(4) Total DEL is given by resource DEL excluding depreciation plus capital DEL.</t>
  </si>
  <si>
    <t>(3) Reflects timing difference between the latest OSCAR and other source data and the data underlying the Public Sector Finances statistical bulletin. These mainly result from revisions policy and issues with late corrections to COINS data in the early years.</t>
  </si>
  <si>
    <t>Total Resource DEL excluding depreciation</t>
  </si>
  <si>
    <t xml:space="preserve">   Central government </t>
  </si>
  <si>
    <t xml:space="preserve">   Local government</t>
  </si>
  <si>
    <t>2015-16 outturn</t>
  </si>
  <si>
    <t>(1) In 2014-15 the Government put in place a loan arrangement in advance of Network Rail's formal reclassification to the Public Sector in September 2014. This is included in Capital departmental AME as lending to the private sector.</t>
  </si>
  <si>
    <t>(1) Total DEL is given by Resource DEL excluding depreciation (Table 6) plus Capital DEL (Table 4).</t>
  </si>
  <si>
    <t>Total DEL</t>
  </si>
  <si>
    <t>VAT and GNI based EU contributions</t>
  </si>
  <si>
    <t>Health</t>
  </si>
  <si>
    <t>(2)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</si>
  <si>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Table 1 Total Managed Expenditure, 2012-13 to 2016-17</t>
  </si>
  <si>
    <t>2016-17</t>
  </si>
  <si>
    <t xml:space="preserve">BBC domestic services </t>
  </si>
  <si>
    <t>(2) Transactions from 2012-13 onwards have been affected by financial sector interventions, see Box 2.A in Chapter 2 of PESA 2017.</t>
  </si>
  <si>
    <t>(3) This excludes the temporary effects of banks being classified to the public sector. See Box 2.A in Chapter 2 of PESA 2017.</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</si>
  <si>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</si>
  <si>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Business, Energy and Industrial Strategy</t>
  </si>
  <si>
    <t>Exiting the European Union</t>
  </si>
  <si>
    <t>International Trade</t>
  </si>
  <si>
    <t xml:space="preserve">(2)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</si>
  <si>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t>Table 2 Resource DEL, 2012-13 to 2016-17</t>
  </si>
  <si>
    <r>
      <t xml:space="preserve">Scotland </t>
    </r>
    <r>
      <rPr>
        <vertAlign val="superscript"/>
        <sz val="8"/>
        <rFont val="Humnst777 Lt BT"/>
        <family val="2"/>
      </rPr>
      <t xml:space="preserve">(2) </t>
    </r>
  </si>
  <si>
    <t xml:space="preserve">(1) 2015-16 figure reflects a change to the long-term discount rate used for provisions to maintain compliance ith International Financial Reporting Standards. </t>
  </si>
  <si>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Figures in 2013-14 and 2014-15 reflect a change in accounting policy for recognising impairment on the roads network.</t>
  </si>
  <si>
    <t xml:space="preserve">(3) Figures from 2013-14 reflect adjustment to departmental DEL and AME budgets for changes to local government funding relating to the localisation of business rates and council tax benefit. </t>
  </si>
  <si>
    <t xml:space="preserve">(4)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</si>
  <si>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t>(5) Transactions from 2012-13 onwards have been affected by financial sector interventions, see Box 2.A in Chapter 2 of PESA 2017.</t>
  </si>
  <si>
    <t>Table 3 Resource departmental AME, 2012-13 to 2016-17</t>
  </si>
  <si>
    <r>
      <t xml:space="preserve">DCLG Local Government </t>
    </r>
    <r>
      <rPr>
        <vertAlign val="superscript"/>
        <sz val="8"/>
        <rFont val="Humnst777 Lt BT"/>
        <family val="2"/>
      </rPr>
      <t>(3)</t>
    </r>
  </si>
  <si>
    <r>
      <t xml:space="preserve">Scotland </t>
    </r>
    <r>
      <rPr>
        <vertAlign val="superscript"/>
        <sz val="8"/>
        <rFont val="Humnst777 Lt BT"/>
        <family val="2"/>
      </rPr>
      <t>(4)</t>
    </r>
  </si>
  <si>
    <r>
      <t xml:space="preserve">HM Treasury </t>
    </r>
    <r>
      <rPr>
        <vertAlign val="superscript"/>
        <sz val="8"/>
        <rFont val="Humnst777 Lt BT"/>
        <family val="2"/>
      </rPr>
      <t>(5)</t>
    </r>
  </si>
  <si>
    <r>
      <t xml:space="preserve">Business, Energy and Industrial Strategy </t>
    </r>
    <r>
      <rPr>
        <vertAlign val="superscript"/>
        <sz val="8"/>
        <rFont val="Humnst777 Lt BT"/>
        <family val="2"/>
      </rPr>
      <t>(1)</t>
    </r>
  </si>
  <si>
    <t>DCLG Local Government</t>
  </si>
  <si>
    <t>Table 4 Capital DEL, 2012-13 to 2016-17</t>
  </si>
  <si>
    <t>(3) Transactions from 2012-13 onwards have been affected by financial sector interventions, see Box 2.A in Chapter 2 of PESA 2017.</t>
  </si>
  <si>
    <t>Table 5 Capital departmental AME, 2012-13 to 2016-17</t>
  </si>
  <si>
    <r>
      <t>Scotland</t>
    </r>
    <r>
      <rPr>
        <vertAlign val="superscript"/>
        <sz val="8"/>
        <rFont val="Humnst777 Lt BT"/>
        <family val="2"/>
      </rPr>
      <t xml:space="preserve"> (2)</t>
    </r>
  </si>
  <si>
    <t>Table 6 Resource DEL excluding depreciation, 2012-13 to 2016-17</t>
  </si>
  <si>
    <r>
      <t>Table 7 Total Departmental Expenditure Limits</t>
    </r>
    <r>
      <rPr>
        <vertAlign val="superscript"/>
        <sz val="12"/>
        <color indexed="30"/>
        <rFont val="Humnst777 BlkCn BT"/>
        <family val="2"/>
      </rPr>
      <t xml:space="preserve"> (1)</t>
    </r>
    <r>
      <rPr>
        <sz val="12"/>
        <color indexed="30"/>
        <rFont val="Humnst777 BlkCn BT"/>
        <family val="2"/>
      </rPr>
      <t>, 2012-13 to 2016-17</t>
    </r>
  </si>
  <si>
    <r>
      <t xml:space="preserve">Scotland </t>
    </r>
    <r>
      <rPr>
        <vertAlign val="superscript"/>
        <sz val="8"/>
        <rFont val="Humnst777 Lt BT"/>
        <family val="2"/>
      </rPr>
      <t>(2)</t>
    </r>
  </si>
  <si>
    <r>
      <t>Table 8 Total Managed Expenditure by departmental group and other expenditure</t>
    </r>
    <r>
      <rPr>
        <vertAlign val="superscript"/>
        <sz val="12"/>
        <color indexed="30"/>
        <rFont val="Humnst777 BlkCn BT"/>
        <family val="2"/>
      </rPr>
      <t xml:space="preserve"> </t>
    </r>
    <r>
      <rPr>
        <sz val="12"/>
        <color indexed="30"/>
        <rFont val="Humnst777 BlkCn BT"/>
        <family val="2"/>
      </rPr>
      <t>, 
2012-13 to 2016-17</t>
    </r>
  </si>
  <si>
    <t>Business, Energy and Industrial Strategy (1)</t>
  </si>
  <si>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 Figures in 2013-14 reflect a change in accounting policy for recognising impairment on the roads network.</t>
  </si>
  <si>
    <t xml:space="preserve">(3)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</si>
  <si>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t>(4) Transactions from 2012-13 onwards have been affected by financial sector interventions, see Box 2.A in Chapter 2 of PESA 2017.</t>
  </si>
  <si>
    <t>(5) Total departmental expenditure is given by Resource DEL excluding depreciation plus capital DEL plus resource and capital departmental AME.</t>
  </si>
  <si>
    <t>(6) Total other expenditure is other AME spend within total managed expenditure.</t>
  </si>
  <si>
    <t>(7) This excludes the temporary effects of banks being classified to the public sector. See Box 2.A in Chapter 2 of PESA 2017.</t>
  </si>
  <si>
    <r>
      <t xml:space="preserve">Health </t>
    </r>
    <r>
      <rPr>
        <vertAlign val="superscript"/>
        <sz val="8"/>
        <rFont val="Humnst777 Lt BT"/>
        <family val="2"/>
      </rPr>
      <t>(1)</t>
    </r>
  </si>
  <si>
    <r>
      <t>Transport</t>
    </r>
    <r>
      <rPr>
        <vertAlign val="superscript"/>
        <sz val="8"/>
        <rFont val="Humnst777 Lt BT"/>
        <family val="2"/>
      </rPr>
      <t xml:space="preserve"> (2)</t>
    </r>
  </si>
  <si>
    <r>
      <t>Scotland</t>
    </r>
    <r>
      <rPr>
        <vertAlign val="superscript"/>
        <sz val="8"/>
        <rFont val="Humnst777 Lt BT"/>
        <family val="2"/>
      </rPr>
      <t xml:space="preserve"> (3)</t>
    </r>
  </si>
  <si>
    <r>
      <t>HM Treasury</t>
    </r>
    <r>
      <rPr>
        <vertAlign val="superscript"/>
        <sz val="8"/>
        <rFont val="Humnst777 Lt BT"/>
        <family val="2"/>
      </rPr>
      <t xml:space="preserve"> (4)</t>
    </r>
  </si>
  <si>
    <r>
      <t xml:space="preserve">Total departmental expenditure </t>
    </r>
    <r>
      <rPr>
        <vertAlign val="superscript"/>
        <sz val="8"/>
        <rFont val="Humnst777 BlkCn BT"/>
        <family val="2"/>
      </rPr>
      <t>(5)</t>
    </r>
  </si>
  <si>
    <r>
      <t xml:space="preserve">Total  other expenditure </t>
    </r>
    <r>
      <rPr>
        <vertAlign val="superscript"/>
        <sz val="8"/>
        <rFont val="Humnst777 BlkCn BT"/>
        <family val="2"/>
      </rPr>
      <t>(6)</t>
    </r>
  </si>
  <si>
    <r>
      <t xml:space="preserve">Total Managed Expenditure </t>
    </r>
    <r>
      <rPr>
        <vertAlign val="superscript"/>
        <sz val="8"/>
        <rFont val="Humnst777 BlkCn BT"/>
        <family val="2"/>
      </rPr>
      <t xml:space="preserve">(7) </t>
    </r>
  </si>
  <si>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2012-13 to 2016-17</t>
    </r>
  </si>
  <si>
    <t>2016-17 outturn</t>
  </si>
  <si>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2012-13 to 2016-17 (continued)</t>
    </r>
  </si>
  <si>
    <t>of which: ONS R&amp;D Adjustment</t>
  </si>
  <si>
    <t>of which: police and fire top up grants</t>
  </si>
  <si>
    <r>
      <t xml:space="preserve">Northern Ireland Executive and Scottish Government transfers between DEL and AME </t>
    </r>
    <r>
      <rPr>
        <vertAlign val="superscript"/>
        <sz val="8"/>
        <rFont val="Humnst777 Lt BT"/>
        <family val="2"/>
      </rPr>
      <t>(2)</t>
    </r>
  </si>
  <si>
    <t>Northern Ireland Executive and Scottish Government transfers between DEL and AME (2)</t>
  </si>
  <si>
    <t xml:space="preserve">(1) The accounting adjustments are described in Annex D of PESA 2017. </t>
  </si>
  <si>
    <t>(2) Offsets with Northern Ireland domestic rates (part of other AME and not in budgets) in local government adjustments.</t>
  </si>
  <si>
    <r>
      <t xml:space="preserve">Total Managed Expenditure </t>
    </r>
    <r>
      <rPr>
        <vertAlign val="superscript"/>
        <sz val="8"/>
        <rFont val="Humnst777 BlkCn BT"/>
        <family val="2"/>
      </rPr>
      <t xml:space="preserve">(3) (4) </t>
    </r>
  </si>
  <si>
    <r>
      <t xml:space="preserve">HM Treasury </t>
    </r>
    <r>
      <rPr>
        <vertAlign val="superscript"/>
        <sz val="8"/>
        <rFont val="Humnst777 Lt BT"/>
        <family val="2"/>
      </rPr>
      <t xml:space="preserve">(3)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</si>
</sst>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
    <numFmt numFmtId="166" formatCode="#,##0,;\-#,##0,"/>
    <numFmt numFmtId="167" formatCode="#,##0.0"/>
    <numFmt numFmtId="168" formatCode="0.0"/>
    <numFmt numFmtId="169" formatCode="0.000"/>
  </numFmts>
  <fonts count="34" x14ac:knownFonts="1">
    <font>
      <sz val="8"/>
      <name val="Arial"/>
      <family val="2"/>
    </font>
    <font>
      <sz val="11"/>
      <color theme="1"/>
      <name val="Calibri"/>
      <family val="2"/>
      <scheme val="minor"/>
    </font>
    <font>
      <sz val="10"/>
      <name val="Arial"/>
      <family val="2"/>
    </font>
    <font>
      <sz val="11"/>
      <color indexed="30"/>
      <name val="Humnst777 BlkCn BT"/>
      <family val="2"/>
    </font>
    <font>
      <sz val="8"/>
      <name val="Arial"/>
      <family val="2"/>
    </font>
    <font>
      <b/>
      <sz val="8"/>
      <color indexed="12"/>
      <name val="Arial"/>
      <family val="2"/>
    </font>
    <font>
      <sz val="12"/>
      <color rgb="FFFF0000"/>
      <name val="Humnst777 BlkCn BT"/>
      <family val="2"/>
    </font>
    <font>
      <sz val="8"/>
      <color indexed="12"/>
      <name val="Humnst777 BlkCn BT"/>
      <family val="2"/>
    </font>
    <font>
      <sz val="8"/>
      <name val="Humnst777 BlkCn BT"/>
      <family val="2"/>
    </font>
    <font>
      <sz val="8"/>
      <color indexed="30"/>
      <name val="Humnst777 BlkCn BT"/>
      <family val="2"/>
    </font>
    <font>
      <b/>
      <sz val="8"/>
      <name val="Arial"/>
      <family val="2"/>
    </font>
    <font>
      <i/>
      <sz val="8"/>
      <color indexed="30"/>
      <name val="Humnst777 Lt BT"/>
      <family val="2"/>
    </font>
    <font>
      <sz val="8"/>
      <color indexed="12"/>
      <name val="Humnst777 Lt BT"/>
      <family val="2"/>
    </font>
    <font>
      <sz val="8"/>
      <name val="Humnst777 Lt BT"/>
      <family val="2"/>
    </font>
    <font>
      <vertAlign val="superscript"/>
      <sz val="8"/>
      <name val="Humnst777 Lt BT"/>
      <family val="2"/>
    </font>
    <font>
      <i/>
      <sz val="8"/>
      <color indexed="12"/>
      <name val="Arial"/>
      <family val="2"/>
    </font>
    <font>
      <i/>
      <sz val="8"/>
      <color indexed="12"/>
      <name val="Humnst777 Lt BT"/>
      <family val="2"/>
    </font>
    <font>
      <vertAlign val="superscript"/>
      <sz val="8"/>
      <name val="Humnst777 BlkCn BT"/>
      <family val="2"/>
    </font>
    <font>
      <i/>
      <sz val="8"/>
      <name val="Humnst777 Lt BT"/>
      <family val="2"/>
    </font>
    <font>
      <b/>
      <sz val="12"/>
      <color indexed="12"/>
      <name val="Arial"/>
      <family val="2"/>
    </font>
    <font>
      <sz val="8"/>
      <color theme="1"/>
      <name val="Arial"/>
      <family val="2"/>
    </font>
    <font>
      <b/>
      <sz val="8"/>
      <color theme="1"/>
      <name val="Arial"/>
      <family val="2"/>
    </font>
    <font>
      <sz val="12"/>
      <color indexed="30"/>
      <name val="Humnst777 BlkCn BT"/>
      <family val="2"/>
    </font>
    <font>
      <sz val="8"/>
      <color rgb="FFFF0000"/>
      <name val="Arial"/>
      <family val="2"/>
    </font>
    <font>
      <i/>
      <sz val="8"/>
      <color theme="1"/>
      <name val="Arial"/>
      <family val="2"/>
    </font>
    <font>
      <vertAlign val="superscript"/>
      <sz val="8"/>
      <color theme="1"/>
      <name val="Arial"/>
      <family val="2"/>
    </font>
    <font>
      <b/>
      <sz val="8"/>
      <color indexed="8"/>
      <name val="Arial"/>
      <family val="2"/>
    </font>
    <font>
      <sz val="8"/>
      <color indexed="8"/>
      <name val="Arial"/>
      <family val="2"/>
    </font>
    <font>
      <vertAlign val="superscript"/>
      <sz val="12"/>
      <color indexed="30"/>
      <name val="Humnst777 BlkCn BT"/>
      <family val="2"/>
    </font>
    <font>
      <sz val="12"/>
      <name val="Arial"/>
      <family val="2"/>
    </font>
    <font>
      <sz val="12"/>
      <color rgb="FF0070C0"/>
      <name val="Humnst777 BlkCn BT"/>
      <family val="2"/>
    </font>
    <font>
      <b/>
      <vertAlign val="superscript"/>
      <sz val="12"/>
      <color rgb="FF0070C0"/>
      <name val="Humnst777 BlkCn BT"/>
      <family val="2"/>
    </font>
    <font>
      <vertAlign val="superscript"/>
      <sz val="12"/>
      <color rgb="FF0070C0"/>
      <name val="Humnst777 BlkCn BT"/>
      <family val="2"/>
    </font>
    <font>
      <b/>
      <sz val="8"/>
      <color indexed="12"/>
      <name val="Humnst777 Lt BT"/>
      <family val="2"/>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theme="0"/>
        <bgColor indexed="64"/>
      </patternFill>
    </fill>
  </fills>
  <borders count="43">
    <border>
      <left/>
      <right/>
      <top/>
      <bottom/>
      <diagonal/>
    </border>
    <border>
      <left/>
      <right/>
      <top/>
      <bottom style="thin">
        <color indexed="12"/>
      </bottom>
      <diagonal/>
    </border>
    <border>
      <left style="medium">
        <color indexed="30"/>
      </left>
      <right/>
      <top style="medium">
        <color indexed="30"/>
      </top>
      <bottom/>
      <diagonal/>
    </border>
    <border>
      <left/>
      <right/>
      <top style="medium">
        <color indexed="30"/>
      </top>
      <bottom style="thin">
        <color indexed="30"/>
      </bottom>
      <diagonal/>
    </border>
    <border>
      <left/>
      <right/>
      <top style="medium">
        <color indexed="30"/>
      </top>
      <bottom/>
      <diagonal/>
    </border>
    <border>
      <left style="medium">
        <color indexed="30"/>
      </left>
      <right/>
      <top/>
      <bottom/>
      <diagonal/>
    </border>
    <border>
      <left/>
      <right/>
      <top style="thin">
        <color indexed="12"/>
      </top>
      <bottom style="thin">
        <color indexed="12"/>
      </bottom>
      <diagonal/>
    </border>
    <border>
      <left style="medium">
        <color indexed="30"/>
      </left>
      <right/>
      <top/>
      <bottom style="thin">
        <color indexed="30"/>
      </bottom>
      <diagonal/>
    </border>
    <border>
      <left/>
      <right/>
      <top/>
      <bottom style="medium">
        <color theme="3" tint="0.39991454817346722"/>
      </bottom>
      <diagonal/>
    </border>
    <border>
      <left/>
      <right/>
      <top style="thin">
        <color indexed="30"/>
      </top>
      <bottom/>
      <diagonal/>
    </border>
    <border>
      <left style="medium">
        <color indexed="30"/>
      </left>
      <right/>
      <top/>
      <bottom style="medium">
        <color indexed="30"/>
      </bottom>
      <diagonal/>
    </border>
    <border>
      <left/>
      <right/>
      <top/>
      <bottom style="thin">
        <color indexed="30"/>
      </bottom>
      <diagonal/>
    </border>
    <border>
      <left/>
      <right/>
      <top/>
      <bottom style="medium">
        <color indexed="3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30"/>
      </right>
      <top style="medium">
        <color indexed="30"/>
      </top>
      <bottom/>
      <diagonal/>
    </border>
    <border>
      <left/>
      <right style="medium">
        <color indexed="30"/>
      </right>
      <top/>
      <bottom/>
      <diagonal/>
    </border>
    <border>
      <left/>
      <right style="medium">
        <color indexed="30"/>
      </right>
      <top style="medium">
        <color indexed="30"/>
      </top>
      <bottom style="thin">
        <color indexed="30"/>
      </bottom>
      <diagonal/>
    </border>
    <border>
      <left/>
      <right style="medium">
        <color indexed="30"/>
      </right>
      <top/>
      <bottom style="medium">
        <color indexed="3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style="medium">
        <color indexed="30"/>
      </top>
      <bottom/>
      <diagonal/>
    </border>
    <border>
      <left/>
      <right style="medium">
        <color rgb="FF0070C0"/>
      </right>
      <top style="medium">
        <color indexed="30"/>
      </top>
      <bottom style="thin">
        <color indexed="30"/>
      </bottom>
      <diagonal/>
    </border>
    <border>
      <left style="medium">
        <color rgb="FF0070C0"/>
      </left>
      <right/>
      <top/>
      <bottom style="thin">
        <color indexed="30"/>
      </bottom>
      <diagonal/>
    </border>
    <border>
      <left/>
      <right style="medium">
        <color rgb="FF0070C0"/>
      </right>
      <top/>
      <bottom style="medium">
        <color theme="3" tint="0.39991454817346722"/>
      </bottom>
      <diagonal/>
    </border>
    <border>
      <left style="medium">
        <color rgb="FF0070C0"/>
      </left>
      <right/>
      <top style="thin">
        <color indexed="30"/>
      </top>
      <bottom style="thin">
        <color indexed="30"/>
      </bottom>
      <diagonal/>
    </border>
    <border>
      <left style="medium">
        <color rgb="FF0070C0"/>
      </left>
      <right/>
      <top style="thin">
        <color indexed="30"/>
      </top>
      <bottom/>
      <diagonal/>
    </border>
    <border>
      <left/>
      <right style="medium">
        <color rgb="FF0070C0"/>
      </right>
      <top style="thin">
        <color indexed="3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indexed="30"/>
      </right>
      <top/>
      <bottom style="thin">
        <color indexed="30"/>
      </bottom>
      <diagonal/>
    </border>
    <border>
      <left/>
      <right style="medium">
        <color rgb="FF0070C0"/>
      </right>
      <top/>
      <bottom style="thin">
        <color indexed="30"/>
      </bottom>
      <diagonal/>
    </border>
    <border>
      <left style="medium">
        <color rgb="FF0070C0"/>
      </left>
      <right/>
      <top/>
      <bottom style="medium">
        <color indexed="30"/>
      </bottom>
      <diagonal/>
    </border>
    <border>
      <left/>
      <right style="medium">
        <color rgb="FF0070C0"/>
      </right>
      <top/>
      <bottom style="medium">
        <color indexed="30"/>
      </bottom>
      <diagonal/>
    </border>
  </borders>
  <cellStyleXfs count="12">
    <xf numFmtId="0" fontId="0" fillId="0" borderId="0"/>
    <xf numFmtId="0" fontId="19" fillId="0" borderId="0">
      <alignment vertical="top" wrapText="1"/>
    </xf>
    <xf numFmtId="0" fontId="2" fillId="0" borderId="0"/>
    <xf numFmtId="0" fontId="5" fillId="0" borderId="1">
      <alignment horizontal="right"/>
    </xf>
    <xf numFmtId="0" fontId="10" fillId="4" borderId="0">
      <alignment horizontal="right" vertical="top" wrapText="1"/>
    </xf>
    <xf numFmtId="0" fontId="5" fillId="0" borderId="0"/>
    <xf numFmtId="0" fontId="4" fillId="0" borderId="0"/>
    <xf numFmtId="164" fontId="4" fillId="0" borderId="0">
      <alignment wrapText="1"/>
      <protection locked="0"/>
    </xf>
    <xf numFmtId="165" fontId="4" fillId="0" borderId="0">
      <alignment wrapText="1"/>
      <protection locked="0"/>
    </xf>
    <xf numFmtId="166" fontId="10" fillId="4" borderId="6">
      <alignment wrapText="1"/>
    </xf>
    <xf numFmtId="0" fontId="15" fillId="0" borderId="0"/>
    <xf numFmtId="0" fontId="1" fillId="0" borderId="0"/>
  </cellStyleXfs>
  <cellXfs count="185">
    <xf numFmtId="0" fontId="0" fillId="0" borderId="0" xfId="0"/>
    <xf numFmtId="3" fontId="8" fillId="3" borderId="2" xfId="2" applyNumberFormat="1" applyFont="1" applyFill="1" applyBorder="1" applyAlignment="1">
      <alignment horizontal="left" vertical="top"/>
    </xf>
    <xf numFmtId="3" fontId="8" fillId="3" borderId="5" xfId="2" applyNumberFormat="1" applyFont="1" applyFill="1" applyBorder="1" applyAlignment="1">
      <alignment horizontal="left" vertical="top"/>
    </xf>
    <xf numFmtId="3" fontId="8" fillId="3" borderId="0" xfId="4" applyNumberFormat="1" applyFont="1" applyFill="1" applyBorder="1" applyAlignment="1" applyProtection="1">
      <alignment horizontal="right" vertical="top" wrapText="1"/>
      <protection locked="0"/>
    </xf>
    <xf numFmtId="3" fontId="8" fillId="3" borderId="0" xfId="2" applyNumberFormat="1" applyFont="1" applyFill="1" applyBorder="1" applyAlignment="1">
      <alignment horizontal="right" vertical="top"/>
    </xf>
    <xf numFmtId="3" fontId="8" fillId="3" borderId="0" xfId="9" applyNumberFormat="1" applyFont="1" applyFill="1" applyBorder="1" applyAlignment="1" applyProtection="1">
      <alignment horizontal="right"/>
      <protection locked="0"/>
    </xf>
    <xf numFmtId="3" fontId="8" fillId="3" borderId="8" xfId="9" applyNumberFormat="1" applyFont="1" applyFill="1" applyBorder="1" applyAlignment="1" applyProtection="1">
      <alignment horizontal="right"/>
      <protection locked="0"/>
    </xf>
    <xf numFmtId="3" fontId="8" fillId="3" borderId="5" xfId="9" applyNumberFormat="1" applyFont="1" applyFill="1" applyBorder="1" applyAlignment="1" applyProtection="1">
      <protection locked="0"/>
    </xf>
    <xf numFmtId="3" fontId="8" fillId="3" borderId="7" xfId="9" applyNumberFormat="1" applyFont="1" applyFill="1" applyBorder="1" applyAlignment="1" applyProtection="1">
      <protection locked="0"/>
    </xf>
    <xf numFmtId="3" fontId="8" fillId="3" borderId="11" xfId="9" applyNumberFormat="1" applyFont="1" applyFill="1" applyBorder="1" applyAlignment="1" applyProtection="1">
      <protection locked="0"/>
    </xf>
    <xf numFmtId="3" fontId="8" fillId="3" borderId="10" xfId="9" applyNumberFormat="1" applyFont="1" applyFill="1" applyBorder="1" applyAlignment="1" applyProtection="1">
      <protection locked="0"/>
    </xf>
    <xf numFmtId="3" fontId="8" fillId="3" borderId="12" xfId="9" applyNumberFormat="1" applyFont="1" applyFill="1" applyBorder="1" applyAlignment="1" applyProtection="1">
      <protection locked="0"/>
    </xf>
    <xf numFmtId="167" fontId="8" fillId="3" borderId="12" xfId="9" applyNumberFormat="1" applyFont="1" applyFill="1" applyBorder="1" applyAlignment="1" applyProtection="1">
      <protection locked="0"/>
    </xf>
    <xf numFmtId="0" fontId="0" fillId="0" borderId="0" xfId="0" applyAlignment="1"/>
    <xf numFmtId="0" fontId="20" fillId="0" borderId="0" xfId="11" applyFont="1"/>
    <xf numFmtId="0" fontId="20" fillId="0" borderId="0" xfId="11" applyFont="1" applyBorder="1"/>
    <xf numFmtId="168" fontId="20" fillId="0" borderId="0" xfId="11" applyNumberFormat="1" applyFont="1" applyBorder="1"/>
    <xf numFmtId="168" fontId="20" fillId="0" borderId="0" xfId="11" applyNumberFormat="1" applyFont="1"/>
    <xf numFmtId="167" fontId="23" fillId="0" borderId="0" xfId="11" applyNumberFormat="1" applyFont="1"/>
    <xf numFmtId="167" fontId="20" fillId="0" borderId="0" xfId="11" applyNumberFormat="1" applyFont="1" applyBorder="1"/>
    <xf numFmtId="167" fontId="20" fillId="0" borderId="0" xfId="11" applyNumberFormat="1" applyFont="1"/>
    <xf numFmtId="0" fontId="21" fillId="0" borderId="0" xfId="11" applyFont="1" applyBorder="1"/>
    <xf numFmtId="0" fontId="21" fillId="0" borderId="13" xfId="11" applyFont="1" applyBorder="1"/>
    <xf numFmtId="0" fontId="20" fillId="0" borderId="14" xfId="11" applyFont="1" applyBorder="1"/>
    <xf numFmtId="0" fontId="21" fillId="0" borderId="15" xfId="11" applyFont="1" applyBorder="1"/>
    <xf numFmtId="0" fontId="21" fillId="0" borderId="16" xfId="11" applyFont="1" applyBorder="1"/>
    <xf numFmtId="168" fontId="20" fillId="0" borderId="17" xfId="11" applyNumberFormat="1" applyFont="1" applyBorder="1"/>
    <xf numFmtId="0" fontId="26" fillId="0" borderId="15" xfId="11" applyFont="1" applyBorder="1"/>
    <xf numFmtId="0" fontId="23" fillId="0" borderId="0" xfId="11" applyFont="1"/>
    <xf numFmtId="168" fontId="20" fillId="0" borderId="14" xfId="11" applyNumberFormat="1" applyFont="1" applyBorder="1"/>
    <xf numFmtId="0" fontId="21" fillId="0" borderId="18" xfId="11" applyFont="1" applyBorder="1"/>
    <xf numFmtId="168" fontId="20" fillId="0" borderId="19" xfId="11" applyNumberFormat="1" applyFont="1" applyBorder="1"/>
    <xf numFmtId="168" fontId="23" fillId="0" borderId="0" xfId="11" applyNumberFormat="1" applyFont="1"/>
    <xf numFmtId="0" fontId="27" fillId="0" borderId="0" xfId="11" applyFont="1"/>
    <xf numFmtId="169" fontId="20" fillId="0" borderId="0" xfId="11" applyNumberFormat="1" applyFont="1"/>
    <xf numFmtId="0" fontId="20" fillId="0" borderId="0" xfId="11" applyFont="1" applyFill="1"/>
    <xf numFmtId="3" fontId="7" fillId="5" borderId="0" xfId="5" applyNumberFormat="1" applyFont="1" applyFill="1" applyBorder="1" applyAlignment="1" applyProtection="1">
      <alignment vertical="top"/>
      <protection locked="0"/>
    </xf>
    <xf numFmtId="0" fontId="0" fillId="5" borderId="0" xfId="0" applyFill="1"/>
    <xf numFmtId="3" fontId="12" fillId="5" borderId="0" xfId="5" applyNumberFormat="1" applyFont="1" applyFill="1" applyBorder="1" applyAlignment="1" applyProtection="1">
      <alignment horizontal="right" vertical="top"/>
      <protection locked="0"/>
    </xf>
    <xf numFmtId="3" fontId="13" fillId="5" borderId="0" xfId="7" quotePrefix="1" applyNumberFormat="1" applyFont="1" applyFill="1" applyBorder="1" applyAlignment="1">
      <alignment horizontal="right" wrapText="1"/>
      <protection locked="0"/>
    </xf>
    <xf numFmtId="3" fontId="16" fillId="5" borderId="0" xfId="10" applyNumberFormat="1" applyFont="1" applyFill="1" applyBorder="1" applyAlignment="1" applyProtection="1">
      <alignment horizontal="right" vertical="top"/>
      <protection locked="0"/>
    </xf>
    <xf numFmtId="3" fontId="7" fillId="5" borderId="9" xfId="5" applyNumberFormat="1" applyFont="1" applyFill="1" applyBorder="1" applyAlignment="1" applyProtection="1">
      <alignment horizontal="right" vertical="top"/>
      <protection locked="0"/>
    </xf>
    <xf numFmtId="3" fontId="13" fillId="5" borderId="0" xfId="8" applyNumberFormat="1" applyFont="1" applyFill="1" applyBorder="1" applyAlignment="1" applyProtection="1">
      <alignment horizontal="right" vertical="top" wrapText="1"/>
      <protection locked="0"/>
    </xf>
    <xf numFmtId="3" fontId="7" fillId="5" borderId="0" xfId="3" applyNumberFormat="1" applyFont="1" applyFill="1" applyBorder="1" applyAlignment="1" applyProtection="1">
      <alignment horizontal="right" vertical="top"/>
      <protection locked="0"/>
    </xf>
    <xf numFmtId="3" fontId="8" fillId="5" borderId="0" xfId="0" applyNumberFormat="1" applyFont="1" applyFill="1" applyBorder="1" applyAlignment="1">
      <alignment vertical="top"/>
    </xf>
    <xf numFmtId="3" fontId="9" fillId="5" borderId="5" xfId="5" applyNumberFormat="1" applyFont="1" applyFill="1" applyBorder="1" applyAlignment="1" applyProtection="1">
      <protection locked="0"/>
    </xf>
    <xf numFmtId="3" fontId="9" fillId="5" borderId="0" xfId="5" applyNumberFormat="1" applyFont="1" applyFill="1" applyBorder="1" applyAlignment="1" applyProtection="1">
      <protection locked="0"/>
    </xf>
    <xf numFmtId="3" fontId="7" fillId="5" borderId="0" xfId="5" applyNumberFormat="1" applyFont="1" applyFill="1" applyBorder="1" applyAlignment="1" applyProtection="1">
      <protection locked="0"/>
    </xf>
    <xf numFmtId="3" fontId="13" fillId="5" borderId="5" xfId="8" applyNumberFormat="1" applyFont="1" applyFill="1" applyBorder="1" applyAlignment="1" applyProtection="1">
      <protection locked="0"/>
    </xf>
    <xf numFmtId="3" fontId="13" fillId="5" borderId="5" xfId="8" applyNumberFormat="1" applyFont="1" applyFill="1" applyBorder="1" applyAlignment="1">
      <protection locked="0"/>
    </xf>
    <xf numFmtId="3" fontId="9" fillId="5" borderId="0" xfId="3" applyNumberFormat="1" applyFont="1" applyFill="1" applyBorder="1" applyAlignment="1" applyProtection="1">
      <alignment horizontal="right" vertical="top"/>
      <protection locked="0"/>
    </xf>
    <xf numFmtId="3" fontId="13" fillId="5" borderId="4" xfId="0" quotePrefix="1" applyNumberFormat="1" applyFont="1" applyFill="1" applyBorder="1" applyAlignment="1" applyProtection="1">
      <alignment vertical="top"/>
      <protection locked="0"/>
    </xf>
    <xf numFmtId="3" fontId="13" fillId="5" borderId="0" xfId="0" applyNumberFormat="1" applyFont="1" applyFill="1" applyBorder="1" applyAlignment="1" applyProtection="1">
      <protection locked="0"/>
    </xf>
    <xf numFmtId="3" fontId="0" fillId="5" borderId="0" xfId="0" applyNumberFormat="1" applyFill="1" applyBorder="1" applyAlignment="1"/>
    <xf numFmtId="3" fontId="7" fillId="5" borderId="0" xfId="3" applyNumberFormat="1" applyFont="1" applyFill="1" applyBorder="1" applyAlignment="1" applyProtection="1">
      <alignment horizontal="right"/>
      <protection locked="0"/>
    </xf>
    <xf numFmtId="0" fontId="0" fillId="5" borderId="0" xfId="0" applyFill="1" applyBorder="1"/>
    <xf numFmtId="3" fontId="8" fillId="5" borderId="0" xfId="2" applyNumberFormat="1" applyFont="1" applyFill="1" applyBorder="1" applyAlignment="1">
      <alignment horizontal="right" vertical="top"/>
    </xf>
    <xf numFmtId="167" fontId="13" fillId="5" borderId="0" xfId="7" quotePrefix="1" applyNumberFormat="1" applyFont="1" applyFill="1" applyBorder="1" applyAlignment="1">
      <alignment horizontal="right" wrapText="1"/>
      <protection locked="0"/>
    </xf>
    <xf numFmtId="167" fontId="18" fillId="5" borderId="0" xfId="7" quotePrefix="1" applyNumberFormat="1" applyFont="1" applyFill="1" applyBorder="1" applyAlignment="1">
      <alignment horizontal="right" wrapText="1"/>
      <protection locked="0"/>
    </xf>
    <xf numFmtId="167" fontId="8" fillId="3" borderId="0" xfId="9" applyNumberFormat="1" applyFont="1" applyFill="1" applyBorder="1" applyAlignment="1" applyProtection="1">
      <alignment horizontal="right"/>
      <protection locked="0"/>
    </xf>
    <xf numFmtId="167" fontId="0" fillId="5" borderId="0" xfId="0" applyNumberFormat="1" applyFill="1" applyBorder="1" applyAlignment="1"/>
    <xf numFmtId="167" fontId="7" fillId="5" borderId="0" xfId="5" applyNumberFormat="1" applyFont="1" applyFill="1" applyBorder="1" applyAlignment="1" applyProtection="1">
      <protection locked="0"/>
    </xf>
    <xf numFmtId="167" fontId="8" fillId="5" borderId="0" xfId="2" applyNumberFormat="1" applyFont="1" applyFill="1" applyBorder="1" applyAlignment="1">
      <alignment horizontal="right" vertical="top"/>
    </xf>
    <xf numFmtId="167" fontId="8" fillId="3" borderId="11" xfId="9" applyNumberFormat="1" applyFont="1" applyFill="1" applyBorder="1" applyAlignment="1" applyProtection="1">
      <protection locked="0"/>
    </xf>
    <xf numFmtId="3" fontId="0" fillId="0" borderId="0" xfId="0" applyNumberFormat="1"/>
    <xf numFmtId="0" fontId="0" fillId="0" borderId="0" xfId="0" applyAlignment="1"/>
    <xf numFmtId="3" fontId="13" fillId="5" borderId="0" xfId="0" quotePrefix="1" applyNumberFormat="1" applyFont="1" applyFill="1" applyBorder="1" applyAlignment="1" applyProtection="1">
      <alignment vertical="top"/>
      <protection locked="0"/>
    </xf>
    <xf numFmtId="3" fontId="22" fillId="5" borderId="2" xfId="1" applyNumberFormat="1" applyFont="1" applyFill="1" applyBorder="1" applyAlignment="1" applyProtection="1">
      <alignment vertical="top"/>
      <protection locked="0"/>
    </xf>
    <xf numFmtId="3" fontId="3" fillId="5" borderId="4" xfId="1" applyNumberFormat="1" applyFont="1" applyFill="1" applyBorder="1" applyAlignment="1" applyProtection="1">
      <alignment vertical="top"/>
      <protection locked="0"/>
    </xf>
    <xf numFmtId="3" fontId="7" fillId="5" borderId="4" xfId="1" applyNumberFormat="1" applyFont="1" applyFill="1" applyBorder="1" applyAlignment="1" applyProtection="1">
      <alignment vertical="top"/>
      <protection locked="0"/>
    </xf>
    <xf numFmtId="0" fontId="0" fillId="5" borderId="20" xfId="0" applyFill="1" applyBorder="1"/>
    <xf numFmtId="3" fontId="6" fillId="5" borderId="5" xfId="3" applyNumberFormat="1" applyFont="1" applyFill="1" applyBorder="1" applyAlignment="1" applyProtection="1">
      <alignment horizontal="right" vertical="top"/>
      <protection locked="0"/>
    </xf>
    <xf numFmtId="3" fontId="9" fillId="5" borderId="21" xfId="3" applyNumberFormat="1" applyFont="1" applyFill="1" applyBorder="1" applyAlignment="1" applyProtection="1">
      <alignment horizontal="right"/>
      <protection locked="0"/>
    </xf>
    <xf numFmtId="3" fontId="8" fillId="3" borderId="21" xfId="4" applyNumberFormat="1" applyFont="1" applyFill="1" applyBorder="1" applyAlignment="1" applyProtection="1">
      <alignment horizontal="right" vertical="top" wrapText="1"/>
      <protection locked="0"/>
    </xf>
    <xf numFmtId="3" fontId="8" fillId="3" borderId="21" xfId="2" applyNumberFormat="1" applyFont="1" applyFill="1" applyBorder="1" applyAlignment="1">
      <alignment horizontal="right" vertical="top"/>
    </xf>
    <xf numFmtId="0" fontId="0" fillId="5" borderId="21" xfId="0" applyFill="1" applyBorder="1"/>
    <xf numFmtId="3" fontId="13" fillId="5" borderId="21" xfId="7" quotePrefix="1" applyNumberFormat="1" applyFont="1" applyFill="1" applyBorder="1" applyAlignment="1">
      <alignment horizontal="right" wrapText="1"/>
      <protection locked="0"/>
    </xf>
    <xf numFmtId="3" fontId="8" fillId="3" borderId="12" xfId="9" applyNumberFormat="1" applyFont="1" applyFill="1" applyBorder="1" applyAlignment="1" applyProtection="1">
      <alignment horizontal="right"/>
      <protection locked="0"/>
    </xf>
    <xf numFmtId="3" fontId="8" fillId="3" borderId="23" xfId="9" applyNumberFormat="1" applyFont="1" applyFill="1" applyBorder="1" applyAlignment="1" applyProtection="1">
      <alignment horizontal="right"/>
      <protection locked="0"/>
    </xf>
    <xf numFmtId="3" fontId="3" fillId="2" borderId="24" xfId="2" applyNumberFormat="1" applyFont="1" applyFill="1" applyBorder="1" applyAlignment="1">
      <alignment vertical="top"/>
    </xf>
    <xf numFmtId="3" fontId="3" fillId="2" borderId="25" xfId="2" applyNumberFormat="1" applyFont="1" applyFill="1" applyBorder="1" applyAlignment="1">
      <alignment vertical="top"/>
    </xf>
    <xf numFmtId="0" fontId="0" fillId="0" borderId="26" xfId="0" applyBorder="1"/>
    <xf numFmtId="3" fontId="6" fillId="0" borderId="27" xfId="3" applyNumberFormat="1" applyFont="1" applyFill="1" applyBorder="1" applyAlignment="1" applyProtection="1">
      <alignment horizontal="right" vertical="top"/>
      <protection locked="0"/>
    </xf>
    <xf numFmtId="3" fontId="8" fillId="3" borderId="29" xfId="2" applyNumberFormat="1" applyFont="1" applyFill="1" applyBorder="1" applyAlignment="1">
      <alignment horizontal="left" vertical="top"/>
    </xf>
    <xf numFmtId="3" fontId="8" fillId="3" borderId="27" xfId="2" applyNumberFormat="1" applyFont="1" applyFill="1" applyBorder="1" applyAlignment="1">
      <alignment horizontal="left" vertical="top"/>
    </xf>
    <xf numFmtId="3" fontId="8" fillId="3" borderId="28" xfId="4" applyNumberFormat="1" applyFont="1" applyFill="1" applyBorder="1" applyAlignment="1" applyProtection="1">
      <alignment horizontal="right" vertical="top" wrapText="1"/>
      <protection locked="0"/>
    </xf>
    <xf numFmtId="3" fontId="8" fillId="3" borderId="28" xfId="2" applyNumberFormat="1" applyFont="1" applyFill="1" applyBorder="1" applyAlignment="1">
      <alignment horizontal="right" vertical="top"/>
    </xf>
    <xf numFmtId="3" fontId="9" fillId="5" borderId="27" xfId="5" applyNumberFormat="1" applyFont="1" applyFill="1" applyBorder="1" applyAlignment="1" applyProtection="1">
      <alignment vertical="top"/>
      <protection locked="0"/>
    </xf>
    <xf numFmtId="0" fontId="0" fillId="5" borderId="28" xfId="0" applyFill="1" applyBorder="1"/>
    <xf numFmtId="3" fontId="11" fillId="5" borderId="27" xfId="5" applyNumberFormat="1" applyFont="1" applyFill="1" applyBorder="1" applyAlignment="1" applyProtection="1">
      <alignment vertical="top"/>
      <protection locked="0"/>
    </xf>
    <xf numFmtId="3" fontId="13" fillId="5" borderId="27" xfId="6" applyNumberFormat="1" applyFont="1" applyFill="1" applyBorder="1" applyAlignment="1">
      <alignment horizontal="left" vertical="top"/>
    </xf>
    <xf numFmtId="3" fontId="13" fillId="5" borderId="28" xfId="7" quotePrefix="1" applyNumberFormat="1" applyFont="1" applyFill="1" applyBorder="1" applyAlignment="1">
      <alignment horizontal="right" wrapText="1"/>
      <protection locked="0"/>
    </xf>
    <xf numFmtId="3" fontId="8" fillId="3" borderId="27" xfId="4" applyNumberFormat="1" applyFont="1" applyFill="1" applyBorder="1" applyAlignment="1" applyProtection="1">
      <alignment horizontal="left" vertical="top" wrapText="1"/>
      <protection locked="0"/>
    </xf>
    <xf numFmtId="3" fontId="8" fillId="3" borderId="28" xfId="9" applyNumberFormat="1" applyFont="1" applyFill="1" applyBorder="1" applyAlignment="1" applyProtection="1">
      <alignment horizontal="right"/>
      <protection locked="0"/>
    </xf>
    <xf numFmtId="3" fontId="12" fillId="5" borderId="28" xfId="5" applyNumberFormat="1" applyFont="1" applyFill="1" applyBorder="1" applyAlignment="1" applyProtection="1">
      <alignment horizontal="right" vertical="top"/>
      <protection locked="0"/>
    </xf>
    <xf numFmtId="3" fontId="13" fillId="5" borderId="27" xfId="6" applyNumberFormat="1" applyFont="1" applyFill="1" applyBorder="1" applyAlignment="1">
      <alignment vertical="top" wrapText="1"/>
    </xf>
    <xf numFmtId="3" fontId="16" fillId="5" borderId="28" xfId="10" applyNumberFormat="1" applyFont="1" applyFill="1" applyBorder="1" applyAlignment="1" applyProtection="1">
      <alignment horizontal="right" vertical="top"/>
      <protection locked="0"/>
    </xf>
    <xf numFmtId="3" fontId="13" fillId="5" borderId="27" xfId="6" applyNumberFormat="1" applyFont="1" applyFill="1" applyBorder="1" applyAlignment="1">
      <alignment horizontal="left" vertical="top" wrapText="1"/>
    </xf>
    <xf numFmtId="3" fontId="8" fillId="3" borderId="31" xfId="4" applyNumberFormat="1" applyFont="1" applyFill="1" applyBorder="1" applyAlignment="1" applyProtection="1">
      <alignment horizontal="left" vertical="top" wrapText="1"/>
      <protection locked="0"/>
    </xf>
    <xf numFmtId="3" fontId="8" fillId="3" borderId="32" xfId="9" applyNumberFormat="1" applyFont="1" applyFill="1" applyBorder="1" applyAlignment="1" applyProtection="1">
      <alignment horizontal="right"/>
      <protection locked="0"/>
    </xf>
    <xf numFmtId="3" fontId="8" fillId="3" borderId="33" xfId="4" applyNumberFormat="1" applyFont="1" applyFill="1" applyBorder="1" applyAlignment="1" applyProtection="1">
      <alignment horizontal="left" vertical="top" wrapText="1"/>
      <protection locked="0"/>
    </xf>
    <xf numFmtId="3" fontId="9" fillId="5" borderId="34" xfId="5" applyNumberFormat="1" applyFont="1" applyFill="1" applyBorder="1" applyAlignment="1" applyProtection="1">
      <alignment vertical="top"/>
      <protection locked="0"/>
    </xf>
    <xf numFmtId="3" fontId="7" fillId="5" borderId="35" xfId="5" applyNumberFormat="1" applyFont="1" applyFill="1" applyBorder="1" applyAlignment="1" applyProtection="1">
      <alignment horizontal="right" vertical="top"/>
      <protection locked="0"/>
    </xf>
    <xf numFmtId="3" fontId="13" fillId="5" borderId="28" xfId="8" applyNumberFormat="1" applyFont="1" applyFill="1" applyBorder="1" applyAlignment="1" applyProtection="1">
      <alignment horizontal="right" vertical="top" wrapText="1"/>
      <protection locked="0"/>
    </xf>
    <xf numFmtId="3" fontId="13" fillId="5" borderId="27" xfId="6" applyNumberFormat="1" applyFont="1" applyFill="1" applyBorder="1" applyAlignment="1">
      <alignment vertical="top"/>
    </xf>
    <xf numFmtId="3" fontId="18" fillId="5" borderId="27" xfId="6" applyNumberFormat="1" applyFont="1" applyFill="1" applyBorder="1" applyAlignment="1">
      <alignment horizontal="left" vertical="top"/>
    </xf>
    <xf numFmtId="3" fontId="8" fillId="3" borderId="27" xfId="4" applyNumberFormat="1" applyFont="1" applyFill="1" applyBorder="1" applyAlignment="1" applyProtection="1">
      <alignment vertical="top" wrapText="1"/>
      <protection locked="0"/>
    </xf>
    <xf numFmtId="3" fontId="13" fillId="5" borderId="36" xfId="6" applyNumberFormat="1" applyFont="1" applyFill="1" applyBorder="1" applyAlignment="1">
      <alignment horizontal="left" vertical="top"/>
    </xf>
    <xf numFmtId="3" fontId="13" fillId="5" borderId="37" xfId="7" quotePrefix="1" applyNumberFormat="1" applyFont="1" applyFill="1" applyBorder="1" applyAlignment="1">
      <alignment horizontal="right" wrapText="1"/>
      <protection locked="0"/>
    </xf>
    <xf numFmtId="3" fontId="13" fillId="5" borderId="38" xfId="7" quotePrefix="1" applyNumberFormat="1" applyFont="1" applyFill="1" applyBorder="1" applyAlignment="1">
      <alignment horizontal="right" wrapText="1"/>
      <protection locked="0"/>
    </xf>
    <xf numFmtId="3" fontId="22" fillId="5" borderId="24" xfId="1" applyNumberFormat="1" applyFont="1" applyFill="1" applyBorder="1" applyAlignment="1" applyProtection="1">
      <alignment vertical="top"/>
      <protection locked="0"/>
    </xf>
    <xf numFmtId="3" fontId="3" fillId="5" borderId="25" xfId="1" applyNumberFormat="1" applyFont="1" applyFill="1" applyBorder="1" applyAlignment="1" applyProtection="1">
      <alignment vertical="top"/>
      <protection locked="0"/>
    </xf>
    <xf numFmtId="3" fontId="7" fillId="5" borderId="25" xfId="1" applyNumberFormat="1" applyFont="1" applyFill="1" applyBorder="1" applyAlignment="1" applyProtection="1">
      <alignment vertical="top"/>
      <protection locked="0"/>
    </xf>
    <xf numFmtId="0" fontId="0" fillId="5" borderId="26" xfId="0" applyFill="1" applyBorder="1"/>
    <xf numFmtId="3" fontId="6" fillId="5" borderId="27" xfId="3" applyNumberFormat="1" applyFont="1" applyFill="1" applyBorder="1" applyAlignment="1" applyProtection="1">
      <alignment horizontal="right" vertical="top"/>
      <protection locked="0"/>
    </xf>
    <xf numFmtId="3" fontId="9" fillId="5" borderId="28" xfId="3" applyNumberFormat="1" applyFont="1" applyFill="1" applyBorder="1" applyAlignment="1" applyProtection="1">
      <alignment horizontal="right"/>
      <protection locked="0"/>
    </xf>
    <xf numFmtId="3" fontId="9" fillId="5" borderId="27" xfId="5" applyNumberFormat="1" applyFont="1" applyFill="1" applyBorder="1" applyAlignment="1" applyProtection="1">
      <protection locked="0"/>
    </xf>
    <xf numFmtId="3" fontId="9" fillId="5" borderId="28" xfId="5" applyNumberFormat="1" applyFont="1" applyFill="1" applyBorder="1" applyAlignment="1" applyProtection="1">
      <protection locked="0"/>
    </xf>
    <xf numFmtId="3" fontId="13" fillId="5" borderId="27" xfId="8" applyNumberFormat="1" applyFont="1" applyFill="1" applyBorder="1" applyAlignment="1" applyProtection="1">
      <protection locked="0"/>
    </xf>
    <xf numFmtId="3" fontId="13" fillId="5" borderId="27" xfId="8" applyNumberFormat="1" applyFont="1" applyFill="1" applyBorder="1" applyAlignment="1">
      <protection locked="0"/>
    </xf>
    <xf numFmtId="3" fontId="8" fillId="3" borderId="36" xfId="9" applyNumberFormat="1" applyFont="1" applyFill="1" applyBorder="1" applyAlignment="1" applyProtection="1">
      <protection locked="0"/>
    </xf>
    <xf numFmtId="3" fontId="8" fillId="3" borderId="37" xfId="9" applyNumberFormat="1" applyFont="1" applyFill="1" applyBorder="1" applyAlignment="1" applyProtection="1">
      <protection locked="0"/>
    </xf>
    <xf numFmtId="3" fontId="8" fillId="3" borderId="38" xfId="9" applyNumberFormat="1" applyFont="1" applyFill="1" applyBorder="1" applyAlignment="1" applyProtection="1">
      <protection locked="0"/>
    </xf>
    <xf numFmtId="3" fontId="8" fillId="3" borderId="37" xfId="9" applyNumberFormat="1" applyFont="1" applyFill="1" applyBorder="1" applyAlignment="1" applyProtection="1">
      <alignment horizontal="right"/>
      <protection locked="0"/>
    </xf>
    <xf numFmtId="3" fontId="8" fillId="3" borderId="38" xfId="9" applyNumberFormat="1" applyFont="1" applyFill="1" applyBorder="1" applyAlignment="1" applyProtection="1">
      <alignment horizontal="right"/>
      <protection locked="0"/>
    </xf>
    <xf numFmtId="3" fontId="3" fillId="5" borderId="24" xfId="1" applyNumberFormat="1" applyFont="1" applyFill="1" applyBorder="1" applyAlignment="1" applyProtection="1">
      <alignment vertical="top"/>
      <protection locked="0"/>
    </xf>
    <xf numFmtId="3" fontId="13" fillId="5" borderId="36" xfId="8" applyNumberFormat="1" applyFont="1" applyFill="1" applyBorder="1" applyAlignment="1" applyProtection="1">
      <protection locked="0"/>
    </xf>
    <xf numFmtId="166" fontId="8" fillId="3" borderId="10" xfId="9" applyFont="1" applyFill="1" applyBorder="1" applyProtection="1">
      <alignment wrapText="1"/>
      <protection locked="0"/>
    </xf>
    <xf numFmtId="3" fontId="8" fillId="3" borderId="23" xfId="9" applyNumberFormat="1" applyFont="1" applyFill="1" applyBorder="1" applyAlignment="1" applyProtection="1">
      <protection locked="0"/>
    </xf>
    <xf numFmtId="3" fontId="8" fillId="5" borderId="5" xfId="2" applyNumberFormat="1" applyFont="1" applyFill="1" applyBorder="1" applyAlignment="1">
      <alignment horizontal="left" vertical="top"/>
    </xf>
    <xf numFmtId="3" fontId="8" fillId="5" borderId="21" xfId="2" applyNumberFormat="1" applyFont="1" applyFill="1" applyBorder="1" applyAlignment="1">
      <alignment horizontal="right" vertical="top"/>
    </xf>
    <xf numFmtId="167" fontId="13" fillId="5" borderId="21" xfId="7" quotePrefix="1" applyNumberFormat="1" applyFont="1" applyFill="1" applyBorder="1" applyAlignment="1">
      <alignment horizontal="right" wrapText="1"/>
      <protection locked="0"/>
    </xf>
    <xf numFmtId="167" fontId="8" fillId="3" borderId="21" xfId="9" applyNumberFormat="1" applyFont="1" applyFill="1" applyBorder="1" applyAlignment="1" applyProtection="1">
      <alignment horizontal="right"/>
      <protection locked="0"/>
    </xf>
    <xf numFmtId="167" fontId="0" fillId="5" borderId="21" xfId="0" applyNumberFormat="1" applyFill="1" applyBorder="1"/>
    <xf numFmtId="167" fontId="8" fillId="5" borderId="21" xfId="2" applyNumberFormat="1" applyFont="1" applyFill="1" applyBorder="1" applyAlignment="1">
      <alignment horizontal="right" vertical="top"/>
    </xf>
    <xf numFmtId="167" fontId="8" fillId="3" borderId="39" xfId="9" applyNumberFormat="1" applyFont="1" applyFill="1" applyBorder="1" applyAlignment="1" applyProtection="1">
      <protection locked="0"/>
    </xf>
    <xf numFmtId="167" fontId="8" fillId="3" borderId="23" xfId="9" applyNumberFormat="1" applyFont="1" applyFill="1" applyBorder="1" applyAlignment="1" applyProtection="1">
      <protection locked="0"/>
    </xf>
    <xf numFmtId="3" fontId="8" fillId="5" borderId="27" xfId="2" applyNumberFormat="1" applyFont="1" applyFill="1" applyBorder="1" applyAlignment="1">
      <alignment horizontal="left" vertical="top"/>
    </xf>
    <xf numFmtId="3" fontId="8" fillId="5" borderId="28" xfId="2" applyNumberFormat="1" applyFont="1" applyFill="1" applyBorder="1" applyAlignment="1">
      <alignment horizontal="right" vertical="top"/>
    </xf>
    <xf numFmtId="167" fontId="13" fillId="5" borderId="28" xfId="7" quotePrefix="1" applyNumberFormat="1" applyFont="1" applyFill="1" applyBorder="1" applyAlignment="1">
      <alignment horizontal="right" wrapText="1"/>
      <protection locked="0"/>
    </xf>
    <xf numFmtId="3" fontId="18" fillId="5" borderId="27" xfId="8" applyNumberFormat="1" applyFont="1" applyFill="1" applyBorder="1" applyAlignment="1" applyProtection="1">
      <protection locked="0"/>
    </xf>
    <xf numFmtId="167" fontId="18" fillId="5" borderId="28" xfId="7" quotePrefix="1" applyNumberFormat="1" applyFont="1" applyFill="1" applyBorder="1" applyAlignment="1">
      <alignment horizontal="right" wrapText="1"/>
      <protection locked="0"/>
    </xf>
    <xf numFmtId="3" fontId="8" fillId="3" borderId="27" xfId="9" applyNumberFormat="1" applyFont="1" applyFill="1" applyBorder="1" applyAlignment="1" applyProtection="1">
      <protection locked="0"/>
    </xf>
    <xf numFmtId="167" fontId="8" fillId="3" borderId="28" xfId="9" applyNumberFormat="1" applyFont="1" applyFill="1" applyBorder="1" applyAlignment="1" applyProtection="1">
      <alignment horizontal="right"/>
      <protection locked="0"/>
    </xf>
    <xf numFmtId="167" fontId="0" fillId="5" borderId="28" xfId="0" applyNumberFormat="1" applyFill="1" applyBorder="1"/>
    <xf numFmtId="3" fontId="8" fillId="3" borderId="31" xfId="9" applyNumberFormat="1" applyFont="1" applyFill="1" applyBorder="1" applyAlignment="1" applyProtection="1">
      <protection locked="0"/>
    </xf>
    <xf numFmtId="167" fontId="8" fillId="3" borderId="40" xfId="9" applyNumberFormat="1" applyFont="1" applyFill="1" applyBorder="1" applyAlignment="1" applyProtection="1">
      <protection locked="0"/>
    </xf>
    <xf numFmtId="3" fontId="8" fillId="3" borderId="41" xfId="9" applyNumberFormat="1" applyFont="1" applyFill="1" applyBorder="1" applyAlignment="1" applyProtection="1">
      <protection locked="0"/>
    </xf>
    <xf numFmtId="167" fontId="8" fillId="3" borderId="42" xfId="9" applyNumberFormat="1" applyFont="1" applyFill="1" applyBorder="1" applyAlignment="1" applyProtection="1">
      <protection locked="0"/>
    </xf>
    <xf numFmtId="0" fontId="24" fillId="0" borderId="27" xfId="11" applyFont="1" applyBorder="1"/>
    <xf numFmtId="0" fontId="20" fillId="0" borderId="28" xfId="11" applyFont="1" applyBorder="1"/>
    <xf numFmtId="167" fontId="13" fillId="5" borderId="37" xfId="7" quotePrefix="1" applyNumberFormat="1" applyFont="1" applyFill="1" applyBorder="1" applyAlignment="1">
      <alignment horizontal="right" wrapText="1"/>
      <protection locked="0"/>
    </xf>
    <xf numFmtId="167" fontId="13" fillId="5" borderId="38" xfId="7" quotePrefix="1" applyNumberFormat="1" applyFont="1" applyFill="1" applyBorder="1" applyAlignment="1">
      <alignment horizontal="right" wrapText="1"/>
      <protection locked="0"/>
    </xf>
    <xf numFmtId="0" fontId="20" fillId="0" borderId="27" xfId="11" applyFont="1" applyBorder="1"/>
    <xf numFmtId="3" fontId="13" fillId="5" borderId="25" xfId="0" quotePrefix="1" applyNumberFormat="1" applyFont="1" applyFill="1" applyBorder="1" applyAlignment="1" applyProtection="1">
      <alignment vertical="top"/>
      <protection locked="0"/>
    </xf>
    <xf numFmtId="3" fontId="13" fillId="5" borderId="25" xfId="0" applyNumberFormat="1" applyFont="1" applyFill="1" applyBorder="1" applyAlignment="1" applyProtection="1">
      <protection locked="0"/>
    </xf>
    <xf numFmtId="0" fontId="0" fillId="5" borderId="25" xfId="0" applyFill="1" applyBorder="1"/>
    <xf numFmtId="0" fontId="0" fillId="0" borderId="0" xfId="0" applyAlignment="1"/>
    <xf numFmtId="3" fontId="33" fillId="5" borderId="23" xfId="5" applyNumberFormat="1" applyFont="1" applyFill="1" applyBorder="1" applyAlignment="1" applyProtection="1">
      <alignment horizontal="right"/>
      <protection locked="0"/>
    </xf>
    <xf numFmtId="3" fontId="8" fillId="3" borderId="21" xfId="9" applyNumberFormat="1" applyFont="1" applyFill="1" applyBorder="1" applyAlignment="1" applyProtection="1">
      <alignment horizontal="right"/>
      <protection locked="0"/>
    </xf>
    <xf numFmtId="3" fontId="8" fillId="3" borderId="39" xfId="9" applyNumberFormat="1" applyFont="1" applyFill="1" applyBorder="1" applyAlignment="1" applyProtection="1">
      <protection locked="0"/>
    </xf>
    <xf numFmtId="3" fontId="13" fillId="5" borderId="4" xfId="0" applyNumberFormat="1" applyFont="1" applyFill="1" applyBorder="1" applyAlignment="1" applyProtection="1">
      <protection locked="0"/>
    </xf>
    <xf numFmtId="0" fontId="0" fillId="5" borderId="4" xfId="0" applyFill="1" applyBorder="1"/>
    <xf numFmtId="3" fontId="13" fillId="5" borderId="0" xfId="6" applyNumberFormat="1" applyFont="1" applyFill="1" applyBorder="1" applyAlignment="1">
      <alignment horizontal="left" vertical="top" wrapText="1"/>
    </xf>
    <xf numFmtId="0" fontId="0" fillId="0" borderId="0" xfId="0" applyBorder="1" applyAlignment="1">
      <alignment horizontal="left" vertical="top" wrapText="1"/>
    </xf>
    <xf numFmtId="3" fontId="8" fillId="3" borderId="3" xfId="4" applyNumberFormat="1" applyFont="1" applyFill="1" applyBorder="1" applyAlignment="1" applyProtection="1">
      <alignment horizontal="center" vertical="top" wrapText="1"/>
      <protection locked="0"/>
    </xf>
    <xf numFmtId="0" fontId="0" fillId="0" borderId="3" xfId="0" applyBorder="1" applyAlignment="1">
      <alignment horizontal="center" vertical="top" wrapText="1"/>
    </xf>
    <xf numFmtId="0" fontId="0" fillId="0" borderId="30" xfId="0" applyBorder="1" applyAlignment="1">
      <alignment horizontal="center" vertical="top" wrapText="1"/>
    </xf>
    <xf numFmtId="0" fontId="0" fillId="0" borderId="22" xfId="0" applyBorder="1" applyAlignment="1">
      <alignment horizontal="center" vertical="top" wrapText="1"/>
    </xf>
    <xf numFmtId="0" fontId="0" fillId="0" borderId="0" xfId="0" applyAlignment="1"/>
    <xf numFmtId="3" fontId="22" fillId="5" borderId="2" xfId="1" applyNumberFormat="1" applyFont="1" applyFill="1" applyBorder="1" applyAlignment="1" applyProtection="1">
      <alignment vertical="top" wrapText="1"/>
      <protection locked="0"/>
    </xf>
    <xf numFmtId="0" fontId="0" fillId="5" borderId="4" xfId="0" applyFill="1" applyBorder="1" applyAlignment="1"/>
    <xf numFmtId="0" fontId="0" fillId="5" borderId="20" xfId="0" applyFill="1" applyBorder="1" applyAlignment="1"/>
    <xf numFmtId="0" fontId="20" fillId="0" borderId="0" xfId="11" applyFont="1" applyAlignment="1">
      <alignment horizontal="left" wrapText="1"/>
    </xf>
    <xf numFmtId="0" fontId="20" fillId="0" borderId="0" xfId="11" applyFont="1" applyAlignment="1">
      <alignment wrapText="1"/>
    </xf>
    <xf numFmtId="0" fontId="29" fillId="0" borderId="4" xfId="0" applyFont="1" applyBorder="1" applyAlignment="1"/>
    <xf numFmtId="0" fontId="29" fillId="0" borderId="20" xfId="0" applyFont="1" applyBorder="1" applyAlignment="1"/>
    <xf numFmtId="3" fontId="22" fillId="5" borderId="24" xfId="1" applyNumberFormat="1" applyFont="1" applyFill="1" applyBorder="1" applyAlignment="1" applyProtection="1">
      <alignment vertical="top" wrapText="1"/>
      <protection locked="0"/>
    </xf>
    <xf numFmtId="3" fontId="22" fillId="5" borderId="25" xfId="1" applyNumberFormat="1" applyFont="1" applyFill="1" applyBorder="1" applyAlignment="1" applyProtection="1">
      <alignment vertical="top" wrapText="1"/>
      <protection locked="0"/>
    </xf>
    <xf numFmtId="3" fontId="22" fillId="5" borderId="26" xfId="1" applyNumberFormat="1" applyFont="1" applyFill="1" applyBorder="1" applyAlignment="1" applyProtection="1">
      <alignment vertical="top" wrapText="1"/>
      <protection locked="0"/>
    </xf>
    <xf numFmtId="3" fontId="13" fillId="5" borderId="36" xfId="6" applyNumberFormat="1" applyFont="1" applyFill="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3" fontId="13" fillId="5" borderId="27" xfId="6" applyNumberFormat="1" applyFont="1" applyFill="1" applyBorder="1" applyAlignment="1">
      <alignment horizontal="left" vertical="top" wrapText="1"/>
    </xf>
    <xf numFmtId="0" fontId="0" fillId="0" borderId="28" xfId="0" applyBorder="1" applyAlignment="1">
      <alignment horizontal="left" vertical="top" wrapText="1"/>
    </xf>
  </cellXfs>
  <cellStyles count="12">
    <cellStyle name="Heading 1" xfId="1" builtinId="16"/>
    <cellStyle name="Normal" xfId="0" builtinId="0"/>
    <cellStyle name="Normal 2" xfId="11"/>
    <cellStyle name="Normal_PESA 2008 Chapter 9 Tables (Web)" xfId="2"/>
    <cellStyle name="Normal_Sheet1" xfId="6"/>
    <cellStyle name="Table Header" xfId="4"/>
    <cellStyle name="Table Heading 1" xfId="5"/>
    <cellStyle name="Table Heading 2" xfId="10"/>
    <cellStyle name="Table Row Millions" xfId="8"/>
    <cellStyle name="Table Row Percentage" xfId="7"/>
    <cellStyle name="Table Total Millions" xfId="9"/>
    <cellStyle name="Table Units" xfId="3"/>
  </cellStyles>
  <dxfs count="19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hmt/_Economic%20analysis/Publications/PESA16/July%20Command%20Paper/Brian%20Working%20Papers/Chapter%201%20tables/Table%201.14%20underlying%20data%20-%20accounting%20adjustments_PESA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As"/>
      <sheetName val="OSCAR - Data remaining"/>
      <sheetName val="OSCAR - Data removed"/>
      <sheetName val="ESA10 Changes from TOM &amp; OBR"/>
      <sheetName val="NAA PEF data"/>
      <sheetName val="ESA changes_from Tom for OBR"/>
      <sheetName val="ONS OSCAR DATA"/>
      <sheetName val="ONS adjustments"/>
      <sheetName val="PESA 1.1_ LINK TO CHAPTER 1"/>
      <sheetName val="LASFE"/>
      <sheetName val="Checks by PSAT category"/>
      <sheetName val="OBR Table 4.16_March 2016 EFO"/>
      <sheetName val="ISSUES"/>
    </sheetNames>
    <sheetDataSet>
      <sheetData sheetId="0">
        <row r="30">
          <cell r="C30">
            <v>-15029943</v>
          </cell>
        </row>
        <row r="244">
          <cell r="C244">
            <v>25.380215</v>
          </cell>
          <cell r="D244">
            <v>20.117062000000001</v>
          </cell>
          <cell r="E244">
            <v>23.367312999999999</v>
          </cell>
          <cell r="F244">
            <v>25.307979</v>
          </cell>
          <cell r="G244">
            <v>10.078887000000016</v>
          </cell>
        </row>
        <row r="277">
          <cell r="C277">
            <v>4.085</v>
          </cell>
          <cell r="D277">
            <v>2.6560000000000001</v>
          </cell>
          <cell r="E277">
            <v>2.1040000000000001</v>
          </cell>
          <cell r="F277">
            <v>2.044</v>
          </cell>
          <cell r="G277">
            <v>201.67699999999999</v>
          </cell>
        </row>
      </sheetData>
      <sheetData sheetId="1"/>
      <sheetData sheetId="2"/>
      <sheetData sheetId="3"/>
      <sheetData sheetId="4">
        <row r="51">
          <cell r="H51">
            <v>-29</v>
          </cell>
          <cell r="I51">
            <v>0</v>
          </cell>
          <cell r="J51">
            <v>-78</v>
          </cell>
          <cell r="K51">
            <v>0</v>
          </cell>
          <cell r="L51">
            <v>0</v>
          </cell>
        </row>
        <row r="56">
          <cell r="H56">
            <v>1312</v>
          </cell>
          <cell r="I56">
            <v>1361</v>
          </cell>
          <cell r="J56">
            <v>1507</v>
          </cell>
          <cell r="K56">
            <v>1916</v>
          </cell>
          <cell r="L56">
            <v>797.16120981122424</v>
          </cell>
        </row>
      </sheetData>
      <sheetData sheetId="5"/>
      <sheetData sheetId="6"/>
      <sheetData sheetId="7"/>
      <sheetData sheetId="8">
        <row r="27">
          <cell r="C27">
            <v>-19994.563000000111</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A58" sqref="A1:F58"/>
    </sheetView>
  </sheetViews>
  <sheetFormatPr defaultRowHeight="10" x14ac:dyDescent="0.2"/>
  <cols>
    <col min="1" max="1" width="66" bestFit="1" customWidth="1"/>
    <col min="9" max="9" width="231.77734375" bestFit="1" customWidth="1"/>
  </cols>
  <sheetData>
    <row r="1" spans="1:7" ht="14" x14ac:dyDescent="0.2">
      <c r="A1" s="79" t="s">
        <v>251</v>
      </c>
      <c r="B1" s="80"/>
      <c r="C1" s="80"/>
      <c r="D1" s="80"/>
      <c r="E1" s="80"/>
      <c r="F1" s="81"/>
    </row>
    <row r="2" spans="1:7" ht="16" thickBot="1" x14ac:dyDescent="0.3">
      <c r="A2" s="82" t="s">
        <v>0</v>
      </c>
      <c r="B2" s="38"/>
      <c r="C2" s="38"/>
      <c r="D2" s="38"/>
      <c r="E2" s="38"/>
      <c r="F2" s="158" t="s">
        <v>1</v>
      </c>
    </row>
    <row r="3" spans="1:7" ht="10.5" x14ac:dyDescent="0.2">
      <c r="A3" s="83"/>
      <c r="B3" s="165" t="s">
        <v>2</v>
      </c>
      <c r="C3" s="166"/>
      <c r="D3" s="166"/>
      <c r="E3" s="166"/>
      <c r="F3" s="167"/>
    </row>
    <row r="4" spans="1:7" ht="10.5" x14ac:dyDescent="0.2">
      <c r="A4" s="84"/>
      <c r="B4" s="3" t="s">
        <v>3</v>
      </c>
      <c r="C4" s="3" t="s">
        <v>4</v>
      </c>
      <c r="D4" s="3" t="s">
        <v>5</v>
      </c>
      <c r="E4" s="3" t="s">
        <v>6</v>
      </c>
      <c r="F4" s="85" t="s">
        <v>252</v>
      </c>
    </row>
    <row r="5" spans="1:7" ht="10.5" x14ac:dyDescent="0.2">
      <c r="A5" s="84"/>
      <c r="B5" s="4" t="s">
        <v>7</v>
      </c>
      <c r="C5" s="4" t="s">
        <v>7</v>
      </c>
      <c r="D5" s="4" t="s">
        <v>7</v>
      </c>
      <c r="E5" s="4" t="s">
        <v>7</v>
      </c>
      <c r="F5" s="86" t="s">
        <v>7</v>
      </c>
    </row>
    <row r="6" spans="1:7" ht="12" customHeight="1" x14ac:dyDescent="0.2">
      <c r="A6" s="87" t="s">
        <v>8</v>
      </c>
      <c r="B6" s="36"/>
      <c r="C6" s="36"/>
      <c r="D6" s="36"/>
      <c r="E6" s="36"/>
      <c r="F6" s="88"/>
    </row>
    <row r="7" spans="1:7" ht="12" customHeight="1" x14ac:dyDescent="0.2">
      <c r="A7" s="89" t="s">
        <v>9</v>
      </c>
      <c r="B7" s="38"/>
      <c r="C7" s="38"/>
      <c r="D7" s="38"/>
      <c r="E7" s="38"/>
      <c r="F7" s="88"/>
    </row>
    <row r="8" spans="1:7" ht="12" customHeight="1" x14ac:dyDescent="0.25">
      <c r="A8" s="90" t="s">
        <v>10</v>
      </c>
      <c r="B8" s="39">
        <v>309660</v>
      </c>
      <c r="C8" s="39">
        <v>308361</v>
      </c>
      <c r="D8" s="39">
        <v>307844</v>
      </c>
      <c r="E8" s="39">
        <v>306674</v>
      </c>
      <c r="F8" s="91">
        <v>303615</v>
      </c>
      <c r="G8" s="64"/>
    </row>
    <row r="9" spans="1:7" ht="12" customHeight="1" x14ac:dyDescent="0.25">
      <c r="A9" s="90" t="s">
        <v>11</v>
      </c>
      <c r="B9" s="39">
        <v>21504</v>
      </c>
      <c r="C9" s="39">
        <v>22298</v>
      </c>
      <c r="D9" s="39">
        <v>17169</v>
      </c>
      <c r="E9" s="39">
        <v>18742</v>
      </c>
      <c r="F9" s="91">
        <v>25227</v>
      </c>
      <c r="G9" s="64"/>
    </row>
    <row r="10" spans="1:7" ht="12" customHeight="1" x14ac:dyDescent="0.25">
      <c r="A10" s="92" t="s">
        <v>12</v>
      </c>
      <c r="B10" s="5">
        <v>331165</v>
      </c>
      <c r="C10" s="5">
        <v>330659</v>
      </c>
      <c r="D10" s="5">
        <v>325013</v>
      </c>
      <c r="E10" s="5">
        <v>325416</v>
      </c>
      <c r="F10" s="93">
        <v>328842</v>
      </c>
      <c r="G10" s="64"/>
    </row>
    <row r="11" spans="1:7" ht="12" customHeight="1" x14ac:dyDescent="0.2">
      <c r="A11" s="89" t="s">
        <v>13</v>
      </c>
      <c r="B11" s="38"/>
      <c r="C11" s="38"/>
      <c r="D11" s="38"/>
      <c r="E11" s="38"/>
      <c r="F11" s="94"/>
      <c r="G11" s="64"/>
    </row>
    <row r="12" spans="1:7" ht="12" customHeight="1" x14ac:dyDescent="0.25">
      <c r="A12" s="90" t="s">
        <v>14</v>
      </c>
      <c r="B12" s="39">
        <v>183088</v>
      </c>
      <c r="C12" s="39">
        <v>179599</v>
      </c>
      <c r="D12" s="39">
        <v>184185</v>
      </c>
      <c r="E12" s="39">
        <v>187585</v>
      </c>
      <c r="F12" s="91">
        <v>189297</v>
      </c>
      <c r="G12" s="64"/>
    </row>
    <row r="13" spans="1:7" ht="12" customHeight="1" x14ac:dyDescent="0.25">
      <c r="A13" s="95" t="s">
        <v>15</v>
      </c>
      <c r="B13" s="39">
        <v>29761</v>
      </c>
      <c r="C13" s="39">
        <v>29394</v>
      </c>
      <c r="D13" s="39">
        <v>29187</v>
      </c>
      <c r="E13" s="39">
        <v>28482</v>
      </c>
      <c r="F13" s="91">
        <v>27393</v>
      </c>
      <c r="G13" s="64"/>
    </row>
    <row r="14" spans="1:7" ht="12" customHeight="1" x14ac:dyDescent="0.25">
      <c r="A14" s="95" t="s">
        <v>16</v>
      </c>
      <c r="B14" s="39">
        <v>4958</v>
      </c>
      <c r="C14" s="39">
        <v>5441</v>
      </c>
      <c r="D14" s="39">
        <v>9605</v>
      </c>
      <c r="E14" s="39">
        <v>11410</v>
      </c>
      <c r="F14" s="91">
        <v>8690</v>
      </c>
      <c r="G14" s="64"/>
    </row>
    <row r="15" spans="1:7" ht="12" customHeight="1" x14ac:dyDescent="0.25">
      <c r="A15" s="90" t="s">
        <v>17</v>
      </c>
      <c r="B15" s="39">
        <v>719</v>
      </c>
      <c r="C15" s="39">
        <v>1209</v>
      </c>
      <c r="D15" s="39">
        <v>1448</v>
      </c>
      <c r="E15" s="39">
        <v>904</v>
      </c>
      <c r="F15" s="91">
        <v>1080</v>
      </c>
      <c r="G15" s="64"/>
    </row>
    <row r="16" spans="1:7" ht="12" customHeight="1" x14ac:dyDescent="0.25">
      <c r="A16" s="90" t="s">
        <v>253</v>
      </c>
      <c r="B16" s="39">
        <v>3271</v>
      </c>
      <c r="C16" s="39">
        <v>3204</v>
      </c>
      <c r="D16" s="39">
        <v>3533</v>
      </c>
      <c r="E16" s="39">
        <v>3531</v>
      </c>
      <c r="F16" s="91">
        <v>3447</v>
      </c>
      <c r="G16" s="64"/>
    </row>
    <row r="17" spans="1:7" ht="12" customHeight="1" x14ac:dyDescent="0.25">
      <c r="A17" s="90" t="s">
        <v>18</v>
      </c>
      <c r="B17" s="39">
        <v>-763</v>
      </c>
      <c r="C17" s="39">
        <v>-1096</v>
      </c>
      <c r="D17" s="39">
        <v>-1579</v>
      </c>
      <c r="E17" s="39">
        <v>-1683</v>
      </c>
      <c r="F17" s="91">
        <v>-1968</v>
      </c>
      <c r="G17" s="64"/>
    </row>
    <row r="18" spans="1:7" ht="12" customHeight="1" x14ac:dyDescent="0.25">
      <c r="A18" s="90" t="s">
        <v>19</v>
      </c>
      <c r="B18" s="39">
        <v>53161</v>
      </c>
      <c r="C18" s="39">
        <v>43888</v>
      </c>
      <c r="D18" s="39">
        <v>61615</v>
      </c>
      <c r="E18" s="39">
        <v>185900</v>
      </c>
      <c r="F18" s="91">
        <v>62385</v>
      </c>
      <c r="G18" s="64"/>
    </row>
    <row r="19" spans="1:7" ht="12" customHeight="1" x14ac:dyDescent="0.25">
      <c r="A19" s="90" t="s">
        <v>20</v>
      </c>
      <c r="B19" s="39">
        <v>-18384</v>
      </c>
      <c r="C19" s="39">
        <v>8380</v>
      </c>
      <c r="D19" s="39">
        <v>-48669</v>
      </c>
      <c r="E19" s="39">
        <v>-12492</v>
      </c>
      <c r="F19" s="91">
        <v>-24832</v>
      </c>
      <c r="G19" s="64"/>
    </row>
    <row r="20" spans="1:7" ht="12" customHeight="1" x14ac:dyDescent="0.25">
      <c r="A20" s="90" t="s">
        <v>21</v>
      </c>
      <c r="B20" s="39">
        <v>4260</v>
      </c>
      <c r="C20" s="39">
        <v>13180</v>
      </c>
      <c r="D20" s="39">
        <v>14979</v>
      </c>
      <c r="E20" s="39">
        <v>14228</v>
      </c>
      <c r="F20" s="91">
        <v>25640</v>
      </c>
      <c r="G20" s="64"/>
    </row>
    <row r="21" spans="1:7" ht="12" customHeight="1" x14ac:dyDescent="0.25">
      <c r="A21" s="92" t="s">
        <v>22</v>
      </c>
      <c r="B21" s="5">
        <v>260070</v>
      </c>
      <c r="C21" s="5">
        <v>283199</v>
      </c>
      <c r="D21" s="5">
        <v>254303</v>
      </c>
      <c r="E21" s="5">
        <v>417863</v>
      </c>
      <c r="F21" s="93">
        <v>291133</v>
      </c>
      <c r="G21" s="64"/>
    </row>
    <row r="22" spans="1:7" ht="12" customHeight="1" x14ac:dyDescent="0.2">
      <c r="A22" s="89" t="s">
        <v>23</v>
      </c>
      <c r="B22" s="40"/>
      <c r="C22" s="40"/>
      <c r="D22" s="40"/>
      <c r="E22" s="40"/>
      <c r="F22" s="96"/>
      <c r="G22" s="64"/>
    </row>
    <row r="23" spans="1:7" ht="12" customHeight="1" x14ac:dyDescent="0.25">
      <c r="A23" s="97" t="s">
        <v>24</v>
      </c>
      <c r="B23" s="39">
        <v>11529</v>
      </c>
      <c r="C23" s="39">
        <v>11879</v>
      </c>
      <c r="D23" s="39">
        <v>11658</v>
      </c>
      <c r="E23" s="39">
        <v>11253</v>
      </c>
      <c r="F23" s="91">
        <v>9160</v>
      </c>
      <c r="G23" s="64"/>
    </row>
    <row r="24" spans="1:7" ht="12" customHeight="1" x14ac:dyDescent="0.25">
      <c r="A24" s="97" t="s">
        <v>25</v>
      </c>
      <c r="B24" s="39">
        <v>23442</v>
      </c>
      <c r="C24" s="39">
        <v>23187</v>
      </c>
      <c r="D24" s="39">
        <v>25559</v>
      </c>
      <c r="E24" s="39">
        <v>30783</v>
      </c>
      <c r="F24" s="91">
        <v>34249</v>
      </c>
      <c r="G24" s="64"/>
    </row>
    <row r="25" spans="1:7" ht="12" customHeight="1" x14ac:dyDescent="0.25">
      <c r="A25" s="90" t="s">
        <v>26</v>
      </c>
      <c r="B25" s="39">
        <v>48983</v>
      </c>
      <c r="C25" s="39">
        <v>48797</v>
      </c>
      <c r="D25" s="39">
        <v>45371</v>
      </c>
      <c r="E25" s="39">
        <v>45127</v>
      </c>
      <c r="F25" s="91">
        <v>48660</v>
      </c>
      <c r="G25" s="64"/>
    </row>
    <row r="26" spans="1:7" ht="12" customHeight="1" x14ac:dyDescent="0.25">
      <c r="A26" s="90" t="s">
        <v>234</v>
      </c>
      <c r="B26" s="39">
        <v>-19078</v>
      </c>
      <c r="C26" s="39">
        <v>-32360</v>
      </c>
      <c r="D26" s="39">
        <v>13750</v>
      </c>
      <c r="E26" s="39">
        <v>-147831</v>
      </c>
      <c r="F26" s="91">
        <v>-19025</v>
      </c>
      <c r="G26" s="64"/>
    </row>
    <row r="27" spans="1:7" ht="12" customHeight="1" thickBot="1" x14ac:dyDescent="0.3">
      <c r="A27" s="98" t="s">
        <v>27</v>
      </c>
      <c r="B27" s="6">
        <v>64876</v>
      </c>
      <c r="C27" s="6">
        <v>51503</v>
      </c>
      <c r="D27" s="6">
        <v>96338</v>
      </c>
      <c r="E27" s="6">
        <v>-60668</v>
      </c>
      <c r="F27" s="99">
        <v>73045</v>
      </c>
      <c r="G27" s="64"/>
    </row>
    <row r="28" spans="1:7" ht="12" customHeight="1" thickBot="1" x14ac:dyDescent="0.3">
      <c r="A28" s="100" t="s">
        <v>28</v>
      </c>
      <c r="B28" s="6">
        <v>324945</v>
      </c>
      <c r="C28" s="6">
        <v>334702</v>
      </c>
      <c r="D28" s="6">
        <v>350641</v>
      </c>
      <c r="E28" s="6">
        <v>357195</v>
      </c>
      <c r="F28" s="99">
        <v>364177</v>
      </c>
      <c r="G28" s="64"/>
    </row>
    <row r="29" spans="1:7" ht="12" customHeight="1" thickBot="1" x14ac:dyDescent="0.3">
      <c r="A29" s="92" t="s">
        <v>29</v>
      </c>
      <c r="B29" s="6">
        <v>656110</v>
      </c>
      <c r="C29" s="6">
        <v>665361</v>
      </c>
      <c r="D29" s="6">
        <v>675654</v>
      </c>
      <c r="E29" s="6">
        <v>682611</v>
      </c>
      <c r="F29" s="99">
        <v>693019</v>
      </c>
      <c r="G29" s="64"/>
    </row>
    <row r="30" spans="1:7" ht="12" customHeight="1" x14ac:dyDescent="0.2">
      <c r="A30" s="101" t="s">
        <v>30</v>
      </c>
      <c r="B30" s="41"/>
      <c r="C30" s="41"/>
      <c r="D30" s="41"/>
      <c r="E30" s="41"/>
      <c r="F30" s="102"/>
    </row>
    <row r="31" spans="1:7" ht="12" customHeight="1" x14ac:dyDescent="0.2">
      <c r="A31" s="89" t="s">
        <v>31</v>
      </c>
      <c r="B31" s="38"/>
      <c r="C31" s="38"/>
      <c r="D31" s="38"/>
      <c r="E31" s="38"/>
      <c r="F31" s="94"/>
    </row>
    <row r="32" spans="1:7" ht="12" customHeight="1" x14ac:dyDescent="0.25">
      <c r="A32" s="92" t="s">
        <v>32</v>
      </c>
      <c r="B32" s="5">
        <v>46367</v>
      </c>
      <c r="C32" s="5">
        <v>49742</v>
      </c>
      <c r="D32" s="5">
        <v>53195</v>
      </c>
      <c r="E32" s="5">
        <v>48603</v>
      </c>
      <c r="F32" s="93">
        <v>51850</v>
      </c>
    </row>
    <row r="33" spans="1:6" ht="12" customHeight="1" x14ac:dyDescent="0.2">
      <c r="A33" s="89" t="s">
        <v>33</v>
      </c>
      <c r="B33" s="42"/>
      <c r="C33" s="42"/>
      <c r="D33" s="42"/>
      <c r="E33" s="42"/>
      <c r="F33" s="103"/>
    </row>
    <row r="34" spans="1:6" ht="12" customHeight="1" x14ac:dyDescent="0.25">
      <c r="A34" s="90" t="s">
        <v>17</v>
      </c>
      <c r="B34" s="39">
        <v>513</v>
      </c>
      <c r="C34" s="39">
        <v>492</v>
      </c>
      <c r="D34" s="39">
        <v>584</v>
      </c>
      <c r="E34" s="39">
        <v>407</v>
      </c>
      <c r="F34" s="91">
        <v>479</v>
      </c>
    </row>
    <row r="35" spans="1:6" ht="12" customHeight="1" x14ac:dyDescent="0.25">
      <c r="A35" s="90" t="s">
        <v>235</v>
      </c>
      <c r="B35" s="39">
        <v>121</v>
      </c>
      <c r="C35" s="39">
        <v>83</v>
      </c>
      <c r="D35" s="39">
        <v>111</v>
      </c>
      <c r="E35" s="39">
        <v>130</v>
      </c>
      <c r="F35" s="91">
        <v>248</v>
      </c>
    </row>
    <row r="36" spans="1:6" ht="12" customHeight="1" x14ac:dyDescent="0.25">
      <c r="A36" s="90" t="s">
        <v>18</v>
      </c>
      <c r="B36" s="39">
        <v>6858</v>
      </c>
      <c r="C36" s="39">
        <v>9299</v>
      </c>
      <c r="D36" s="39">
        <v>11477</v>
      </c>
      <c r="E36" s="39">
        <v>12597</v>
      </c>
      <c r="F36" s="91">
        <v>14629</v>
      </c>
    </row>
    <row r="37" spans="1:6" ht="12" customHeight="1" x14ac:dyDescent="0.25">
      <c r="A37" s="90" t="s">
        <v>20</v>
      </c>
      <c r="B37" s="39">
        <v>-3601</v>
      </c>
      <c r="C37" s="39">
        <v>-4938</v>
      </c>
      <c r="D37" s="39">
        <v>-3030</v>
      </c>
      <c r="E37" s="39">
        <v>-11315</v>
      </c>
      <c r="F37" s="91">
        <v>-3514</v>
      </c>
    </row>
    <row r="38" spans="1:6" ht="12" customHeight="1" x14ac:dyDescent="0.25">
      <c r="A38" s="104" t="s">
        <v>21</v>
      </c>
      <c r="B38" s="39">
        <v>-282</v>
      </c>
      <c r="C38" s="39">
        <v>-11126</v>
      </c>
      <c r="D38" s="39">
        <v>-4118</v>
      </c>
      <c r="E38" s="39">
        <v>-11076</v>
      </c>
      <c r="F38" s="91">
        <v>-8285</v>
      </c>
    </row>
    <row r="39" spans="1:6" ht="12" customHeight="1" x14ac:dyDescent="0.25">
      <c r="A39" s="92" t="s">
        <v>34</v>
      </c>
      <c r="B39" s="5">
        <v>3610</v>
      </c>
      <c r="C39" s="5">
        <v>-6189</v>
      </c>
      <c r="D39" s="5">
        <v>5024</v>
      </c>
      <c r="E39" s="5">
        <v>-9257</v>
      </c>
      <c r="F39" s="93">
        <v>3557</v>
      </c>
    </row>
    <row r="40" spans="1:6" ht="12" customHeight="1" x14ac:dyDescent="0.2">
      <c r="A40" s="89" t="s">
        <v>35</v>
      </c>
      <c r="B40" s="42"/>
      <c r="C40" s="42"/>
      <c r="D40" s="42"/>
      <c r="E40" s="42"/>
      <c r="F40" s="103"/>
    </row>
    <row r="41" spans="1:6" ht="12" customHeight="1" x14ac:dyDescent="0.25">
      <c r="A41" s="90" t="s">
        <v>25</v>
      </c>
      <c r="B41" s="39">
        <v>5949</v>
      </c>
      <c r="C41" s="39">
        <v>6787</v>
      </c>
      <c r="D41" s="39">
        <v>6559</v>
      </c>
      <c r="E41" s="39">
        <v>8099</v>
      </c>
      <c r="F41" s="91">
        <v>8142</v>
      </c>
    </row>
    <row r="42" spans="1:6" ht="12" customHeight="1" x14ac:dyDescent="0.25">
      <c r="A42" s="97" t="s">
        <v>36</v>
      </c>
      <c r="B42" s="39">
        <v>14660</v>
      </c>
      <c r="C42" s="39">
        <v>14384</v>
      </c>
      <c r="D42" s="39">
        <v>18034</v>
      </c>
      <c r="E42" s="39">
        <v>14627</v>
      </c>
      <c r="F42" s="91">
        <v>17006</v>
      </c>
    </row>
    <row r="43" spans="1:6" ht="12" customHeight="1" x14ac:dyDescent="0.25">
      <c r="A43" s="90" t="s">
        <v>234</v>
      </c>
      <c r="B43" s="39">
        <v>4905</v>
      </c>
      <c r="C43" s="39">
        <v>3666</v>
      </c>
      <c r="D43" s="39">
        <v>-7150</v>
      </c>
      <c r="E43" s="39">
        <v>12164</v>
      </c>
      <c r="F43" s="91">
        <v>-1184</v>
      </c>
    </row>
    <row r="44" spans="1:6" ht="12" customHeight="1" thickBot="1" x14ac:dyDescent="0.3">
      <c r="A44" s="98" t="s">
        <v>37</v>
      </c>
      <c r="B44" s="6">
        <v>25514</v>
      </c>
      <c r="C44" s="6">
        <v>24837</v>
      </c>
      <c r="D44" s="6">
        <v>17443</v>
      </c>
      <c r="E44" s="6">
        <v>34890</v>
      </c>
      <c r="F44" s="99">
        <v>23964</v>
      </c>
    </row>
    <row r="45" spans="1:6" ht="12" customHeight="1" thickBot="1" x14ac:dyDescent="0.3">
      <c r="A45" s="98" t="s">
        <v>38</v>
      </c>
      <c r="B45" s="6">
        <v>29124</v>
      </c>
      <c r="C45" s="6">
        <v>18648</v>
      </c>
      <c r="D45" s="6">
        <v>22467</v>
      </c>
      <c r="E45" s="6">
        <v>25633</v>
      </c>
      <c r="F45" s="99">
        <v>27521</v>
      </c>
    </row>
    <row r="46" spans="1:6" ht="12" customHeight="1" thickBot="1" x14ac:dyDescent="0.3">
      <c r="A46" s="98" t="s">
        <v>236</v>
      </c>
      <c r="B46" s="6">
        <v>75491</v>
      </c>
      <c r="C46" s="6">
        <v>68390</v>
      </c>
      <c r="D46" s="6">
        <v>75662</v>
      </c>
      <c r="E46" s="6">
        <v>74236</v>
      </c>
      <c r="F46" s="99">
        <v>79371</v>
      </c>
    </row>
    <row r="47" spans="1:6" ht="12" customHeight="1" x14ac:dyDescent="0.25">
      <c r="A47" s="105" t="s">
        <v>39</v>
      </c>
      <c r="B47" s="39">
        <v>36577</v>
      </c>
      <c r="C47" s="39">
        <v>37955</v>
      </c>
      <c r="D47" s="39">
        <v>39005</v>
      </c>
      <c r="E47" s="39">
        <v>40051</v>
      </c>
      <c r="F47" s="91">
        <v>40726</v>
      </c>
    </row>
    <row r="48" spans="1:6" ht="12" customHeight="1" thickBot="1" x14ac:dyDescent="0.3">
      <c r="A48" s="98" t="s">
        <v>237</v>
      </c>
      <c r="B48" s="6">
        <v>38914</v>
      </c>
      <c r="C48" s="6">
        <v>30435</v>
      </c>
      <c r="D48" s="6">
        <v>36657</v>
      </c>
      <c r="E48" s="6">
        <v>34185</v>
      </c>
      <c r="F48" s="99">
        <v>38645</v>
      </c>
    </row>
    <row r="49" spans="1:6" ht="12" customHeight="1" x14ac:dyDescent="0.25">
      <c r="A49" s="106" t="s">
        <v>305</v>
      </c>
      <c r="B49" s="5">
        <v>731601</v>
      </c>
      <c r="C49" s="5">
        <v>733751</v>
      </c>
      <c r="D49" s="5">
        <v>751316</v>
      </c>
      <c r="E49" s="5">
        <v>756847</v>
      </c>
      <c r="F49" s="93">
        <v>772390</v>
      </c>
    </row>
    <row r="50" spans="1:6" ht="12" customHeight="1" x14ac:dyDescent="0.2">
      <c r="A50" s="105" t="s">
        <v>40</v>
      </c>
      <c r="B50" s="42"/>
      <c r="C50" s="42"/>
      <c r="D50" s="42"/>
      <c r="E50" s="42"/>
      <c r="F50" s="103"/>
    </row>
    <row r="51" spans="1:6" ht="12" customHeight="1" x14ac:dyDescent="0.25">
      <c r="A51" s="90" t="s">
        <v>238</v>
      </c>
      <c r="B51" s="39">
        <v>356028</v>
      </c>
      <c r="C51" s="39">
        <v>358104</v>
      </c>
      <c r="D51" s="39">
        <v>361039</v>
      </c>
      <c r="E51" s="39">
        <v>355277</v>
      </c>
      <c r="F51" s="91">
        <v>355465</v>
      </c>
    </row>
    <row r="52" spans="1:6" ht="12" customHeight="1" x14ac:dyDescent="0.25">
      <c r="A52" s="90" t="s">
        <v>41</v>
      </c>
      <c r="B52" s="39">
        <v>263679</v>
      </c>
      <c r="C52" s="39">
        <v>277009</v>
      </c>
      <c r="D52" s="39">
        <v>259327</v>
      </c>
      <c r="E52" s="39">
        <v>408606</v>
      </c>
      <c r="F52" s="91">
        <v>294689</v>
      </c>
    </row>
    <row r="53" spans="1:6" ht="12" customHeight="1" thickBot="1" x14ac:dyDescent="0.3">
      <c r="A53" s="107" t="s">
        <v>42</v>
      </c>
      <c r="B53" s="108">
        <v>111894</v>
      </c>
      <c r="C53" s="108">
        <v>98638</v>
      </c>
      <c r="D53" s="108">
        <v>130950</v>
      </c>
      <c r="E53" s="108">
        <v>-7036</v>
      </c>
      <c r="F53" s="109">
        <v>122236</v>
      </c>
    </row>
    <row r="54" spans="1:6" ht="6" customHeight="1" x14ac:dyDescent="0.2">
      <c r="A54" s="156"/>
      <c r="B54" s="156"/>
      <c r="C54" s="156"/>
      <c r="D54" s="156"/>
      <c r="E54" s="156"/>
      <c r="F54" s="156"/>
    </row>
    <row r="55" spans="1:6" ht="24.5" customHeight="1" x14ac:dyDescent="0.2">
      <c r="A55" s="163" t="s">
        <v>256</v>
      </c>
      <c r="B55" s="164"/>
      <c r="C55" s="164"/>
      <c r="D55" s="164"/>
      <c r="E55" s="164"/>
      <c r="F55" s="164"/>
    </row>
    <row r="56" spans="1:6" ht="14.25" customHeight="1" x14ac:dyDescent="0.2">
      <c r="A56" s="163" t="s">
        <v>254</v>
      </c>
      <c r="B56" s="164"/>
      <c r="C56" s="164"/>
      <c r="D56" s="164"/>
      <c r="E56" s="164"/>
      <c r="F56" s="164"/>
    </row>
    <row r="57" spans="1:6" ht="13.5" customHeight="1" x14ac:dyDescent="0.2">
      <c r="A57" s="163" t="s">
        <v>255</v>
      </c>
      <c r="B57" s="164"/>
      <c r="C57" s="164"/>
      <c r="D57" s="164"/>
      <c r="E57" s="164"/>
      <c r="F57" s="164"/>
    </row>
    <row r="58" spans="1:6" ht="18.75" customHeight="1" x14ac:dyDescent="0.2">
      <c r="A58" s="163" t="s">
        <v>239</v>
      </c>
      <c r="B58" s="164"/>
      <c r="C58" s="164"/>
      <c r="D58" s="164"/>
      <c r="E58" s="164"/>
      <c r="F58" s="164"/>
    </row>
  </sheetData>
  <mergeCells count="5">
    <mergeCell ref="A58:F58"/>
    <mergeCell ref="B3:F3"/>
    <mergeCell ref="A55:F55"/>
    <mergeCell ref="A56:F56"/>
    <mergeCell ref="A57:F57"/>
  </mergeCells>
  <pageMargins left="0" right="0" top="0"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U141"/>
  <sheetViews>
    <sheetView showGridLines="0" workbookViewId="0">
      <pane ySplit="3" topLeftCell="A4" activePane="bottomLeft" state="frozen"/>
      <selection activeCell="C131" sqref="C131"/>
      <selection pane="bottomLeft" activeCell="O10" sqref="O10"/>
    </sheetView>
  </sheetViews>
  <sheetFormatPr defaultColWidth="10.6640625" defaultRowHeight="10" outlineLevelRow="1" x14ac:dyDescent="0.2"/>
  <cols>
    <col min="1" max="1" width="2.33203125" style="14" customWidth="1"/>
    <col min="2" max="2" width="66.44140625" style="14" customWidth="1"/>
    <col min="3" max="3" width="11.44140625" style="14" customWidth="1"/>
    <col min="4" max="7" width="10.6640625" style="14"/>
    <col min="8" max="8" width="5" style="14" customWidth="1"/>
    <col min="9" max="16384" width="10.6640625" style="14"/>
  </cols>
  <sheetData>
    <row r="1" spans="2:7" ht="15.75" customHeight="1" x14ac:dyDescent="0.2">
      <c r="B1" s="177" t="s">
        <v>298</v>
      </c>
      <c r="C1" s="178"/>
      <c r="D1" s="178"/>
      <c r="E1" s="178"/>
      <c r="F1" s="178"/>
      <c r="G1" s="179"/>
    </row>
    <row r="2" spans="2:7" ht="15.5" x14ac:dyDescent="0.25">
      <c r="B2" s="114"/>
      <c r="C2" s="54"/>
      <c r="D2" s="54"/>
      <c r="E2" s="55"/>
      <c r="F2" s="54"/>
      <c r="G2" s="115" t="s">
        <v>79</v>
      </c>
    </row>
    <row r="3" spans="2:7" ht="21" x14ac:dyDescent="0.2">
      <c r="B3" s="84"/>
      <c r="C3" s="3" t="s">
        <v>80</v>
      </c>
      <c r="D3" s="3" t="s">
        <v>81</v>
      </c>
      <c r="E3" s="3" t="s">
        <v>82</v>
      </c>
      <c r="F3" s="3" t="s">
        <v>244</v>
      </c>
      <c r="G3" s="85" t="s">
        <v>297</v>
      </c>
    </row>
    <row r="4" spans="2:7" ht="10.5" outlineLevel="1" x14ac:dyDescent="0.2">
      <c r="B4" s="137" t="s">
        <v>116</v>
      </c>
      <c r="C4" s="56" t="s">
        <v>0</v>
      </c>
      <c r="D4" s="56" t="s">
        <v>0</v>
      </c>
      <c r="E4" s="56" t="s">
        <v>0</v>
      </c>
      <c r="F4" s="56" t="s">
        <v>0</v>
      </c>
      <c r="G4" s="138" t="s">
        <v>0</v>
      </c>
    </row>
    <row r="5" spans="2:7" ht="10.5" outlineLevel="1" x14ac:dyDescent="0.25">
      <c r="B5" s="118" t="s">
        <v>117</v>
      </c>
      <c r="C5" s="57">
        <v>21.7</v>
      </c>
      <c r="D5" s="57">
        <v>25.6</v>
      </c>
      <c r="E5" s="57">
        <v>26.2</v>
      </c>
      <c r="F5" s="57">
        <v>23.1</v>
      </c>
      <c r="G5" s="139">
        <v>24</v>
      </c>
    </row>
    <row r="6" spans="2:7" ht="10.5" outlineLevel="1" x14ac:dyDescent="0.25">
      <c r="B6" s="140" t="s">
        <v>118</v>
      </c>
      <c r="C6" s="58">
        <v>5.0999999999999996</v>
      </c>
      <c r="D6" s="58">
        <v>5</v>
      </c>
      <c r="E6" s="58">
        <v>5</v>
      </c>
      <c r="F6" s="58">
        <v>5.0999999999999996</v>
      </c>
      <c r="G6" s="141">
        <v>5</v>
      </c>
    </row>
    <row r="7" spans="2:7" ht="10.5" outlineLevel="1" x14ac:dyDescent="0.25">
      <c r="B7" s="140" t="s">
        <v>119</v>
      </c>
      <c r="C7" s="58">
        <v>0.3</v>
      </c>
      <c r="D7" s="58">
        <v>0.3</v>
      </c>
      <c r="E7" s="58">
        <v>0.3</v>
      </c>
      <c r="F7" s="58" t="s">
        <v>233</v>
      </c>
      <c r="G7" s="141" t="s">
        <v>233</v>
      </c>
    </row>
    <row r="8" spans="2:7" ht="10.5" outlineLevel="1" x14ac:dyDescent="0.25">
      <c r="B8" s="140" t="s">
        <v>120</v>
      </c>
      <c r="C8" s="58">
        <v>-0.7</v>
      </c>
      <c r="D8" s="58">
        <v>-0.7</v>
      </c>
      <c r="E8" s="58">
        <v>-0.8</v>
      </c>
      <c r="F8" s="58">
        <v>-0.8</v>
      </c>
      <c r="G8" s="141">
        <v>-0.8</v>
      </c>
    </row>
    <row r="9" spans="2:7" ht="10.5" outlineLevel="1" x14ac:dyDescent="0.25">
      <c r="B9" s="140" t="s">
        <v>121</v>
      </c>
      <c r="C9" s="58">
        <v>17.100000000000001</v>
      </c>
      <c r="D9" s="58">
        <v>17.600000000000001</v>
      </c>
      <c r="E9" s="58">
        <v>17.899999999999999</v>
      </c>
      <c r="F9" s="58">
        <v>18.3</v>
      </c>
      <c r="G9" s="141">
        <v>18.3</v>
      </c>
    </row>
    <row r="10" spans="2:7" ht="10.5" outlineLevel="1" x14ac:dyDescent="0.25">
      <c r="B10" s="140" t="s">
        <v>299</v>
      </c>
      <c r="C10" s="58" t="s">
        <v>233</v>
      </c>
      <c r="D10" s="58" t="s">
        <v>233</v>
      </c>
      <c r="E10" s="58" t="s">
        <v>233</v>
      </c>
      <c r="F10" s="58">
        <v>-2.7</v>
      </c>
      <c r="G10" s="141" t="s">
        <v>233</v>
      </c>
    </row>
    <row r="11" spans="2:7" ht="10.5" outlineLevel="1" x14ac:dyDescent="0.25">
      <c r="B11" s="140" t="s">
        <v>122</v>
      </c>
      <c r="C11" s="58">
        <v>0.6</v>
      </c>
      <c r="D11" s="58">
        <v>0.4</v>
      </c>
      <c r="E11" s="58">
        <v>1</v>
      </c>
      <c r="F11" s="58" t="s">
        <v>233</v>
      </c>
      <c r="G11" s="141" t="s">
        <v>233</v>
      </c>
    </row>
    <row r="12" spans="2:7" ht="10.5" outlineLevel="1" x14ac:dyDescent="0.25">
      <c r="B12" s="140" t="s">
        <v>123</v>
      </c>
      <c r="C12" s="58">
        <v>-0.8</v>
      </c>
      <c r="D12" s="58">
        <v>3</v>
      </c>
      <c r="E12" s="58">
        <v>2.7</v>
      </c>
      <c r="F12" s="57">
        <v>3.2</v>
      </c>
      <c r="G12" s="141">
        <v>1.4</v>
      </c>
    </row>
    <row r="13" spans="2:7" ht="10.5" outlineLevel="1" x14ac:dyDescent="0.25">
      <c r="B13" s="118" t="s">
        <v>145</v>
      </c>
      <c r="C13" s="57">
        <v>0.9</v>
      </c>
      <c r="D13" s="57">
        <v>1</v>
      </c>
      <c r="E13" s="57">
        <v>1.8</v>
      </c>
      <c r="F13" s="57">
        <v>0.2</v>
      </c>
      <c r="G13" s="139">
        <v>0.6</v>
      </c>
    </row>
    <row r="14" spans="2:7" ht="10.5" outlineLevel="1" x14ac:dyDescent="0.25">
      <c r="B14" s="140" t="s">
        <v>124</v>
      </c>
      <c r="C14" s="58">
        <v>0.3</v>
      </c>
      <c r="D14" s="58">
        <v>0.3</v>
      </c>
      <c r="E14" s="58">
        <v>0.3</v>
      </c>
      <c r="F14" s="58">
        <v>0.1</v>
      </c>
      <c r="G14" s="141" t="s">
        <v>233</v>
      </c>
    </row>
    <row r="15" spans="2:7" ht="10.5" outlineLevel="1" x14ac:dyDescent="0.25">
      <c r="B15" s="140" t="s">
        <v>123</v>
      </c>
      <c r="C15" s="57">
        <v>0.6</v>
      </c>
      <c r="D15" s="58">
        <v>0.7</v>
      </c>
      <c r="E15" s="58">
        <v>1.5</v>
      </c>
      <c r="F15" s="58">
        <v>0.2</v>
      </c>
      <c r="G15" s="141">
        <v>0.6</v>
      </c>
    </row>
    <row r="16" spans="2:7" ht="10.5" outlineLevel="1" x14ac:dyDescent="0.25">
      <c r="B16" s="118" t="s">
        <v>125</v>
      </c>
      <c r="C16" s="57">
        <v>0.8</v>
      </c>
      <c r="D16" s="57">
        <v>0.8</v>
      </c>
      <c r="E16" s="57">
        <v>0.8</v>
      </c>
      <c r="F16" s="57">
        <v>1</v>
      </c>
      <c r="G16" s="139">
        <v>0.8</v>
      </c>
    </row>
    <row r="17" spans="2:7" ht="10.5" outlineLevel="1" x14ac:dyDescent="0.25">
      <c r="B17" s="140" t="s">
        <v>126</v>
      </c>
      <c r="C17" s="58">
        <v>-0.1</v>
      </c>
      <c r="D17" s="57">
        <v>-0.1</v>
      </c>
      <c r="E17" s="57" t="s">
        <v>233</v>
      </c>
      <c r="F17" s="57" t="s">
        <v>233</v>
      </c>
      <c r="G17" s="139" t="s">
        <v>233</v>
      </c>
    </row>
    <row r="18" spans="2:7" ht="10.5" outlineLevel="1" x14ac:dyDescent="0.25">
      <c r="B18" s="140" t="s">
        <v>127</v>
      </c>
      <c r="C18" s="58" t="s">
        <v>233</v>
      </c>
      <c r="D18" s="57" t="s">
        <v>233</v>
      </c>
      <c r="E18" s="57" t="s">
        <v>233</v>
      </c>
      <c r="F18" s="57" t="s">
        <v>233</v>
      </c>
      <c r="G18" s="139" t="s">
        <v>233</v>
      </c>
    </row>
    <row r="19" spans="2:7" ht="10.5" outlineLevel="1" x14ac:dyDescent="0.25">
      <c r="B19" s="140" t="s">
        <v>123</v>
      </c>
      <c r="C19" s="58">
        <v>0.8</v>
      </c>
      <c r="D19" s="58">
        <v>0.9</v>
      </c>
      <c r="E19" s="58">
        <v>0.8</v>
      </c>
      <c r="F19" s="58">
        <v>1</v>
      </c>
      <c r="G19" s="141">
        <v>0.8</v>
      </c>
    </row>
    <row r="20" spans="2:7" ht="10.5" outlineLevel="1" x14ac:dyDescent="0.25">
      <c r="B20" s="118" t="s">
        <v>204</v>
      </c>
      <c r="C20" s="57">
        <v>2.8</v>
      </c>
      <c r="D20" s="57">
        <v>1.7</v>
      </c>
      <c r="E20" s="57">
        <v>1.1000000000000001</v>
      </c>
      <c r="F20" s="57">
        <v>0.8</v>
      </c>
      <c r="G20" s="139">
        <v>0.4</v>
      </c>
    </row>
    <row r="21" spans="2:7" ht="10.5" outlineLevel="1" x14ac:dyDescent="0.25">
      <c r="B21" s="140" t="s">
        <v>128</v>
      </c>
      <c r="C21" s="58">
        <v>-0.3</v>
      </c>
      <c r="D21" s="58">
        <v>-0.3</v>
      </c>
      <c r="E21" s="58">
        <v>-0.3</v>
      </c>
      <c r="F21" s="58">
        <v>-0.1</v>
      </c>
      <c r="G21" s="141" t="s">
        <v>233</v>
      </c>
    </row>
    <row r="22" spans="2:7" ht="10.5" outlineLevel="1" x14ac:dyDescent="0.25">
      <c r="B22" s="140" t="s">
        <v>123</v>
      </c>
      <c r="C22" s="58">
        <v>3.1</v>
      </c>
      <c r="D22" s="58">
        <v>2.1</v>
      </c>
      <c r="E22" s="58">
        <v>1.4</v>
      </c>
      <c r="F22" s="58">
        <v>0.9</v>
      </c>
      <c r="G22" s="141">
        <v>0.4</v>
      </c>
    </row>
    <row r="23" spans="2:7" ht="10.5" outlineLevel="1" x14ac:dyDescent="0.25">
      <c r="B23" s="118" t="s">
        <v>129</v>
      </c>
      <c r="C23" s="57">
        <v>4</v>
      </c>
      <c r="D23" s="57">
        <v>3.6</v>
      </c>
      <c r="E23" s="57">
        <v>4.8</v>
      </c>
      <c r="F23" s="57">
        <v>5.3</v>
      </c>
      <c r="G23" s="139">
        <v>6.7</v>
      </c>
    </row>
    <row r="24" spans="2:7" ht="10.5" outlineLevel="1" x14ac:dyDescent="0.25">
      <c r="B24" s="140" t="s">
        <v>130</v>
      </c>
      <c r="C24" s="58">
        <v>1.7</v>
      </c>
      <c r="D24" s="58">
        <v>2.5</v>
      </c>
      <c r="E24" s="58">
        <v>3.1</v>
      </c>
      <c r="F24" s="58">
        <v>3.9</v>
      </c>
      <c r="G24" s="141">
        <v>4.7</v>
      </c>
    </row>
    <row r="25" spans="2:7" ht="10.5" outlineLevel="1" x14ac:dyDescent="0.25">
      <c r="B25" s="140" t="s">
        <v>131</v>
      </c>
      <c r="C25" s="57">
        <v>0.5</v>
      </c>
      <c r="D25" s="58">
        <v>0.6</v>
      </c>
      <c r="E25" s="58">
        <v>1</v>
      </c>
      <c r="F25" s="58">
        <v>1.3</v>
      </c>
      <c r="G25" s="141">
        <v>1.8</v>
      </c>
    </row>
    <row r="26" spans="2:7" ht="10.5" outlineLevel="1" x14ac:dyDescent="0.25">
      <c r="B26" s="140" t="s">
        <v>132</v>
      </c>
      <c r="C26" s="58">
        <v>1.4</v>
      </c>
      <c r="D26" s="58">
        <v>1.5</v>
      </c>
      <c r="E26" s="58">
        <v>1.9</v>
      </c>
      <c r="F26" s="58">
        <v>2.2999999999999998</v>
      </c>
      <c r="G26" s="141">
        <v>3</v>
      </c>
    </row>
    <row r="27" spans="2:7" ht="10.5" outlineLevel="1" x14ac:dyDescent="0.25">
      <c r="B27" s="140" t="s">
        <v>123</v>
      </c>
      <c r="C27" s="58">
        <v>0.5</v>
      </c>
      <c r="D27" s="58">
        <v>-1.1000000000000001</v>
      </c>
      <c r="E27" s="58">
        <v>-1.2</v>
      </c>
      <c r="F27" s="58">
        <v>-2.2999999999999998</v>
      </c>
      <c r="G27" s="139">
        <v>-2.8</v>
      </c>
    </row>
    <row r="28" spans="2:7" ht="10.5" outlineLevel="1" x14ac:dyDescent="0.25">
      <c r="B28" s="140" t="s">
        <v>248</v>
      </c>
      <c r="C28" s="58">
        <v>0</v>
      </c>
      <c r="D28" s="58">
        <v>0</v>
      </c>
      <c r="E28" s="58">
        <v>0.1</v>
      </c>
      <c r="F28" s="58">
        <v>0</v>
      </c>
      <c r="G28" s="139">
        <v>0.4</v>
      </c>
    </row>
    <row r="29" spans="2:7" ht="10.5" outlineLevel="1" x14ac:dyDescent="0.25">
      <c r="B29" s="140" t="s">
        <v>123</v>
      </c>
      <c r="C29" s="58">
        <v>0</v>
      </c>
      <c r="D29" s="58">
        <v>0</v>
      </c>
      <c r="E29" s="58">
        <v>0.1</v>
      </c>
      <c r="F29" s="58">
        <v>0</v>
      </c>
      <c r="G29" s="139">
        <v>0.4</v>
      </c>
    </row>
    <row r="30" spans="2:7" ht="10.5" outlineLevel="1" x14ac:dyDescent="0.25">
      <c r="B30" s="142" t="s">
        <v>133</v>
      </c>
      <c r="C30" s="59">
        <v>30.2</v>
      </c>
      <c r="D30" s="59">
        <v>32.799999999999997</v>
      </c>
      <c r="E30" s="59">
        <v>34.700000000000003</v>
      </c>
      <c r="F30" s="59">
        <v>30.4</v>
      </c>
      <c r="G30" s="143">
        <v>32.799999999999997</v>
      </c>
    </row>
    <row r="31" spans="2:7" ht="10.5" outlineLevel="1" x14ac:dyDescent="0.25">
      <c r="B31" s="116" t="s">
        <v>134</v>
      </c>
      <c r="C31" s="60" t="s">
        <v>0</v>
      </c>
      <c r="D31" s="60" t="s">
        <v>0</v>
      </c>
      <c r="E31" s="61" t="s">
        <v>0</v>
      </c>
      <c r="F31" s="61" t="s">
        <v>0</v>
      </c>
      <c r="G31" s="144" t="s">
        <v>0</v>
      </c>
    </row>
    <row r="32" spans="2:7" ht="10.5" outlineLevel="1" x14ac:dyDescent="0.25">
      <c r="B32" s="118" t="s">
        <v>135</v>
      </c>
      <c r="C32" s="57">
        <v>-2.2999999999999998</v>
      </c>
      <c r="D32" s="57">
        <v>-1.6</v>
      </c>
      <c r="E32" s="57">
        <v>-1.6</v>
      </c>
      <c r="F32" s="57">
        <v>-1.5</v>
      </c>
      <c r="G32" s="139">
        <v>-2.6</v>
      </c>
    </row>
    <row r="33" spans="2:99" ht="10.5" outlineLevel="1" x14ac:dyDescent="0.25">
      <c r="B33" s="140" t="s">
        <v>136</v>
      </c>
      <c r="C33" s="58">
        <v>-0.6</v>
      </c>
      <c r="D33" s="58">
        <v>-0.6</v>
      </c>
      <c r="E33" s="58">
        <v>-0.7</v>
      </c>
      <c r="F33" s="58">
        <v>-0.7</v>
      </c>
      <c r="G33" s="141">
        <v>-0.6</v>
      </c>
    </row>
    <row r="34" spans="2:99" ht="10.5" outlineLevel="1" x14ac:dyDescent="0.25">
      <c r="B34" s="140" t="s">
        <v>137</v>
      </c>
      <c r="C34" s="57" t="s">
        <v>233</v>
      </c>
      <c r="D34" s="57" t="s">
        <v>233</v>
      </c>
      <c r="E34" s="57" t="s">
        <v>233</v>
      </c>
      <c r="F34" s="57" t="s">
        <v>233</v>
      </c>
      <c r="G34" s="139" t="s">
        <v>233</v>
      </c>
    </row>
    <row r="35" spans="2:99" ht="10.5" outlineLevel="1" x14ac:dyDescent="0.25">
      <c r="B35" s="140" t="s">
        <v>138</v>
      </c>
      <c r="C35" s="58">
        <v>-2.8</v>
      </c>
      <c r="D35" s="58">
        <v>-3.1</v>
      </c>
      <c r="E35" s="58">
        <v>-2.5</v>
      </c>
      <c r="F35" s="58">
        <v>-2.9</v>
      </c>
      <c r="G35" s="141">
        <v>-2.9</v>
      </c>
    </row>
    <row r="36" spans="2:99" ht="10.5" outlineLevel="1" x14ac:dyDescent="0.25">
      <c r="B36" s="140" t="s">
        <v>123</v>
      </c>
      <c r="C36" s="58">
        <v>1.1000000000000001</v>
      </c>
      <c r="D36" s="58">
        <v>2.1</v>
      </c>
      <c r="E36" s="58">
        <v>1.5</v>
      </c>
      <c r="F36" s="58">
        <v>2.1</v>
      </c>
      <c r="G36" s="141">
        <v>0.9</v>
      </c>
    </row>
    <row r="37" spans="2:99" ht="10.5" outlineLevel="1" x14ac:dyDescent="0.25">
      <c r="B37" s="118" t="s">
        <v>139</v>
      </c>
      <c r="C37" s="57" t="s">
        <v>233</v>
      </c>
      <c r="D37" s="57">
        <v>-0.5</v>
      </c>
      <c r="E37" s="57">
        <v>-1.2</v>
      </c>
      <c r="F37" s="57">
        <v>-1.8</v>
      </c>
      <c r="G37" s="139">
        <v>0.6</v>
      </c>
    </row>
    <row r="38" spans="2:99" ht="10.5" outlineLevel="1" x14ac:dyDescent="0.25">
      <c r="B38" s="140" t="s">
        <v>140</v>
      </c>
      <c r="C38" s="58">
        <v>-1.8</v>
      </c>
      <c r="D38" s="58">
        <v>-1.6</v>
      </c>
      <c r="E38" s="58">
        <v>-1.3</v>
      </c>
      <c r="F38" s="58">
        <v>-1.6</v>
      </c>
      <c r="G38" s="141">
        <v>-1.3</v>
      </c>
    </row>
    <row r="39" spans="2:99" ht="10.5" outlineLevel="1" x14ac:dyDescent="0.25">
      <c r="B39" s="140" t="s">
        <v>141</v>
      </c>
      <c r="C39" s="58">
        <v>0.4</v>
      </c>
      <c r="D39" s="58">
        <v>0.7</v>
      </c>
      <c r="E39" s="58" t="s">
        <v>233</v>
      </c>
      <c r="F39" s="58">
        <v>0.4</v>
      </c>
      <c r="G39" s="141">
        <v>0.4</v>
      </c>
    </row>
    <row r="40" spans="2:99" ht="10.5" outlineLevel="1" x14ac:dyDescent="0.25">
      <c r="B40" s="140" t="s">
        <v>300</v>
      </c>
      <c r="C40" s="58">
        <v>1.6</v>
      </c>
      <c r="D40" s="58">
        <v>1.7</v>
      </c>
      <c r="E40" s="58">
        <v>1.9</v>
      </c>
      <c r="F40" s="58">
        <v>2</v>
      </c>
      <c r="G40" s="139">
        <v>2.4</v>
      </c>
      <c r="CU40" s="20"/>
    </row>
    <row r="41" spans="2:99" ht="10.5" outlineLevel="1" x14ac:dyDescent="0.25">
      <c r="B41" s="140" t="s">
        <v>123</v>
      </c>
      <c r="C41" s="58">
        <v>-0.3</v>
      </c>
      <c r="D41" s="58">
        <v>-1.2</v>
      </c>
      <c r="E41" s="58">
        <v>-1.7</v>
      </c>
      <c r="F41" s="58">
        <v>-2.5</v>
      </c>
      <c r="G41" s="141">
        <v>-0.7</v>
      </c>
    </row>
    <row r="42" spans="2:99" ht="10.5" outlineLevel="1" x14ac:dyDescent="0.25">
      <c r="B42" s="118" t="s">
        <v>117</v>
      </c>
      <c r="C42" s="57">
        <v>15.6</v>
      </c>
      <c r="D42" s="57">
        <v>15.8</v>
      </c>
      <c r="E42" s="57">
        <v>16.7</v>
      </c>
      <c r="F42" s="57">
        <v>17.7</v>
      </c>
      <c r="G42" s="139">
        <v>17.8</v>
      </c>
    </row>
    <row r="43" spans="2:99" ht="10.5" outlineLevel="1" x14ac:dyDescent="0.25">
      <c r="B43" s="140" t="s">
        <v>118</v>
      </c>
      <c r="C43" s="58">
        <v>6.4</v>
      </c>
      <c r="D43" s="58">
        <v>6.6</v>
      </c>
      <c r="E43" s="58">
        <v>6.6</v>
      </c>
      <c r="F43" s="58">
        <v>6.9</v>
      </c>
      <c r="G43" s="141">
        <v>6.8</v>
      </c>
    </row>
    <row r="44" spans="2:99" ht="10.5" outlineLevel="1" x14ac:dyDescent="0.25">
      <c r="B44" s="140" t="s">
        <v>142</v>
      </c>
      <c r="C44" s="58">
        <v>1.9</v>
      </c>
      <c r="D44" s="58">
        <v>2</v>
      </c>
      <c r="E44" s="58">
        <v>1.9</v>
      </c>
      <c r="F44" s="58">
        <v>2</v>
      </c>
      <c r="G44" s="141">
        <v>2.2999999999999998</v>
      </c>
      <c r="CU44" s="20"/>
    </row>
    <row r="45" spans="2:99" ht="10.5" outlineLevel="1" x14ac:dyDescent="0.25">
      <c r="B45" s="140" t="s">
        <v>121</v>
      </c>
      <c r="C45" s="58">
        <v>9.5</v>
      </c>
      <c r="D45" s="58">
        <v>10.1</v>
      </c>
      <c r="E45" s="58">
        <v>10.6</v>
      </c>
      <c r="F45" s="58">
        <v>11.1</v>
      </c>
      <c r="G45" s="141">
        <v>11.6</v>
      </c>
    </row>
    <row r="46" spans="2:99" ht="10.5" outlineLevel="1" x14ac:dyDescent="0.25">
      <c r="B46" s="140" t="s">
        <v>143</v>
      </c>
      <c r="C46" s="58">
        <v>-1.4</v>
      </c>
      <c r="D46" s="58">
        <v>-1.4</v>
      </c>
      <c r="E46" s="58">
        <v>-1.4</v>
      </c>
      <c r="F46" s="58">
        <v>-1.4</v>
      </c>
      <c r="G46" s="141">
        <v>-1.4</v>
      </c>
    </row>
    <row r="47" spans="2:99" ht="10.5" outlineLevel="1" x14ac:dyDescent="0.25">
      <c r="B47" s="140" t="s">
        <v>123</v>
      </c>
      <c r="C47" s="58">
        <v>-0.9</v>
      </c>
      <c r="D47" s="58">
        <v>-1.5</v>
      </c>
      <c r="E47" s="58">
        <v>-0.9</v>
      </c>
      <c r="F47" s="58">
        <v>-0.8</v>
      </c>
      <c r="G47" s="141">
        <v>-1.6</v>
      </c>
    </row>
    <row r="48" spans="2:99" ht="10.5" outlineLevel="1" x14ac:dyDescent="0.25">
      <c r="B48" s="118" t="s">
        <v>129</v>
      </c>
      <c r="C48" s="57">
        <v>0.2</v>
      </c>
      <c r="D48" s="57">
        <v>0.4</v>
      </c>
      <c r="E48" s="57">
        <v>0.6</v>
      </c>
      <c r="F48" s="57">
        <v>0.7</v>
      </c>
      <c r="G48" s="139">
        <v>0.9</v>
      </c>
    </row>
    <row r="49" spans="2:99" ht="10.5" outlineLevel="1" x14ac:dyDescent="0.25">
      <c r="B49" s="140" t="s">
        <v>144</v>
      </c>
      <c r="C49" s="58">
        <v>0.4</v>
      </c>
      <c r="D49" s="58">
        <v>0.5</v>
      </c>
      <c r="E49" s="58">
        <v>0.8</v>
      </c>
      <c r="F49" s="58">
        <v>0.7</v>
      </c>
      <c r="G49" s="141">
        <v>1.5</v>
      </c>
    </row>
    <row r="50" spans="2:99" ht="10.5" outlineLevel="1" x14ac:dyDescent="0.25">
      <c r="B50" s="140" t="s">
        <v>123</v>
      </c>
      <c r="C50" s="57">
        <v>-0.2</v>
      </c>
      <c r="D50" s="58">
        <v>-0.2</v>
      </c>
      <c r="E50" s="57">
        <v>-0.2</v>
      </c>
      <c r="F50" s="58" t="s">
        <v>233</v>
      </c>
      <c r="G50" s="139">
        <v>-0.7</v>
      </c>
    </row>
    <row r="51" spans="2:99" ht="10.5" outlineLevel="1" x14ac:dyDescent="0.25">
      <c r="B51" s="118" t="s">
        <v>145</v>
      </c>
      <c r="C51" s="57">
        <v>0.7</v>
      </c>
      <c r="D51" s="57">
        <v>0.5</v>
      </c>
      <c r="E51" s="57">
        <v>0.6</v>
      </c>
      <c r="F51" s="57">
        <v>0.6</v>
      </c>
      <c r="G51" s="139">
        <v>0.1</v>
      </c>
    </row>
    <row r="52" spans="2:99" ht="10.5" outlineLevel="1" x14ac:dyDescent="0.25">
      <c r="B52" s="140" t="s">
        <v>146</v>
      </c>
      <c r="C52" s="58">
        <v>0.1</v>
      </c>
      <c r="D52" s="57">
        <v>0.1</v>
      </c>
      <c r="E52" s="58" t="s">
        <v>233</v>
      </c>
      <c r="F52" s="57">
        <v>0</v>
      </c>
      <c r="G52" s="139">
        <v>-0.4</v>
      </c>
    </row>
    <row r="53" spans="2:99" ht="10.5" outlineLevel="1" x14ac:dyDescent="0.25">
      <c r="B53" s="140" t="s">
        <v>123</v>
      </c>
      <c r="C53" s="58">
        <v>0.6</v>
      </c>
      <c r="D53" s="58">
        <v>0.4</v>
      </c>
      <c r="E53" s="58">
        <v>0.5</v>
      </c>
      <c r="F53" s="58">
        <v>0.6</v>
      </c>
      <c r="G53" s="141">
        <v>0.5</v>
      </c>
    </row>
    <row r="54" spans="2:99" ht="10.5" outlineLevel="1" x14ac:dyDescent="0.25">
      <c r="B54" s="118" t="s">
        <v>147</v>
      </c>
      <c r="C54" s="57">
        <v>0</v>
      </c>
      <c r="D54" s="57">
        <v>0.1</v>
      </c>
      <c r="E54" s="57">
        <v>0.1</v>
      </c>
      <c r="F54" s="57">
        <v>0.1</v>
      </c>
      <c r="G54" s="139">
        <v>0.1</v>
      </c>
    </row>
    <row r="55" spans="2:99" ht="10.5" outlineLevel="1" x14ac:dyDescent="0.25">
      <c r="B55" s="142" t="s">
        <v>148</v>
      </c>
      <c r="C55" s="59">
        <v>14.2</v>
      </c>
      <c r="D55" s="59">
        <v>14.7</v>
      </c>
      <c r="E55" s="59">
        <v>15.2</v>
      </c>
      <c r="F55" s="59">
        <v>15.9</v>
      </c>
      <c r="G55" s="143">
        <v>17</v>
      </c>
      <c r="CU55" s="17"/>
    </row>
    <row r="56" spans="2:99" ht="10.5" outlineLevel="1" x14ac:dyDescent="0.25">
      <c r="B56" s="116" t="s">
        <v>149</v>
      </c>
      <c r="C56" s="60" t="s">
        <v>0</v>
      </c>
      <c r="D56" s="60" t="s">
        <v>0</v>
      </c>
      <c r="E56" s="61" t="s">
        <v>0</v>
      </c>
      <c r="F56" s="61" t="s">
        <v>0</v>
      </c>
      <c r="G56" s="144" t="s">
        <v>0</v>
      </c>
      <c r="H56" s="14" t="s">
        <v>0</v>
      </c>
    </row>
    <row r="57" spans="2:99" ht="10.5" outlineLevel="1" x14ac:dyDescent="0.25">
      <c r="B57" s="118" t="s">
        <v>150</v>
      </c>
      <c r="C57" s="57">
        <v>3.2</v>
      </c>
      <c r="D57" s="57">
        <v>3.3</v>
      </c>
      <c r="E57" s="57">
        <v>3.7</v>
      </c>
      <c r="F57" s="57">
        <v>3.8</v>
      </c>
      <c r="G57" s="139">
        <v>3.8</v>
      </c>
    </row>
    <row r="58" spans="2:99" ht="10.5" outlineLevel="1" x14ac:dyDescent="0.25">
      <c r="B58" s="118" t="s">
        <v>151</v>
      </c>
      <c r="C58" s="57">
        <v>-12.1</v>
      </c>
      <c r="D58" s="57">
        <v>-12.6</v>
      </c>
      <c r="E58" s="57">
        <v>-12.4</v>
      </c>
      <c r="F58" s="57">
        <v>-11.7</v>
      </c>
      <c r="G58" s="139">
        <v>-13.2</v>
      </c>
    </row>
    <row r="59" spans="2:99" ht="10.5" outlineLevel="1" x14ac:dyDescent="0.25">
      <c r="B59" s="118" t="s">
        <v>88</v>
      </c>
      <c r="C59" s="57">
        <v>0</v>
      </c>
      <c r="D59" s="57">
        <v>0</v>
      </c>
      <c r="E59" s="57">
        <v>0</v>
      </c>
      <c r="F59" s="57">
        <v>0</v>
      </c>
      <c r="G59" s="139">
        <v>0</v>
      </c>
    </row>
    <row r="60" spans="2:99" ht="10.5" outlineLevel="1" x14ac:dyDescent="0.25">
      <c r="B60" s="145" t="s">
        <v>152</v>
      </c>
      <c r="C60" s="63">
        <v>-8.9</v>
      </c>
      <c r="D60" s="63">
        <v>-9.1999999999999993</v>
      </c>
      <c r="E60" s="63">
        <v>-8.6999999999999993</v>
      </c>
      <c r="F60" s="63">
        <v>-7.9</v>
      </c>
      <c r="G60" s="146">
        <v>-9.3000000000000007</v>
      </c>
    </row>
    <row r="61" spans="2:99" ht="11" outlineLevel="1" thickBot="1" x14ac:dyDescent="0.3">
      <c r="B61" s="147" t="s">
        <v>153</v>
      </c>
      <c r="C61" s="12">
        <v>-19.100000000000001</v>
      </c>
      <c r="D61" s="12">
        <v>-32.4</v>
      </c>
      <c r="E61" s="12">
        <v>13.7</v>
      </c>
      <c r="F61" s="12">
        <v>-147.80000000000001</v>
      </c>
      <c r="G61" s="148">
        <v>-19</v>
      </c>
    </row>
    <row r="62" spans="2:99" outlineLevel="1" x14ac:dyDescent="0.2">
      <c r="B62" s="149" t="s">
        <v>40</v>
      </c>
      <c r="C62" s="15" t="s">
        <v>0</v>
      </c>
      <c r="D62" s="15" t="s">
        <v>0</v>
      </c>
      <c r="E62" s="15" t="s">
        <v>0</v>
      </c>
      <c r="F62" s="15" t="s">
        <v>0</v>
      </c>
      <c r="G62" s="150" t="s">
        <v>0</v>
      </c>
    </row>
    <row r="63" spans="2:99" ht="12.5" outlineLevel="1" x14ac:dyDescent="0.25">
      <c r="B63" s="118" t="s">
        <v>154</v>
      </c>
      <c r="C63" s="15" t="s">
        <v>0</v>
      </c>
      <c r="D63" s="15" t="s">
        <v>0</v>
      </c>
      <c r="E63" s="15" t="s">
        <v>0</v>
      </c>
      <c r="F63" s="15" t="s">
        <v>0</v>
      </c>
      <c r="G63" s="150" t="s">
        <v>0</v>
      </c>
    </row>
    <row r="64" spans="2:99" ht="10.5" outlineLevel="1" x14ac:dyDescent="0.25">
      <c r="B64" s="118" t="s">
        <v>242</v>
      </c>
      <c r="C64" s="57">
        <v>3.5</v>
      </c>
      <c r="D64" s="57">
        <v>4.4000000000000004</v>
      </c>
      <c r="E64" s="57">
        <v>4.2</v>
      </c>
      <c r="F64" s="57">
        <v>-0.2</v>
      </c>
      <c r="G64" s="139">
        <v>0.4</v>
      </c>
    </row>
    <row r="65" spans="2:7" ht="11" outlineLevel="1" thickBot="1" x14ac:dyDescent="0.3">
      <c r="B65" s="126" t="s">
        <v>243</v>
      </c>
      <c r="C65" s="151">
        <v>-0.2</v>
      </c>
      <c r="D65" s="151">
        <v>-1</v>
      </c>
      <c r="E65" s="151">
        <v>-0.5</v>
      </c>
      <c r="F65" s="151">
        <v>-0.1</v>
      </c>
      <c r="G65" s="152">
        <v>-1.6</v>
      </c>
    </row>
    <row r="66" spans="2:7" outlineLevel="1" x14ac:dyDescent="0.2">
      <c r="B66" s="14" t="s">
        <v>0</v>
      </c>
    </row>
    <row r="67" spans="2:7" ht="22.5" customHeight="1" outlineLevel="1" x14ac:dyDescent="0.2">
      <c r="B67" s="173" t="s">
        <v>0</v>
      </c>
      <c r="C67" s="173"/>
    </row>
    <row r="68" spans="2:7" ht="22.5" customHeight="1" outlineLevel="1" x14ac:dyDescent="0.2">
      <c r="B68" s="174" t="s">
        <v>0</v>
      </c>
      <c r="C68" s="174"/>
    </row>
    <row r="70" spans="2:7" ht="10.5" hidden="1" outlineLevel="1" x14ac:dyDescent="0.25">
      <c r="B70" s="22" t="s">
        <v>157</v>
      </c>
      <c r="C70" s="23"/>
      <c r="D70" s="23"/>
      <c r="E70" s="23"/>
      <c r="F70" s="23"/>
      <c r="G70" s="23"/>
    </row>
    <row r="71" spans="2:7" ht="10.5" hidden="1" outlineLevel="1" x14ac:dyDescent="0.25">
      <c r="B71" s="24" t="s">
        <v>158</v>
      </c>
      <c r="C71" s="16">
        <f>+[4]NAAs!C264</f>
        <v>0</v>
      </c>
      <c r="D71" s="16">
        <f>+[4]NAAs!D264</f>
        <v>0</v>
      </c>
      <c r="E71" s="16">
        <f>+[4]NAAs!E264</f>
        <v>0</v>
      </c>
      <c r="F71" s="16">
        <f>+[4]NAAs!F264</f>
        <v>0</v>
      </c>
      <c r="G71" s="16">
        <f>+[4]NAAs!G264</f>
        <v>0</v>
      </c>
    </row>
    <row r="72" spans="2:7" ht="10.5" hidden="1" outlineLevel="1" x14ac:dyDescent="0.25">
      <c r="B72" s="24" t="s">
        <v>159</v>
      </c>
      <c r="C72" s="16">
        <f>+[4]NAAs!C244</f>
        <v>25.380215</v>
      </c>
      <c r="D72" s="16">
        <f>+[4]NAAs!D244</f>
        <v>20.117062000000001</v>
      </c>
      <c r="E72" s="16">
        <f>+[4]NAAs!E244</f>
        <v>23.367312999999999</v>
      </c>
      <c r="F72" s="16">
        <f>+[4]NAAs!F244</f>
        <v>25.307979</v>
      </c>
      <c r="G72" s="16">
        <f>+[4]NAAs!G244</f>
        <v>10.078887000000016</v>
      </c>
    </row>
    <row r="73" spans="2:7" ht="10.5" hidden="1" outlineLevel="1" x14ac:dyDescent="0.25">
      <c r="B73" s="24" t="s">
        <v>160</v>
      </c>
      <c r="C73" s="16">
        <f>+[4]NAAs!C277</f>
        <v>4.085</v>
      </c>
      <c r="D73" s="16">
        <f>+[4]NAAs!D277</f>
        <v>2.6560000000000001</v>
      </c>
      <c r="E73" s="16">
        <f>+[4]NAAs!E277</f>
        <v>2.1040000000000001</v>
      </c>
      <c r="F73" s="16">
        <f>+[4]NAAs!F277</f>
        <v>2.044</v>
      </c>
      <c r="G73" s="16">
        <f>+[4]NAAs!G277</f>
        <v>201.67699999999999</v>
      </c>
    </row>
    <row r="74" spans="2:7" ht="10.5" hidden="1" outlineLevel="1" x14ac:dyDescent="0.25">
      <c r="B74" s="24" t="s">
        <v>161</v>
      </c>
      <c r="C74" s="16">
        <f>+'[4]NAA PEF data'!H51/1000</f>
        <v>-2.9000000000000001E-2</v>
      </c>
      <c r="D74" s="16">
        <f>+'[4]NAA PEF data'!I51/1000</f>
        <v>0</v>
      </c>
      <c r="E74" s="16">
        <f>+'[4]NAA PEF data'!J51/1000</f>
        <v>-7.8E-2</v>
      </c>
      <c r="F74" s="16">
        <f>+'[4]NAA PEF data'!K51/1000</f>
        <v>0</v>
      </c>
      <c r="G74" s="16">
        <f>+'[4]NAA PEF data'!L51/1000</f>
        <v>0</v>
      </c>
    </row>
    <row r="75" spans="2:7" ht="10.5" hidden="1" outlineLevel="1" x14ac:dyDescent="0.25">
      <c r="B75" s="24" t="s">
        <v>162</v>
      </c>
      <c r="C75" s="16">
        <f>+'[4]NAA PEF data'!H56/1000</f>
        <v>1.3120000000000001</v>
      </c>
      <c r="D75" s="16">
        <f>+'[4]NAA PEF data'!I56/1000</f>
        <v>1.361</v>
      </c>
      <c r="E75" s="16">
        <f>+'[4]NAA PEF data'!J56/1000</f>
        <v>1.5069999999999999</v>
      </c>
      <c r="F75" s="16">
        <f>+'[4]NAA PEF data'!K56/1000</f>
        <v>1.9159999999999999</v>
      </c>
      <c r="G75" s="16">
        <f>+'[4]NAA PEF data'!L56/1000</f>
        <v>0.79716120981122429</v>
      </c>
    </row>
    <row r="76" spans="2:7" ht="10.5" hidden="1" outlineLevel="1" x14ac:dyDescent="0.25">
      <c r="B76" s="21"/>
      <c r="C76" s="16"/>
      <c r="D76" s="16"/>
      <c r="E76" s="16"/>
      <c r="F76" s="16"/>
      <c r="G76" s="16"/>
    </row>
    <row r="77" spans="2:7" ht="10.5" hidden="1" outlineLevel="1" x14ac:dyDescent="0.25">
      <c r="B77" s="25" t="s">
        <v>163</v>
      </c>
      <c r="C77" s="26"/>
      <c r="D77" s="26"/>
      <c r="E77" s="26"/>
      <c r="F77" s="26"/>
      <c r="G77" s="26"/>
    </row>
    <row r="78" spans="2:7" ht="10.5" hidden="1" outlineLevel="1" x14ac:dyDescent="0.25">
      <c r="B78" s="24" t="s">
        <v>164</v>
      </c>
      <c r="C78" s="16"/>
      <c r="D78" s="16"/>
      <c r="E78" s="16"/>
      <c r="F78" s="16"/>
      <c r="G78" s="16"/>
    </row>
    <row r="79" spans="2:7" ht="10.5" hidden="1" outlineLevel="1" x14ac:dyDescent="0.25">
      <c r="B79" s="27" t="s">
        <v>165</v>
      </c>
      <c r="C79" s="16"/>
      <c r="D79" s="16"/>
      <c r="E79" s="16"/>
      <c r="F79" s="16"/>
      <c r="G79" s="16"/>
    </row>
    <row r="80" spans="2:7" ht="10.5" hidden="1" outlineLevel="1" x14ac:dyDescent="0.25">
      <c r="B80" s="27" t="s">
        <v>166</v>
      </c>
      <c r="C80" s="16"/>
      <c r="D80" s="16"/>
      <c r="E80" s="16"/>
      <c r="F80" s="16"/>
      <c r="G80" s="16"/>
    </row>
    <row r="81" spans="2:7" ht="10.5" hidden="1" outlineLevel="1" x14ac:dyDescent="0.25">
      <c r="B81" s="27" t="s">
        <v>167</v>
      </c>
      <c r="C81" s="16"/>
      <c r="D81" s="16"/>
      <c r="E81" s="16"/>
      <c r="F81" s="16"/>
      <c r="G81" s="16"/>
    </row>
    <row r="82" spans="2:7" ht="10.5" hidden="1" outlineLevel="1" x14ac:dyDescent="0.25">
      <c r="B82" s="24" t="s">
        <v>168</v>
      </c>
      <c r="C82" s="16"/>
      <c r="D82" s="16"/>
      <c r="E82" s="16"/>
      <c r="F82" s="16"/>
      <c r="G82" s="16"/>
    </row>
    <row r="83" spans="2:7" ht="10.5" hidden="1" outlineLevel="1" x14ac:dyDescent="0.25">
      <c r="B83" s="24" t="s">
        <v>169</v>
      </c>
      <c r="C83" s="16"/>
      <c r="D83" s="16"/>
      <c r="E83" s="16"/>
      <c r="F83" s="16"/>
      <c r="G83" s="16"/>
    </row>
    <row r="84" spans="2:7" ht="10.5" hidden="1" outlineLevel="1" x14ac:dyDescent="0.25">
      <c r="B84" s="24" t="s">
        <v>170</v>
      </c>
      <c r="C84" s="16"/>
      <c r="D84" s="16"/>
      <c r="E84" s="16"/>
      <c r="F84" s="16"/>
      <c r="G84" s="16"/>
    </row>
    <row r="85" spans="2:7" ht="10.5" hidden="1" outlineLevel="1" x14ac:dyDescent="0.25">
      <c r="B85" s="24" t="s">
        <v>171</v>
      </c>
      <c r="C85" s="16"/>
      <c r="D85" s="16"/>
      <c r="E85" s="16"/>
      <c r="F85" s="16"/>
      <c r="G85" s="16"/>
    </row>
    <row r="86" spans="2:7" ht="10.5" hidden="1" outlineLevel="1" x14ac:dyDescent="0.25">
      <c r="B86" s="24" t="s">
        <v>172</v>
      </c>
      <c r="C86" s="16"/>
      <c r="D86" s="16"/>
      <c r="E86" s="16"/>
      <c r="F86" s="16"/>
      <c r="G86" s="16"/>
    </row>
    <row r="87" spans="2:7" ht="10.5" hidden="1" outlineLevel="1" x14ac:dyDescent="0.25">
      <c r="B87" s="24" t="s">
        <v>173</v>
      </c>
      <c r="C87" s="16"/>
      <c r="D87" s="16"/>
      <c r="E87" s="16"/>
      <c r="F87" s="16"/>
      <c r="G87" s="16"/>
    </row>
    <row r="88" spans="2:7" ht="10.5" hidden="1" outlineLevel="1" x14ac:dyDescent="0.25">
      <c r="B88" s="24" t="s">
        <v>174</v>
      </c>
      <c r="C88" s="16"/>
      <c r="D88" s="16"/>
      <c r="E88" s="16"/>
      <c r="F88" s="16"/>
      <c r="G88" s="16"/>
    </row>
    <row r="89" spans="2:7" ht="10.5" hidden="1" outlineLevel="1" x14ac:dyDescent="0.25">
      <c r="B89" s="24" t="s">
        <v>175</v>
      </c>
      <c r="C89" s="16"/>
      <c r="D89" s="16"/>
      <c r="E89" s="16"/>
      <c r="F89" s="16"/>
      <c r="G89" s="16"/>
    </row>
    <row r="90" spans="2:7" ht="10.5" hidden="1" outlineLevel="1" x14ac:dyDescent="0.25">
      <c r="B90" s="24" t="s">
        <v>176</v>
      </c>
      <c r="C90" s="16"/>
      <c r="D90" s="16"/>
      <c r="E90" s="16"/>
      <c r="F90" s="16"/>
      <c r="G90" s="16"/>
    </row>
    <row r="91" spans="2:7" ht="10.5" hidden="1" outlineLevel="1" x14ac:dyDescent="0.25">
      <c r="B91" s="24" t="s">
        <v>177</v>
      </c>
      <c r="C91" s="16"/>
      <c r="D91" s="16"/>
      <c r="E91" s="16"/>
      <c r="F91" s="16"/>
      <c r="G91" s="16"/>
    </row>
    <row r="92" spans="2:7" ht="10.5" hidden="1" outlineLevel="1" x14ac:dyDescent="0.25">
      <c r="B92" s="24" t="s">
        <v>178</v>
      </c>
      <c r="C92" s="16"/>
      <c r="D92" s="16"/>
      <c r="E92" s="16"/>
      <c r="F92" s="16"/>
      <c r="G92" s="16"/>
    </row>
    <row r="93" spans="2:7" ht="10.5" hidden="1" outlineLevel="1" x14ac:dyDescent="0.25">
      <c r="B93" s="24" t="s">
        <v>179</v>
      </c>
      <c r="C93" s="16"/>
      <c r="D93" s="16"/>
      <c r="E93" s="16"/>
      <c r="F93" s="16"/>
      <c r="G93" s="16"/>
    </row>
    <row r="94" spans="2:7" ht="10.5" hidden="1" outlineLevel="1" x14ac:dyDescent="0.25">
      <c r="B94" s="24" t="s">
        <v>180</v>
      </c>
      <c r="C94" s="16"/>
      <c r="D94" s="16"/>
      <c r="E94" s="16"/>
      <c r="F94" s="16"/>
      <c r="G94" s="16"/>
    </row>
    <row r="95" spans="2:7" ht="10.5" hidden="1" outlineLevel="1" x14ac:dyDescent="0.25">
      <c r="B95" s="24" t="s">
        <v>181</v>
      </c>
      <c r="C95" s="16"/>
      <c r="D95" s="16"/>
      <c r="E95" s="16"/>
      <c r="F95" s="16"/>
      <c r="G95" s="16"/>
    </row>
    <row r="96" spans="2:7" ht="10.5" hidden="1" outlineLevel="1" x14ac:dyDescent="0.25">
      <c r="B96" s="24" t="s">
        <v>182</v>
      </c>
      <c r="C96" s="16"/>
      <c r="D96" s="16"/>
      <c r="E96" s="16"/>
      <c r="F96" s="16"/>
      <c r="G96" s="16"/>
    </row>
    <row r="97" spans="2:7" ht="10.5" hidden="1" outlineLevel="1" x14ac:dyDescent="0.25">
      <c r="B97" s="22" t="s">
        <v>183</v>
      </c>
      <c r="C97" s="29"/>
      <c r="D97" s="29"/>
      <c r="E97" s="29"/>
      <c r="F97" s="16"/>
      <c r="G97" s="16"/>
    </row>
    <row r="98" spans="2:7" ht="10.5" hidden="1" outlineLevel="1" x14ac:dyDescent="0.25">
      <c r="B98" s="24" t="s">
        <v>184</v>
      </c>
      <c r="C98" s="16"/>
      <c r="D98" s="16"/>
      <c r="E98" s="16"/>
      <c r="F98" s="16"/>
      <c r="G98" s="16"/>
    </row>
    <row r="99" spans="2:7" ht="10.5" hidden="1" outlineLevel="1" x14ac:dyDescent="0.25">
      <c r="B99" s="24" t="s">
        <v>185</v>
      </c>
      <c r="C99" s="16"/>
      <c r="D99" s="16"/>
      <c r="E99" s="16"/>
      <c r="F99" s="16"/>
      <c r="G99" s="16"/>
    </row>
    <row r="100" spans="2:7" ht="10.5" hidden="1" outlineLevel="1" x14ac:dyDescent="0.25">
      <c r="B100" s="24" t="s">
        <v>186</v>
      </c>
      <c r="C100" s="16"/>
      <c r="D100" s="16"/>
      <c r="E100" s="16"/>
      <c r="F100" s="16"/>
      <c r="G100" s="16"/>
    </row>
    <row r="101" spans="2:7" ht="10.5" hidden="1" outlineLevel="1" x14ac:dyDescent="0.25">
      <c r="B101" s="24" t="s">
        <v>187</v>
      </c>
      <c r="C101" s="16"/>
      <c r="D101" s="16"/>
      <c r="E101" s="16"/>
      <c r="F101" s="16"/>
      <c r="G101" s="16"/>
    </row>
    <row r="102" spans="2:7" ht="10.5" hidden="1" outlineLevel="1" x14ac:dyDescent="0.25">
      <c r="B102" s="24" t="s">
        <v>188</v>
      </c>
      <c r="C102" s="16"/>
      <c r="D102" s="16"/>
      <c r="E102" s="16"/>
      <c r="F102" s="16"/>
      <c r="G102" s="16"/>
    </row>
    <row r="103" spans="2:7" ht="10.5" hidden="1" outlineLevel="1" x14ac:dyDescent="0.25">
      <c r="B103" s="24" t="s">
        <v>189</v>
      </c>
      <c r="C103" s="16"/>
      <c r="D103" s="16"/>
      <c r="E103" s="16"/>
      <c r="F103" s="16"/>
      <c r="G103" s="16"/>
    </row>
    <row r="104" spans="2:7" ht="10.5" hidden="1" outlineLevel="1" x14ac:dyDescent="0.25">
      <c r="B104" s="22" t="s">
        <v>190</v>
      </c>
      <c r="C104" s="29"/>
      <c r="D104" s="29"/>
      <c r="E104" s="29"/>
      <c r="F104" s="16"/>
      <c r="G104" s="16"/>
    </row>
    <row r="105" spans="2:7" ht="10.5" hidden="1" outlineLevel="1" x14ac:dyDescent="0.25">
      <c r="B105" s="24" t="s">
        <v>191</v>
      </c>
      <c r="C105" s="16"/>
      <c r="D105" s="16"/>
      <c r="E105" s="16"/>
      <c r="F105" s="16"/>
      <c r="G105" s="16"/>
    </row>
    <row r="106" spans="2:7" ht="10.5" hidden="1" outlineLevel="1" x14ac:dyDescent="0.25">
      <c r="B106" s="24" t="s">
        <v>192</v>
      </c>
      <c r="C106" s="16"/>
      <c r="D106" s="16"/>
      <c r="E106" s="16"/>
      <c r="F106" s="16"/>
      <c r="G106" s="16"/>
    </row>
    <row r="107" spans="2:7" ht="10.5" hidden="1" outlineLevel="1" x14ac:dyDescent="0.25">
      <c r="B107" s="24" t="s">
        <v>187</v>
      </c>
      <c r="C107" s="16"/>
      <c r="D107" s="16"/>
      <c r="E107" s="16"/>
      <c r="F107" s="16"/>
      <c r="G107" s="16"/>
    </row>
    <row r="108" spans="2:7" ht="10.5" hidden="1" outlineLevel="1" x14ac:dyDescent="0.25">
      <c r="B108" s="24" t="s">
        <v>193</v>
      </c>
      <c r="C108" s="16"/>
      <c r="D108" s="16"/>
      <c r="E108" s="16"/>
      <c r="F108" s="16"/>
      <c r="G108" s="16"/>
    </row>
    <row r="109" spans="2:7" ht="10.5" hidden="1" outlineLevel="1" x14ac:dyDescent="0.25">
      <c r="B109" s="24" t="s">
        <v>194</v>
      </c>
      <c r="C109" s="16"/>
      <c r="D109" s="16"/>
      <c r="E109" s="16"/>
      <c r="F109" s="16"/>
      <c r="G109" s="16"/>
    </row>
    <row r="110" spans="2:7" ht="10.5" hidden="1" outlineLevel="1" x14ac:dyDescent="0.25">
      <c r="B110" s="22" t="s">
        <v>195</v>
      </c>
      <c r="C110" s="29"/>
      <c r="D110" s="29"/>
      <c r="E110" s="29"/>
      <c r="F110" s="16"/>
      <c r="G110" s="16"/>
    </row>
    <row r="111" spans="2:7" ht="10.5" hidden="1" outlineLevel="1" x14ac:dyDescent="0.25">
      <c r="B111" s="24" t="s">
        <v>196</v>
      </c>
      <c r="C111" s="16"/>
      <c r="D111" s="16"/>
      <c r="E111" s="16"/>
      <c r="F111" s="16"/>
      <c r="G111" s="16"/>
    </row>
    <row r="112" spans="2:7" ht="10.5" hidden="1" outlineLevel="1" x14ac:dyDescent="0.25">
      <c r="B112" s="24" t="s">
        <v>197</v>
      </c>
      <c r="C112" s="16"/>
      <c r="D112" s="16"/>
      <c r="E112" s="16"/>
      <c r="F112" s="16"/>
      <c r="G112" s="16"/>
    </row>
    <row r="113" spans="2:7" ht="10.5" hidden="1" outlineLevel="1" x14ac:dyDescent="0.25">
      <c r="B113" s="24" t="s">
        <v>198</v>
      </c>
      <c r="C113" s="16"/>
      <c r="D113" s="16"/>
      <c r="E113" s="16"/>
      <c r="F113" s="16"/>
      <c r="G113" s="16"/>
    </row>
    <row r="114" spans="2:7" ht="10.5" hidden="1" outlineLevel="1" x14ac:dyDescent="0.25">
      <c r="B114" s="24" t="s">
        <v>187</v>
      </c>
      <c r="C114" s="16"/>
      <c r="D114" s="16"/>
      <c r="E114" s="16"/>
      <c r="F114" s="16"/>
      <c r="G114" s="16"/>
    </row>
    <row r="115" spans="2:7" ht="10.5" hidden="1" outlineLevel="1" x14ac:dyDescent="0.25">
      <c r="B115" s="24" t="s">
        <v>199</v>
      </c>
      <c r="C115" s="16"/>
      <c r="D115" s="16"/>
      <c r="E115" s="16"/>
      <c r="F115" s="16"/>
      <c r="G115" s="16"/>
    </row>
    <row r="116" spans="2:7" ht="10.5" hidden="1" outlineLevel="1" x14ac:dyDescent="0.25">
      <c r="B116" s="24" t="s">
        <v>200</v>
      </c>
      <c r="C116" s="16"/>
      <c r="D116" s="16"/>
      <c r="E116" s="16"/>
      <c r="F116" s="16"/>
      <c r="G116" s="16"/>
    </row>
    <row r="117" spans="2:7" ht="10.5" hidden="1" outlineLevel="1" x14ac:dyDescent="0.25">
      <c r="B117" s="22" t="s">
        <v>201</v>
      </c>
      <c r="C117" s="29"/>
      <c r="D117" s="29"/>
      <c r="E117" s="29"/>
      <c r="F117" s="16"/>
      <c r="G117" s="16"/>
    </row>
    <row r="118" spans="2:7" ht="10.5" hidden="1" outlineLevel="1" x14ac:dyDescent="0.25">
      <c r="B118" s="24" t="s">
        <v>202</v>
      </c>
      <c r="C118" s="16"/>
      <c r="D118" s="16"/>
      <c r="E118" s="16"/>
      <c r="F118" s="16"/>
      <c r="G118" s="16"/>
    </row>
    <row r="119" spans="2:7" ht="10.5" hidden="1" outlineLevel="1" x14ac:dyDescent="0.25">
      <c r="B119" s="30" t="s">
        <v>187</v>
      </c>
      <c r="C119" s="31"/>
      <c r="D119" s="31"/>
      <c r="E119" s="31"/>
      <c r="F119" s="16"/>
      <c r="G119" s="16"/>
    </row>
    <row r="120" spans="2:7" ht="10.5" collapsed="1" x14ac:dyDescent="0.25">
      <c r="B120" s="21"/>
      <c r="C120" s="16"/>
      <c r="D120" s="16"/>
      <c r="E120" s="16"/>
      <c r="F120" s="16"/>
      <c r="G120" s="16"/>
    </row>
    <row r="122" spans="2:7" hidden="1" outlineLevel="1" x14ac:dyDescent="0.2">
      <c r="B122" s="28" t="s">
        <v>203</v>
      </c>
      <c r="C122" s="32" t="e">
        <f>#REF!-SUM(#REF!)</f>
        <v>#REF!</v>
      </c>
      <c r="D122" s="32" t="e">
        <f>#REF!-SUM(#REF!)</f>
        <v>#REF!</v>
      </c>
      <c r="E122" s="32" t="e">
        <f>#REF!-SUM(#REF!)</f>
        <v>#REF!</v>
      </c>
      <c r="F122" s="32" t="e">
        <f>#REF!-SUM(#REF!)</f>
        <v>#REF!</v>
      </c>
      <c r="G122" s="32" t="e">
        <f>#REF!-SUM(#REF!)</f>
        <v>#REF!</v>
      </c>
    </row>
    <row r="123" spans="2:7" hidden="1" outlineLevel="1" x14ac:dyDescent="0.2">
      <c r="C123" s="32" t="e">
        <f>#REF!-SUM(#REF!)</f>
        <v>#REF!</v>
      </c>
      <c r="D123" s="32" t="e">
        <f>#REF!-SUM(#REF!)</f>
        <v>#REF!</v>
      </c>
      <c r="E123" s="32" t="e">
        <f>#REF!-SUM(#REF!)</f>
        <v>#REF!</v>
      </c>
      <c r="F123" s="32" t="e">
        <f>#REF!-SUM(#REF!)</f>
        <v>#REF!</v>
      </c>
      <c r="G123" s="32" t="e">
        <f>#REF!-SUM(#REF!)</f>
        <v>#REF!</v>
      </c>
    </row>
    <row r="124" spans="2:7" hidden="1" outlineLevel="1" x14ac:dyDescent="0.2">
      <c r="C124" s="32" t="e">
        <f>#REF!-#REF!-#REF!-#REF!</f>
        <v>#REF!</v>
      </c>
      <c r="D124" s="32" t="e">
        <f>#REF!-#REF!-#REF!-#REF!</f>
        <v>#REF!</v>
      </c>
      <c r="E124" s="32" t="e">
        <f>#REF!-#REF!-#REF!-#REF!</f>
        <v>#REF!</v>
      </c>
      <c r="F124" s="32" t="e">
        <f>#REF!-#REF!-#REF!-#REF!</f>
        <v>#REF!</v>
      </c>
      <c r="G124" s="32" t="e">
        <f>#REF!-#REF!-#REF!-#REF!</f>
        <v>#REF!</v>
      </c>
    </row>
    <row r="125" spans="2:7" hidden="1" outlineLevel="1" x14ac:dyDescent="0.2">
      <c r="C125" s="32" t="e">
        <f>#REF!-SUM(#REF!)</f>
        <v>#REF!</v>
      </c>
      <c r="D125" s="32" t="e">
        <f>#REF!-SUM(#REF!)</f>
        <v>#REF!</v>
      </c>
      <c r="E125" s="32" t="e">
        <f>#REF!-SUM(#REF!)</f>
        <v>#REF!</v>
      </c>
      <c r="F125" s="32" t="e">
        <f>#REF!-SUM(#REF!)</f>
        <v>#REF!</v>
      </c>
      <c r="G125" s="32" t="e">
        <f>#REF!-SUM(#REF!)</f>
        <v>#REF!</v>
      </c>
    </row>
    <row r="126" spans="2:7" hidden="1" outlineLevel="1" x14ac:dyDescent="0.2">
      <c r="C126" s="32" t="e">
        <f>#REF!-SUM(#REF!)</f>
        <v>#REF!</v>
      </c>
      <c r="D126" s="32" t="e">
        <f>#REF!-SUM(#REF!)</f>
        <v>#REF!</v>
      </c>
      <c r="E126" s="32" t="e">
        <f>#REF!-SUM(#REF!)</f>
        <v>#REF!</v>
      </c>
      <c r="F126" s="32" t="e">
        <f>#REF!-SUM(#REF!)</f>
        <v>#REF!</v>
      </c>
      <c r="G126" s="32" t="e">
        <f>#REF!-SUM(#REF!)</f>
        <v>#REF!</v>
      </c>
    </row>
    <row r="127" spans="2:7" hidden="1" outlineLevel="1" x14ac:dyDescent="0.2">
      <c r="C127" s="32" t="e">
        <f>#REF!-#REF!-#REF!</f>
        <v>#REF!</v>
      </c>
      <c r="D127" s="32" t="e">
        <f>#REF!-#REF!-#REF!</f>
        <v>#REF!</v>
      </c>
      <c r="E127" s="32" t="e">
        <f>#REF!-#REF!-#REF!</f>
        <v>#REF!</v>
      </c>
      <c r="F127" s="32" t="e">
        <f>#REF!-#REF!-#REF!</f>
        <v>#REF!</v>
      </c>
      <c r="G127" s="32" t="e">
        <f>#REF!-#REF!-#REF!</f>
        <v>#REF!</v>
      </c>
    </row>
    <row r="128" spans="2:7" hidden="1" outlineLevel="1" x14ac:dyDescent="0.2">
      <c r="C128" s="32">
        <f>C5-SUM(C6:C12)</f>
        <v>9.9999999999997868E-2</v>
      </c>
      <c r="D128" s="32">
        <f>D5-SUM(D6:D12)</f>
        <v>0</v>
      </c>
      <c r="E128" s="32">
        <f>E5-SUM(E6:E12)</f>
        <v>0.10000000000000142</v>
      </c>
      <c r="F128" s="32">
        <f>F5-SUM(F6:F12)</f>
        <v>0</v>
      </c>
      <c r="G128" s="32">
        <f>G5-SUM(G6:G12)</f>
        <v>0.10000000000000142</v>
      </c>
    </row>
    <row r="129" spans="3:7" hidden="1" outlineLevel="1" x14ac:dyDescent="0.2">
      <c r="C129" s="32">
        <f>C16-SUM(C17:C19)</f>
        <v>9.9999999999999978E-2</v>
      </c>
      <c r="D129" s="32">
        <f>D16-SUM(D17:D19)</f>
        <v>0</v>
      </c>
      <c r="E129" s="32">
        <f>E16-SUM(E17:E19)</f>
        <v>0</v>
      </c>
      <c r="F129" s="32">
        <f>F16-SUM(F17:F19)</f>
        <v>0</v>
      </c>
      <c r="G129" s="32">
        <f>G16-SUM(G17:G19)</f>
        <v>0</v>
      </c>
    </row>
    <row r="130" spans="3:7" hidden="1" outlineLevel="1" x14ac:dyDescent="0.2">
      <c r="C130" s="32">
        <f>C23-SUM(C24:C27)</f>
        <v>-9.9999999999999645E-2</v>
      </c>
      <c r="D130" s="32">
        <f>D23-SUM(D24:D27)</f>
        <v>0.10000000000000053</v>
      </c>
      <c r="E130" s="32">
        <f>E23-SUM(E24:E27)</f>
        <v>0</v>
      </c>
      <c r="F130" s="32">
        <f>F23-SUM(F24:F27)</f>
        <v>9.9999999999999645E-2</v>
      </c>
      <c r="G130" s="32">
        <f>G23-SUM(G24:G27)</f>
        <v>0</v>
      </c>
    </row>
    <row r="131" spans="3:7" hidden="1" outlineLevel="1" x14ac:dyDescent="0.2">
      <c r="C131" s="32">
        <f>C30-C5-C13-C16-C20-C23</f>
        <v>0</v>
      </c>
      <c r="D131" s="32">
        <f>D30-D5-D13-D16-D20-D23</f>
        <v>9.9999999999995648E-2</v>
      </c>
      <c r="E131" s="32">
        <f>E30-E5-E13-E16-E20-E23</f>
        <v>0</v>
      </c>
      <c r="F131" s="32">
        <f>F30-F5-F13-F16-F20-F23</f>
        <v>0</v>
      </c>
      <c r="G131" s="32">
        <f>G30-G5-G13-G16-G20-G23</f>
        <v>0.29999999999999716</v>
      </c>
    </row>
    <row r="132" spans="3:7" hidden="1" outlineLevel="1" x14ac:dyDescent="0.2">
      <c r="C132" s="32">
        <f>C32-SUM(C33:C36)</f>
        <v>0</v>
      </c>
      <c r="D132" s="32">
        <f>D32-SUM(D33:D36)</f>
        <v>0</v>
      </c>
      <c r="E132" s="32">
        <f>E32-SUM(E33:E36)</f>
        <v>0.10000000000000009</v>
      </c>
      <c r="F132" s="32">
        <f>F32-SUM(F33:F36)</f>
        <v>0</v>
      </c>
      <c r="G132" s="32">
        <f>G32-SUM(G33:G36)</f>
        <v>0</v>
      </c>
    </row>
    <row r="133" spans="3:7" hidden="1" outlineLevel="1" x14ac:dyDescent="0.2">
      <c r="C133" s="18" t="e">
        <f>C37-SUM(C38:C41)</f>
        <v>#VALUE!</v>
      </c>
      <c r="D133" s="18">
        <f>D37-SUM(D38:D41)</f>
        <v>-9.9999999999999867E-2</v>
      </c>
      <c r="E133" s="18">
        <f>E37-SUM(E38:E41)</f>
        <v>-9.9999999999999867E-2</v>
      </c>
      <c r="F133" s="18">
        <f>F37-SUM(F38:F41)</f>
        <v>-9.9999999999999867E-2</v>
      </c>
      <c r="G133" s="18">
        <f>G37-SUM(G38:G41)</f>
        <v>-0.20000000000000007</v>
      </c>
    </row>
    <row r="134" spans="3:7" hidden="1" outlineLevel="1" x14ac:dyDescent="0.2">
      <c r="C134" s="32">
        <f>C42-SUM(C43:C47)</f>
        <v>9.9999999999997868E-2</v>
      </c>
      <c r="D134" s="32">
        <f>D42-SUM(D43:D47)</f>
        <v>0</v>
      </c>
      <c r="E134" s="32">
        <f>E42-SUM(E43:E47)</f>
        <v>-0.10000000000000497</v>
      </c>
      <c r="F134" s="32">
        <f>F42-SUM(F43:F47)</f>
        <v>-0.10000000000000142</v>
      </c>
      <c r="G134" s="32">
        <f>G42-SUM(G43:G47)</f>
        <v>0.10000000000000142</v>
      </c>
    </row>
    <row r="135" spans="3:7" hidden="1" outlineLevel="1" x14ac:dyDescent="0.2">
      <c r="C135" s="32">
        <f>C48-SUM(C49:C50)</f>
        <v>0</v>
      </c>
      <c r="D135" s="32">
        <f>D48-SUM(D49:D50)</f>
        <v>0.10000000000000003</v>
      </c>
      <c r="E135" s="32">
        <f>E48-SUM(E49:E50)</f>
        <v>0</v>
      </c>
      <c r="F135" s="32">
        <f>F48-SUM(F49:F50)</f>
        <v>0</v>
      </c>
      <c r="G135" s="32">
        <f>G48-SUM(G49:G50)</f>
        <v>9.9999999999999978E-2</v>
      </c>
    </row>
    <row r="136" spans="3:7" hidden="1" outlineLevel="1" x14ac:dyDescent="0.2">
      <c r="C136" s="32">
        <f>C51-SUM(C52:C53)</f>
        <v>0</v>
      </c>
      <c r="D136" s="32">
        <f>D51-SUM(D52:D53)</f>
        <v>0</v>
      </c>
      <c r="E136" s="32">
        <f>E51-SUM(E52:E53)</f>
        <v>9.9999999999999978E-2</v>
      </c>
      <c r="F136" s="32">
        <f>F51-SUM(F52:F53)</f>
        <v>0</v>
      </c>
      <c r="G136" s="32">
        <f>G51-SUM(G52:G53)</f>
        <v>0</v>
      </c>
    </row>
    <row r="137" spans="3:7" hidden="1" outlineLevel="1" x14ac:dyDescent="0.2">
      <c r="C137" s="32" t="e">
        <f>C55-C32-C37-C42-C48-C51-C54</f>
        <v>#VALUE!</v>
      </c>
      <c r="D137" s="32">
        <f>D55-D32-D37-D42-D48-D51-D54</f>
        <v>0</v>
      </c>
      <c r="E137" s="32">
        <f>E55-E32-E37-E42-E48-E51-E54</f>
        <v>7.4940054162198066E-16</v>
      </c>
      <c r="F137" s="32">
        <f>F55-F32-F37-F42-F48-F51-F54</f>
        <v>0.10000000000000006</v>
      </c>
      <c r="G137" s="32">
        <f>G55-G32-G37-G42-G48-G51-G54</f>
        <v>9.9999999999999256E-2</v>
      </c>
    </row>
    <row r="138" spans="3:7" hidden="1" outlineLevel="1" x14ac:dyDescent="0.2">
      <c r="C138" s="32">
        <f>C60-SUM(C57:C59)</f>
        <v>0</v>
      </c>
      <c r="D138" s="32">
        <f>D60-SUM(D57:D59)</f>
        <v>0.10000000000000142</v>
      </c>
      <c r="E138" s="32">
        <f>E60-SUM(E57:E59)</f>
        <v>0</v>
      </c>
      <c r="F138" s="32">
        <f>F60-SUM(F57:F59)</f>
        <v>0</v>
      </c>
      <c r="G138" s="32">
        <f>G60-SUM(G57:G59)</f>
        <v>9.9999999999997868E-2</v>
      </c>
    </row>
    <row r="139" spans="3:7" hidden="1" outlineLevel="1" x14ac:dyDescent="0.2">
      <c r="C139" s="32" t="e">
        <f>C61-#REF!-#REF!-C30-C55-C60</f>
        <v>#REF!</v>
      </c>
      <c r="D139" s="32" t="e">
        <f>D61-#REF!-#REF!-D30-D55-D60</f>
        <v>#REF!</v>
      </c>
      <c r="E139" s="32" t="e">
        <f>E61-#REF!-#REF!-E30-E55-E60</f>
        <v>#REF!</v>
      </c>
      <c r="F139" s="32" t="e">
        <f>F61-#REF!-#REF!-F30-F55-F60</f>
        <v>#REF!</v>
      </c>
      <c r="G139" s="32" t="e">
        <f>G61-#REF!-#REF!-G30-G55-G60</f>
        <v>#REF!</v>
      </c>
    </row>
    <row r="140" spans="3:7" collapsed="1" x14ac:dyDescent="0.2"/>
    <row r="141" spans="3:7" x14ac:dyDescent="0.2">
      <c r="C141" s="34"/>
      <c r="D141" s="34"/>
      <c r="E141" s="34"/>
      <c r="F141" s="34"/>
      <c r="G141" s="34"/>
    </row>
  </sheetData>
  <mergeCells count="3">
    <mergeCell ref="B67:C67"/>
    <mergeCell ref="B68:C68"/>
    <mergeCell ref="B1:G1"/>
  </mergeCells>
  <conditionalFormatting sqref="C6">
    <cfRule type="cellIs" dxfId="156" priority="139" operator="equal">
      <formula>0</formula>
    </cfRule>
  </conditionalFormatting>
  <conditionalFormatting sqref="D6:G6">
    <cfRule type="cellIs" dxfId="155" priority="138" operator="equal">
      <formula>0</formula>
    </cfRule>
  </conditionalFormatting>
  <conditionalFormatting sqref="C7:C11">
    <cfRule type="cellIs" dxfId="154" priority="137" operator="equal">
      <formula>0</formula>
    </cfRule>
  </conditionalFormatting>
  <conditionalFormatting sqref="D7:G9 D11:G11 G10">
    <cfRule type="cellIs" dxfId="153" priority="136" operator="equal">
      <formula>0</formula>
    </cfRule>
  </conditionalFormatting>
  <conditionalFormatting sqref="C12">
    <cfRule type="cellIs" dxfId="152" priority="135" operator="equal">
      <formula>0</formula>
    </cfRule>
  </conditionalFormatting>
  <conditionalFormatting sqref="D12:E12 G12">
    <cfRule type="cellIs" dxfId="151" priority="134" operator="equal">
      <formula>0</formula>
    </cfRule>
  </conditionalFormatting>
  <conditionalFormatting sqref="C5">
    <cfRule type="cellIs" dxfId="150" priority="133" operator="equal">
      <formula>0</formula>
    </cfRule>
  </conditionalFormatting>
  <conditionalFormatting sqref="D5:G5">
    <cfRule type="cellIs" dxfId="149" priority="132" operator="equal">
      <formula>0</formula>
    </cfRule>
  </conditionalFormatting>
  <conditionalFormatting sqref="C14">
    <cfRule type="cellIs" dxfId="148" priority="131" operator="equal">
      <formula>0</formula>
    </cfRule>
  </conditionalFormatting>
  <conditionalFormatting sqref="D14:G14">
    <cfRule type="cellIs" dxfId="147" priority="130" operator="equal">
      <formula>0</formula>
    </cfRule>
  </conditionalFormatting>
  <conditionalFormatting sqref="D15:F15">
    <cfRule type="cellIs" dxfId="146" priority="128" operator="equal">
      <formula>0</formula>
    </cfRule>
  </conditionalFormatting>
  <conditionalFormatting sqref="C13">
    <cfRule type="cellIs" dxfId="145" priority="127" operator="equal">
      <formula>0</formula>
    </cfRule>
  </conditionalFormatting>
  <conditionalFormatting sqref="D13:F13">
    <cfRule type="cellIs" dxfId="144" priority="126" operator="equal">
      <formula>0</formula>
    </cfRule>
  </conditionalFormatting>
  <conditionalFormatting sqref="C17">
    <cfRule type="cellIs" dxfId="143" priority="125" operator="equal">
      <formula>0</formula>
    </cfRule>
  </conditionalFormatting>
  <conditionalFormatting sqref="C18">
    <cfRule type="cellIs" dxfId="142" priority="123" operator="equal">
      <formula>0</formula>
    </cfRule>
  </conditionalFormatting>
  <conditionalFormatting sqref="C16">
    <cfRule type="cellIs" dxfId="141" priority="121" operator="equal">
      <formula>0</formula>
    </cfRule>
  </conditionalFormatting>
  <conditionalFormatting sqref="D16:G16">
    <cfRule type="cellIs" dxfId="140" priority="120" operator="equal">
      <formula>0</formula>
    </cfRule>
  </conditionalFormatting>
  <conditionalFormatting sqref="C19">
    <cfRule type="cellIs" dxfId="139" priority="119" operator="equal">
      <formula>0</formula>
    </cfRule>
  </conditionalFormatting>
  <conditionalFormatting sqref="D19:G19">
    <cfRule type="cellIs" dxfId="138" priority="118" operator="equal">
      <formula>0</formula>
    </cfRule>
  </conditionalFormatting>
  <conditionalFormatting sqref="C21">
    <cfRule type="cellIs" dxfId="137" priority="117" operator="equal">
      <formula>0</formula>
    </cfRule>
  </conditionalFormatting>
  <conditionalFormatting sqref="D21:G21">
    <cfRule type="cellIs" dxfId="136" priority="116" operator="equal">
      <formula>0</formula>
    </cfRule>
  </conditionalFormatting>
  <conditionalFormatting sqref="C22">
    <cfRule type="cellIs" dxfId="135" priority="115" operator="equal">
      <formula>0</formula>
    </cfRule>
  </conditionalFormatting>
  <conditionalFormatting sqref="D22:G22">
    <cfRule type="cellIs" dxfId="134" priority="114" operator="equal">
      <formula>0</formula>
    </cfRule>
  </conditionalFormatting>
  <conditionalFormatting sqref="C20">
    <cfRule type="cellIs" dxfId="133" priority="113" operator="equal">
      <formula>0</formula>
    </cfRule>
  </conditionalFormatting>
  <conditionalFormatting sqref="D20:G20">
    <cfRule type="cellIs" dxfId="132" priority="112" operator="equal">
      <formula>0</formula>
    </cfRule>
  </conditionalFormatting>
  <conditionalFormatting sqref="C24">
    <cfRule type="cellIs" dxfId="131" priority="111" operator="equal">
      <formula>0</formula>
    </cfRule>
  </conditionalFormatting>
  <conditionalFormatting sqref="D24:G24">
    <cfRule type="cellIs" dxfId="130" priority="110" operator="equal">
      <formula>0</formula>
    </cfRule>
  </conditionalFormatting>
  <conditionalFormatting sqref="C26">
    <cfRule type="cellIs" dxfId="129" priority="109" operator="equal">
      <formula>0</formula>
    </cfRule>
  </conditionalFormatting>
  <conditionalFormatting sqref="D25:G26">
    <cfRule type="cellIs" dxfId="128" priority="108" operator="equal">
      <formula>0</formula>
    </cfRule>
  </conditionalFormatting>
  <conditionalFormatting sqref="C23">
    <cfRule type="cellIs" dxfId="127" priority="107" operator="equal">
      <formula>0</formula>
    </cfRule>
  </conditionalFormatting>
  <conditionalFormatting sqref="D23:G23">
    <cfRule type="cellIs" dxfId="126" priority="106" operator="equal">
      <formula>0</formula>
    </cfRule>
  </conditionalFormatting>
  <conditionalFormatting sqref="B30">
    <cfRule type="cellIs" dxfId="125" priority="105" operator="equal">
      <formula>0</formula>
    </cfRule>
  </conditionalFormatting>
  <conditionalFormatting sqref="C30">
    <cfRule type="cellIs" dxfId="124" priority="104" operator="equal">
      <formula>0</formula>
    </cfRule>
  </conditionalFormatting>
  <conditionalFormatting sqref="D30:G30">
    <cfRule type="cellIs" dxfId="123" priority="103" operator="equal">
      <formula>0</formula>
    </cfRule>
  </conditionalFormatting>
  <conditionalFormatting sqref="C32">
    <cfRule type="cellIs" dxfId="122" priority="102" operator="equal">
      <formula>0</formula>
    </cfRule>
  </conditionalFormatting>
  <conditionalFormatting sqref="D32:G32">
    <cfRule type="cellIs" dxfId="121" priority="101" operator="equal">
      <formula>0</formula>
    </cfRule>
  </conditionalFormatting>
  <conditionalFormatting sqref="C33">
    <cfRule type="cellIs" dxfId="120" priority="100" operator="equal">
      <formula>0</formula>
    </cfRule>
  </conditionalFormatting>
  <conditionalFormatting sqref="D33:G33">
    <cfRule type="cellIs" dxfId="119" priority="99" operator="equal">
      <formula>0</formula>
    </cfRule>
  </conditionalFormatting>
  <conditionalFormatting sqref="C35:C36">
    <cfRule type="cellIs" dxfId="118" priority="98" operator="equal">
      <formula>0</formula>
    </cfRule>
  </conditionalFormatting>
  <conditionalFormatting sqref="D35:G36">
    <cfRule type="cellIs" dxfId="117" priority="97" operator="equal">
      <formula>0</formula>
    </cfRule>
  </conditionalFormatting>
  <conditionalFormatting sqref="C37">
    <cfRule type="cellIs" dxfId="116" priority="96" operator="equal">
      <formula>0</formula>
    </cfRule>
  </conditionalFormatting>
  <conditionalFormatting sqref="D37:G37">
    <cfRule type="cellIs" dxfId="115" priority="95" operator="equal">
      <formula>0</formula>
    </cfRule>
  </conditionalFormatting>
  <conditionalFormatting sqref="C38">
    <cfRule type="cellIs" dxfId="114" priority="94" operator="equal">
      <formula>0</formula>
    </cfRule>
  </conditionalFormatting>
  <conditionalFormatting sqref="D38:G38">
    <cfRule type="cellIs" dxfId="113" priority="93" operator="equal">
      <formula>0</formula>
    </cfRule>
  </conditionalFormatting>
  <conditionalFormatting sqref="C39:C41">
    <cfRule type="cellIs" dxfId="112" priority="92" operator="equal">
      <formula>0</formula>
    </cfRule>
  </conditionalFormatting>
  <conditionalFormatting sqref="D39:E39 D41:G41 D40:F40 G39">
    <cfRule type="cellIs" dxfId="111" priority="91" operator="equal">
      <formula>0</formula>
    </cfRule>
  </conditionalFormatting>
  <conditionalFormatting sqref="C42">
    <cfRule type="cellIs" dxfId="110" priority="90" operator="equal">
      <formula>0</formula>
    </cfRule>
  </conditionalFormatting>
  <conditionalFormatting sqref="D42:G42">
    <cfRule type="cellIs" dxfId="109" priority="89" operator="equal">
      <formula>0</formula>
    </cfRule>
  </conditionalFormatting>
  <conditionalFormatting sqref="C43">
    <cfRule type="cellIs" dxfId="108" priority="88" operator="equal">
      <formula>0</formula>
    </cfRule>
  </conditionalFormatting>
  <conditionalFormatting sqref="D43:G43">
    <cfRule type="cellIs" dxfId="107" priority="87" operator="equal">
      <formula>0</formula>
    </cfRule>
  </conditionalFormatting>
  <conditionalFormatting sqref="C44:C46">
    <cfRule type="cellIs" dxfId="106" priority="86" operator="equal">
      <formula>0</formula>
    </cfRule>
  </conditionalFormatting>
  <conditionalFormatting sqref="D44:G46">
    <cfRule type="cellIs" dxfId="105" priority="85" operator="equal">
      <formula>0</formula>
    </cfRule>
  </conditionalFormatting>
  <conditionalFormatting sqref="C47">
    <cfRule type="cellIs" dxfId="104" priority="84" operator="equal">
      <formula>0</formula>
    </cfRule>
  </conditionalFormatting>
  <conditionalFormatting sqref="D47:G47">
    <cfRule type="cellIs" dxfId="103" priority="83" operator="equal">
      <formula>0</formula>
    </cfRule>
  </conditionalFormatting>
  <conditionalFormatting sqref="C48">
    <cfRule type="cellIs" dxfId="102" priority="82" operator="equal">
      <formula>0</formula>
    </cfRule>
  </conditionalFormatting>
  <conditionalFormatting sqref="D48:G48">
    <cfRule type="cellIs" dxfId="101" priority="81" operator="equal">
      <formula>0</formula>
    </cfRule>
  </conditionalFormatting>
  <conditionalFormatting sqref="C49">
    <cfRule type="cellIs" dxfId="100" priority="80" operator="equal">
      <formula>0</formula>
    </cfRule>
  </conditionalFormatting>
  <conditionalFormatting sqref="D49:G49">
    <cfRule type="cellIs" dxfId="99" priority="79" operator="equal">
      <formula>0</formula>
    </cfRule>
  </conditionalFormatting>
  <conditionalFormatting sqref="F50">
    <cfRule type="cellIs" dxfId="98" priority="77" operator="equal">
      <formula>0</formula>
    </cfRule>
  </conditionalFormatting>
  <conditionalFormatting sqref="C51">
    <cfRule type="cellIs" dxfId="97" priority="76" operator="equal">
      <formula>0</formula>
    </cfRule>
  </conditionalFormatting>
  <conditionalFormatting sqref="D51:G51">
    <cfRule type="cellIs" dxfId="96" priority="75" operator="equal">
      <formula>0</formula>
    </cfRule>
  </conditionalFormatting>
  <conditionalFormatting sqref="C52">
    <cfRule type="cellIs" dxfId="95" priority="74" operator="equal">
      <formula>0</formula>
    </cfRule>
  </conditionalFormatting>
  <conditionalFormatting sqref="E52">
    <cfRule type="cellIs" dxfId="94" priority="73" operator="equal">
      <formula>0</formula>
    </cfRule>
  </conditionalFormatting>
  <conditionalFormatting sqref="C53">
    <cfRule type="cellIs" dxfId="93" priority="72" operator="equal">
      <formula>0</formula>
    </cfRule>
  </conditionalFormatting>
  <conditionalFormatting sqref="D53:G53">
    <cfRule type="cellIs" dxfId="92" priority="71" operator="equal">
      <formula>0</formula>
    </cfRule>
  </conditionalFormatting>
  <conditionalFormatting sqref="B55">
    <cfRule type="cellIs" dxfId="91" priority="68" operator="equal">
      <formula>0</formula>
    </cfRule>
  </conditionalFormatting>
  <conditionalFormatting sqref="C64:C65">
    <cfRule type="cellIs" dxfId="90" priority="61" operator="equal">
      <formula>0</formula>
    </cfRule>
  </conditionalFormatting>
  <conditionalFormatting sqref="D64:G65">
    <cfRule type="cellIs" dxfId="89" priority="60" operator="equal">
      <formula>0</formula>
    </cfRule>
  </conditionalFormatting>
  <conditionalFormatting sqref="F12">
    <cfRule type="cellIs" dxfId="88" priority="58" operator="equal">
      <formula>0</formula>
    </cfRule>
  </conditionalFormatting>
  <conditionalFormatting sqref="D17:G18">
    <cfRule type="cellIs" dxfId="87" priority="45" operator="equal">
      <formula>0</formula>
    </cfRule>
  </conditionalFormatting>
  <conditionalFormatting sqref="C25">
    <cfRule type="cellIs" dxfId="86" priority="44" operator="equal">
      <formula>0</formula>
    </cfRule>
  </conditionalFormatting>
  <conditionalFormatting sqref="C34:G34">
    <cfRule type="cellIs" dxfId="85" priority="42" operator="equal">
      <formula>0</formula>
    </cfRule>
  </conditionalFormatting>
  <conditionalFormatting sqref="G40">
    <cfRule type="cellIs" dxfId="84" priority="41" operator="equal">
      <formula>0</formula>
    </cfRule>
  </conditionalFormatting>
  <conditionalFormatting sqref="D52">
    <cfRule type="cellIs" dxfId="83" priority="37" operator="equal">
      <formula>0</formula>
    </cfRule>
  </conditionalFormatting>
  <conditionalFormatting sqref="D10:F10">
    <cfRule type="cellIs" dxfId="82" priority="20" operator="equal">
      <formula>0</formula>
    </cfRule>
  </conditionalFormatting>
  <pageMargins left="0.70866141732283472" right="0.70866141732283472" top="0.74803149606299213" bottom="0.74803149606299213" header="0.31496062992125984" footer="0.31496062992125984"/>
  <pageSetup paperSize="9" scale="91" orientation="portrait" r:id="rId1"/>
  <headerFooter>
    <oddHeader>&amp;C&amp;"Calibri,"&amp;11UNCLASSIFIED&amp;""</oddHeader>
    <oddFooter>&amp;C&amp;"Calibri,"&amp;11UNCLASSIFIED&amp;""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I72"/>
  <sheetViews>
    <sheetView showGridLines="0" tabSelected="1" workbookViewId="0">
      <selection activeCell="M7" sqref="M7"/>
    </sheetView>
  </sheetViews>
  <sheetFormatPr defaultColWidth="10.6640625" defaultRowHeight="10" outlineLevelRow="1" x14ac:dyDescent="0.2"/>
  <cols>
    <col min="1" max="1" width="2.44140625" style="14" customWidth="1"/>
    <col min="2" max="2" width="67.6640625" style="14" customWidth="1"/>
    <col min="3" max="3" width="11.77734375" style="14" customWidth="1"/>
    <col min="4" max="16384" width="10.6640625" style="14"/>
  </cols>
  <sheetData>
    <row r="1" spans="2:7 16233:16233" ht="15.75" customHeight="1" x14ac:dyDescent="0.2">
      <c r="B1" s="177" t="s">
        <v>298</v>
      </c>
      <c r="C1" s="178"/>
      <c r="D1" s="178"/>
      <c r="E1" s="178"/>
      <c r="F1" s="178"/>
      <c r="G1" s="179"/>
    </row>
    <row r="2" spans="2:7 16233:16233" ht="15.5" x14ac:dyDescent="0.25">
      <c r="B2" s="114"/>
      <c r="C2" s="54"/>
      <c r="D2" s="54"/>
      <c r="E2" s="55"/>
      <c r="F2" s="54"/>
      <c r="G2" s="115" t="s">
        <v>79</v>
      </c>
    </row>
    <row r="3" spans="2:7 16233:16233" ht="21" x14ac:dyDescent="0.2">
      <c r="B3" s="84"/>
      <c r="C3" s="3" t="s">
        <v>80</v>
      </c>
      <c r="D3" s="3" t="s">
        <v>81</v>
      </c>
      <c r="E3" s="3" t="s">
        <v>82</v>
      </c>
      <c r="F3" s="3" t="s">
        <v>244</v>
      </c>
      <c r="G3" s="85" t="s">
        <v>297</v>
      </c>
    </row>
    <row r="4" spans="2:7 16233:16233" ht="10.15" customHeight="1" outlineLevel="1" x14ac:dyDescent="0.2">
      <c r="B4" s="137" t="s">
        <v>116</v>
      </c>
      <c r="C4" s="56" t="s">
        <v>0</v>
      </c>
      <c r="D4" s="56" t="s">
        <v>0</v>
      </c>
      <c r="E4" s="56" t="s">
        <v>0</v>
      </c>
      <c r="F4" s="56" t="s">
        <v>0</v>
      </c>
      <c r="G4" s="138" t="s">
        <v>0</v>
      </c>
    </row>
    <row r="5" spans="2:7 16233:16233" ht="10.5" outlineLevel="1" x14ac:dyDescent="0.25">
      <c r="B5" s="116" t="s">
        <v>31</v>
      </c>
      <c r="C5" s="53"/>
      <c r="D5" s="53"/>
      <c r="E5" s="47"/>
      <c r="F5" s="47"/>
      <c r="G5" s="88"/>
    </row>
    <row r="6" spans="2:7 16233:16233" ht="10.5" outlineLevel="1" x14ac:dyDescent="0.25">
      <c r="B6" s="118" t="s">
        <v>205</v>
      </c>
      <c r="C6" s="57">
        <v>0</v>
      </c>
      <c r="D6" s="57">
        <v>0</v>
      </c>
      <c r="E6" s="57">
        <v>0.1</v>
      </c>
      <c r="F6" s="57">
        <v>0</v>
      </c>
      <c r="G6" s="139">
        <v>-0.3</v>
      </c>
    </row>
    <row r="7" spans="2:7 16233:16233" ht="10.5" outlineLevel="1" x14ac:dyDescent="0.25">
      <c r="B7" s="118" t="s">
        <v>206</v>
      </c>
      <c r="C7" s="57">
        <v>-0.1</v>
      </c>
      <c r="D7" s="57">
        <v>0</v>
      </c>
      <c r="E7" s="57">
        <v>0</v>
      </c>
      <c r="F7" s="57">
        <v>0</v>
      </c>
      <c r="G7" s="139">
        <v>0</v>
      </c>
    </row>
    <row r="8" spans="2:7 16233:16233" ht="10.5" outlineLevel="1" x14ac:dyDescent="0.25">
      <c r="B8" s="142" t="s">
        <v>32</v>
      </c>
      <c r="C8" s="59">
        <v>-0.1</v>
      </c>
      <c r="D8" s="59">
        <v>0</v>
      </c>
      <c r="E8" s="59">
        <v>0.1</v>
      </c>
      <c r="F8" s="59">
        <v>0</v>
      </c>
      <c r="G8" s="143">
        <v>-0.3</v>
      </c>
    </row>
    <row r="9" spans="2:7 16233:16233" ht="10.5" outlineLevel="1" x14ac:dyDescent="0.25">
      <c r="B9" s="118" t="s">
        <v>207</v>
      </c>
      <c r="C9" s="57" t="s">
        <v>0</v>
      </c>
      <c r="D9" s="57" t="s">
        <v>0</v>
      </c>
      <c r="E9" s="57" t="s">
        <v>0</v>
      </c>
      <c r="F9" s="57" t="s">
        <v>0</v>
      </c>
      <c r="G9" s="139" t="s">
        <v>233</v>
      </c>
    </row>
    <row r="10" spans="2:7 16233:16233" ht="10.5" outlineLevel="1" x14ac:dyDescent="0.25">
      <c r="B10" s="140" t="s">
        <v>94</v>
      </c>
      <c r="C10" s="57" t="s">
        <v>0</v>
      </c>
      <c r="D10" s="57" t="s">
        <v>0</v>
      </c>
      <c r="E10" s="57" t="s">
        <v>0</v>
      </c>
      <c r="F10" s="57" t="s">
        <v>0</v>
      </c>
      <c r="G10" s="139" t="s">
        <v>233</v>
      </c>
    </row>
    <row r="11" spans="2:7 16233:16233" ht="10.5" outlineLevel="1" x14ac:dyDescent="0.25">
      <c r="B11" s="140" t="s">
        <v>95</v>
      </c>
      <c r="C11" s="57" t="s">
        <v>0</v>
      </c>
      <c r="D11" s="57" t="s">
        <v>0</v>
      </c>
      <c r="E11" s="57" t="s">
        <v>0</v>
      </c>
      <c r="F11" s="57" t="s">
        <v>0</v>
      </c>
      <c r="G11" s="139" t="s">
        <v>233</v>
      </c>
    </row>
    <row r="12" spans="2:7 16233:16233" ht="10.5" outlineLevel="1" x14ac:dyDescent="0.25">
      <c r="B12" s="142" t="s">
        <v>208</v>
      </c>
      <c r="C12" s="59">
        <v>-0.1</v>
      </c>
      <c r="D12" s="59">
        <v>0</v>
      </c>
      <c r="E12" s="59">
        <v>0.1</v>
      </c>
      <c r="F12" s="59">
        <v>0</v>
      </c>
      <c r="G12" s="143">
        <v>-0.3</v>
      </c>
    </row>
    <row r="13" spans="2:7 16233:16233" ht="11.25" customHeight="1" outlineLevel="1" x14ac:dyDescent="0.2">
      <c r="B13" s="137" t="s">
        <v>209</v>
      </c>
      <c r="C13" s="15" t="s">
        <v>0</v>
      </c>
      <c r="D13" s="53" t="s">
        <v>0</v>
      </c>
      <c r="E13" s="53" t="s">
        <v>0</v>
      </c>
      <c r="F13" s="53" t="s">
        <v>0</v>
      </c>
      <c r="G13" s="150" t="s">
        <v>0</v>
      </c>
    </row>
    <row r="14" spans="2:7 16233:16233" ht="10.5" outlineLevel="1" x14ac:dyDescent="0.25">
      <c r="B14" s="116" t="s">
        <v>31</v>
      </c>
      <c r="C14" s="53" t="s">
        <v>0</v>
      </c>
      <c r="D14" s="53" t="s">
        <v>0</v>
      </c>
      <c r="E14" s="53" t="s">
        <v>0</v>
      </c>
      <c r="F14" s="53" t="s">
        <v>0</v>
      </c>
      <c r="G14" s="88" t="s">
        <v>0</v>
      </c>
      <c r="WZI14" s="17"/>
    </row>
    <row r="15" spans="2:7 16233:16233" ht="10.5" outlineLevel="1" x14ac:dyDescent="0.25">
      <c r="B15" s="118" t="s">
        <v>210</v>
      </c>
      <c r="C15" s="57">
        <v>-1.6</v>
      </c>
      <c r="D15" s="57">
        <v>-3</v>
      </c>
      <c r="E15" s="57">
        <v>-3.1</v>
      </c>
      <c r="F15" s="57">
        <v>-2.2999999999999998</v>
      </c>
      <c r="G15" s="139">
        <v>-4.8</v>
      </c>
    </row>
    <row r="16" spans="2:7 16233:16233" ht="10.5" outlineLevel="1" x14ac:dyDescent="0.25">
      <c r="B16" s="118" t="s">
        <v>211</v>
      </c>
      <c r="C16" s="57">
        <v>0</v>
      </c>
      <c r="D16" s="57">
        <v>0.4</v>
      </c>
      <c r="E16" s="57">
        <v>0.9</v>
      </c>
      <c r="F16" s="57">
        <v>0</v>
      </c>
      <c r="G16" s="139">
        <v>0.2</v>
      </c>
    </row>
    <row r="17" spans="2:7" ht="10.5" outlineLevel="1" x14ac:dyDescent="0.25">
      <c r="B17" s="118" t="s">
        <v>212</v>
      </c>
      <c r="C17" s="57">
        <v>0</v>
      </c>
      <c r="D17" s="57">
        <v>0</v>
      </c>
      <c r="E17" s="57">
        <v>0</v>
      </c>
      <c r="F17" s="57">
        <v>-0.3</v>
      </c>
      <c r="G17" s="139">
        <v>-0.1</v>
      </c>
    </row>
    <row r="18" spans="2:7" ht="10.5" outlineLevel="1" x14ac:dyDescent="0.25">
      <c r="B18" s="118" t="s">
        <v>302</v>
      </c>
      <c r="C18" s="57">
        <v>0.2</v>
      </c>
      <c r="D18" s="57">
        <v>0.2</v>
      </c>
      <c r="E18" s="57">
        <v>0.3</v>
      </c>
      <c r="F18" s="57">
        <v>0.6</v>
      </c>
      <c r="G18" s="139">
        <v>0.5</v>
      </c>
    </row>
    <row r="19" spans="2:7" ht="10.5" outlineLevel="1" x14ac:dyDescent="0.25">
      <c r="B19" s="118" t="s">
        <v>88</v>
      </c>
      <c r="C19" s="57">
        <v>0.1</v>
      </c>
      <c r="D19" s="57">
        <v>0</v>
      </c>
      <c r="E19" s="57">
        <v>0.9</v>
      </c>
      <c r="F19" s="57">
        <v>-0.4</v>
      </c>
      <c r="G19" s="139">
        <v>-2.2999999999999998</v>
      </c>
    </row>
    <row r="20" spans="2:7" ht="10.5" outlineLevel="1" x14ac:dyDescent="0.25">
      <c r="B20" s="142" t="s">
        <v>32</v>
      </c>
      <c r="C20" s="59">
        <v>-1.3</v>
      </c>
      <c r="D20" s="59">
        <v>-2.4</v>
      </c>
      <c r="E20" s="59">
        <v>-0.9</v>
      </c>
      <c r="F20" s="59">
        <v>-2.4</v>
      </c>
      <c r="G20" s="143">
        <v>-6.5</v>
      </c>
    </row>
    <row r="21" spans="2:7" ht="10.5" outlineLevel="1" x14ac:dyDescent="0.25">
      <c r="B21" s="116" t="s">
        <v>33</v>
      </c>
      <c r="C21" s="53" t="s">
        <v>0</v>
      </c>
      <c r="D21" s="53" t="s">
        <v>0</v>
      </c>
      <c r="E21" s="47" t="s">
        <v>0</v>
      </c>
      <c r="F21" s="47" t="s">
        <v>0</v>
      </c>
      <c r="G21" s="88" t="s">
        <v>0</v>
      </c>
    </row>
    <row r="22" spans="2:7" ht="10.5" outlineLevel="1" x14ac:dyDescent="0.25">
      <c r="B22" s="118" t="s">
        <v>210</v>
      </c>
      <c r="C22" s="57">
        <v>-3.3</v>
      </c>
      <c r="D22" s="57">
        <v>4.5</v>
      </c>
      <c r="E22" s="57">
        <v>2.2999999999999998</v>
      </c>
      <c r="F22" s="57">
        <v>17.5</v>
      </c>
      <c r="G22" s="139">
        <v>4.7</v>
      </c>
    </row>
    <row r="23" spans="2:7" ht="10.5" outlineLevel="1" x14ac:dyDescent="0.25">
      <c r="B23" s="118" t="s">
        <v>211</v>
      </c>
      <c r="C23" s="57">
        <v>0.2</v>
      </c>
      <c r="D23" s="57">
        <v>0.8</v>
      </c>
      <c r="E23" s="57">
        <v>-0.3</v>
      </c>
      <c r="F23" s="57" t="s">
        <v>233</v>
      </c>
      <c r="G23" s="139">
        <v>-0.1</v>
      </c>
    </row>
    <row r="24" spans="2:7" ht="10.5" outlineLevel="1" x14ac:dyDescent="0.25">
      <c r="B24" s="118" t="s">
        <v>213</v>
      </c>
      <c r="C24" s="57" t="s">
        <v>233</v>
      </c>
      <c r="D24" s="57" t="s">
        <v>233</v>
      </c>
      <c r="E24" s="57" t="s">
        <v>233</v>
      </c>
      <c r="F24" s="57" t="s">
        <v>233</v>
      </c>
      <c r="G24" s="139" t="s">
        <v>233</v>
      </c>
    </row>
    <row r="25" spans="2:7" ht="10.5" outlineLevel="1" x14ac:dyDescent="0.25">
      <c r="B25" s="118" t="s">
        <v>214</v>
      </c>
      <c r="C25" s="57" t="s">
        <v>233</v>
      </c>
      <c r="D25" s="57" t="s">
        <v>233</v>
      </c>
      <c r="E25" s="57" t="s">
        <v>233</v>
      </c>
      <c r="F25" s="57" t="s">
        <v>233</v>
      </c>
      <c r="G25" s="139" t="s">
        <v>233</v>
      </c>
    </row>
    <row r="26" spans="2:7" ht="10.5" outlineLevel="1" x14ac:dyDescent="0.25">
      <c r="B26" s="118" t="s">
        <v>302</v>
      </c>
      <c r="C26" s="57">
        <v>-0.1</v>
      </c>
      <c r="D26" s="57">
        <v>-0.2</v>
      </c>
      <c r="E26" s="57">
        <v>-0.2</v>
      </c>
      <c r="F26" s="57">
        <v>-0.5</v>
      </c>
      <c r="G26" s="139">
        <v>-0.5</v>
      </c>
    </row>
    <row r="27" spans="2:7" ht="10.5" outlineLevel="1" x14ac:dyDescent="0.25">
      <c r="B27" s="118" t="s">
        <v>88</v>
      </c>
      <c r="C27" s="57">
        <v>0.2</v>
      </c>
      <c r="D27" s="57">
        <v>0.6</v>
      </c>
      <c r="E27" s="57">
        <v>-6.5</v>
      </c>
      <c r="F27" s="57">
        <v>-0.3</v>
      </c>
      <c r="G27" s="139">
        <v>0.1</v>
      </c>
    </row>
    <row r="28" spans="2:7" ht="10.5" outlineLevel="1" x14ac:dyDescent="0.25">
      <c r="B28" s="145" t="s">
        <v>34</v>
      </c>
      <c r="C28" s="63">
        <v>-3</v>
      </c>
      <c r="D28" s="63">
        <v>5.6</v>
      </c>
      <c r="E28" s="63">
        <v>-4.7</v>
      </c>
      <c r="F28" s="63">
        <v>16.600000000000001</v>
      </c>
      <c r="G28" s="146">
        <v>4.2</v>
      </c>
    </row>
    <row r="29" spans="2:7" ht="10.5" outlineLevel="1" x14ac:dyDescent="0.25">
      <c r="B29" s="142" t="s">
        <v>215</v>
      </c>
      <c r="C29" s="59">
        <v>-4.3</v>
      </c>
      <c r="D29" s="59">
        <v>3.3</v>
      </c>
      <c r="E29" s="59">
        <v>-5.7</v>
      </c>
      <c r="F29" s="59">
        <v>14.3</v>
      </c>
      <c r="G29" s="143">
        <v>-2.2999999999999998</v>
      </c>
    </row>
    <row r="30" spans="2:7" ht="10.5" outlineLevel="1" x14ac:dyDescent="0.2">
      <c r="B30" s="137" t="s">
        <v>216</v>
      </c>
      <c r="C30" s="15" t="s">
        <v>0</v>
      </c>
      <c r="D30" s="15" t="s">
        <v>0</v>
      </c>
      <c r="E30" s="15" t="s">
        <v>0</v>
      </c>
      <c r="F30" s="15" t="s">
        <v>0</v>
      </c>
      <c r="G30" s="150" t="s">
        <v>0</v>
      </c>
    </row>
    <row r="31" spans="2:7" ht="10.5" outlineLevel="1" x14ac:dyDescent="0.25">
      <c r="B31" s="118" t="s">
        <v>217</v>
      </c>
      <c r="C31" s="57">
        <v>4.8</v>
      </c>
      <c r="D31" s="57">
        <v>6.8</v>
      </c>
      <c r="E31" s="57">
        <v>5.7</v>
      </c>
      <c r="F31" s="57">
        <v>-0.3</v>
      </c>
      <c r="G31" s="141">
        <v>-1.7</v>
      </c>
    </row>
    <row r="32" spans="2:7" ht="10.5" outlineLevel="1" x14ac:dyDescent="0.25">
      <c r="B32" s="140" t="s">
        <v>218</v>
      </c>
      <c r="C32" s="58" t="s">
        <v>233</v>
      </c>
      <c r="D32" s="57">
        <v>0.8</v>
      </c>
      <c r="E32" s="58">
        <v>-0.2</v>
      </c>
      <c r="F32" s="58">
        <v>-0.3</v>
      </c>
      <c r="G32" s="141">
        <v>-0.5</v>
      </c>
    </row>
    <row r="33" spans="1:7" ht="10.5" outlineLevel="1" x14ac:dyDescent="0.25">
      <c r="B33" s="140" t="s">
        <v>122</v>
      </c>
      <c r="C33" s="58">
        <v>4.9000000000000004</v>
      </c>
      <c r="D33" s="58">
        <v>6.4</v>
      </c>
      <c r="E33" s="58">
        <v>6.4</v>
      </c>
      <c r="F33" s="58" t="s">
        <v>233</v>
      </c>
      <c r="G33" s="141" t="s">
        <v>233</v>
      </c>
    </row>
    <row r="34" spans="1:7" ht="10.5" outlineLevel="1" x14ac:dyDescent="0.25">
      <c r="B34" s="140" t="s">
        <v>119</v>
      </c>
      <c r="C34" s="58">
        <v>-0.3</v>
      </c>
      <c r="D34" s="58">
        <v>-0.3</v>
      </c>
      <c r="E34" s="58">
        <v>-0.3</v>
      </c>
      <c r="F34" s="58" t="s">
        <v>233</v>
      </c>
      <c r="G34" s="141" t="s">
        <v>233</v>
      </c>
    </row>
    <row r="35" spans="1:7" ht="10.5" outlineLevel="1" x14ac:dyDescent="0.25">
      <c r="B35" s="140" t="s">
        <v>123</v>
      </c>
      <c r="C35" s="58">
        <v>0.2</v>
      </c>
      <c r="D35" s="58">
        <v>0</v>
      </c>
      <c r="E35" s="57">
        <v>-0.1</v>
      </c>
      <c r="F35" s="58" t="s">
        <v>233</v>
      </c>
      <c r="G35" s="141">
        <v>-1.2</v>
      </c>
    </row>
    <row r="36" spans="1:7" ht="10.5" outlineLevel="1" x14ac:dyDescent="0.25">
      <c r="B36" s="118" t="s">
        <v>219</v>
      </c>
      <c r="C36" s="57">
        <v>3.2</v>
      </c>
      <c r="D36" s="57">
        <v>-6</v>
      </c>
      <c r="E36" s="57">
        <v>-6.5</v>
      </c>
      <c r="F36" s="57">
        <v>-0.2</v>
      </c>
      <c r="G36" s="139">
        <v>1.2</v>
      </c>
    </row>
    <row r="37" spans="1:7" ht="10.5" outlineLevel="1" x14ac:dyDescent="0.25">
      <c r="B37" s="140" t="s">
        <v>118</v>
      </c>
      <c r="C37" s="58">
        <v>0.1</v>
      </c>
      <c r="D37" s="58">
        <v>0.1</v>
      </c>
      <c r="E37" s="58">
        <v>0.1</v>
      </c>
      <c r="F37" s="58">
        <v>0.1</v>
      </c>
      <c r="G37" s="141">
        <v>0.1</v>
      </c>
    </row>
    <row r="38" spans="1:7" ht="10.5" outlineLevel="1" x14ac:dyDescent="0.25">
      <c r="B38" s="140" t="s">
        <v>220</v>
      </c>
      <c r="C38" s="57">
        <v>9.5</v>
      </c>
      <c r="D38" s="57" t="s">
        <v>233</v>
      </c>
      <c r="E38" s="57" t="s">
        <v>233</v>
      </c>
      <c r="F38" s="57" t="s">
        <v>233</v>
      </c>
      <c r="G38" s="139" t="s">
        <v>233</v>
      </c>
    </row>
    <row r="39" spans="1:7" ht="10.5" outlineLevel="1" x14ac:dyDescent="0.25">
      <c r="A39" s="35"/>
      <c r="B39" s="140" t="s">
        <v>122</v>
      </c>
      <c r="C39" s="58">
        <v>-4</v>
      </c>
      <c r="D39" s="58">
        <v>-3.6</v>
      </c>
      <c r="E39" s="58">
        <v>-4.0999999999999996</v>
      </c>
      <c r="F39" s="58" t="s">
        <v>233</v>
      </c>
      <c r="G39" s="139" t="s">
        <v>233</v>
      </c>
    </row>
    <row r="40" spans="1:7" ht="10.5" outlineLevel="1" x14ac:dyDescent="0.25">
      <c r="A40" s="35"/>
      <c r="B40" s="140" t="s">
        <v>123</v>
      </c>
      <c r="C40" s="58">
        <v>-2.2999999999999998</v>
      </c>
      <c r="D40" s="58">
        <v>-2.5</v>
      </c>
      <c r="E40" s="58">
        <v>-2.5</v>
      </c>
      <c r="F40" s="58">
        <v>-0.2</v>
      </c>
      <c r="G40" s="141">
        <v>1.2</v>
      </c>
    </row>
    <row r="41" spans="1:7" ht="10.5" outlineLevel="1" x14ac:dyDescent="0.25">
      <c r="A41" s="35"/>
      <c r="B41" s="142" t="s">
        <v>221</v>
      </c>
      <c r="C41" s="59">
        <v>8</v>
      </c>
      <c r="D41" s="59">
        <v>0.8</v>
      </c>
      <c r="E41" s="59">
        <v>-0.8</v>
      </c>
      <c r="F41" s="59">
        <v>-0.5</v>
      </c>
      <c r="G41" s="143">
        <v>-0.5</v>
      </c>
    </row>
    <row r="42" spans="1:7" ht="10.5" outlineLevel="1" x14ac:dyDescent="0.2">
      <c r="B42" s="137" t="s">
        <v>134</v>
      </c>
      <c r="C42" s="15" t="s">
        <v>0</v>
      </c>
      <c r="D42" s="15" t="s">
        <v>0</v>
      </c>
      <c r="E42" s="15" t="s">
        <v>0</v>
      </c>
      <c r="F42" s="15" t="s">
        <v>0</v>
      </c>
      <c r="G42" s="150" t="s">
        <v>0</v>
      </c>
    </row>
    <row r="43" spans="1:7" ht="10.5" outlineLevel="1" x14ac:dyDescent="0.25">
      <c r="B43" s="118" t="s">
        <v>139</v>
      </c>
      <c r="C43" s="57">
        <v>-1.8</v>
      </c>
      <c r="D43" s="57">
        <v>-2.8</v>
      </c>
      <c r="E43" s="57">
        <v>-3.7</v>
      </c>
      <c r="F43" s="57">
        <v>-4.5999999999999996</v>
      </c>
      <c r="G43" s="139">
        <v>-0.6</v>
      </c>
    </row>
    <row r="44" spans="1:7" ht="10.5" outlineLevel="1" x14ac:dyDescent="0.25">
      <c r="B44" s="140" t="s">
        <v>222</v>
      </c>
      <c r="C44" s="58" t="s">
        <v>233</v>
      </c>
      <c r="D44" s="57">
        <v>0</v>
      </c>
      <c r="E44" s="57">
        <v>-0.1</v>
      </c>
      <c r="F44" s="58">
        <v>-0.2</v>
      </c>
      <c r="G44" s="141" t="s">
        <v>233</v>
      </c>
    </row>
    <row r="45" spans="1:7" ht="10.5" outlineLevel="1" x14ac:dyDescent="0.25">
      <c r="B45" s="140" t="s">
        <v>140</v>
      </c>
      <c r="C45" s="58">
        <v>1.2</v>
      </c>
      <c r="D45" s="58">
        <v>0.4</v>
      </c>
      <c r="E45" s="58">
        <v>0.7</v>
      </c>
      <c r="F45" s="58">
        <v>1.3</v>
      </c>
      <c r="G45" s="141">
        <v>3.1</v>
      </c>
    </row>
    <row r="46" spans="1:7" ht="10.5" outlineLevel="1" x14ac:dyDescent="0.25">
      <c r="B46" s="140" t="s">
        <v>223</v>
      </c>
      <c r="C46" s="58">
        <v>-2.1</v>
      </c>
      <c r="D46" s="58">
        <v>-2.1</v>
      </c>
      <c r="E46" s="58">
        <v>-2.7</v>
      </c>
      <c r="F46" s="58">
        <v>-4.3</v>
      </c>
      <c r="G46" s="141">
        <v>-2.2000000000000002</v>
      </c>
    </row>
    <row r="47" spans="1:7" ht="10.5" outlineLevel="1" x14ac:dyDescent="0.25">
      <c r="B47" s="140" t="s">
        <v>224</v>
      </c>
      <c r="C47" s="58">
        <v>-0.9</v>
      </c>
      <c r="D47" s="58">
        <v>-1.1000000000000001</v>
      </c>
      <c r="E47" s="58">
        <v>-1.5</v>
      </c>
      <c r="F47" s="58">
        <v>-1.4</v>
      </c>
      <c r="G47" s="141">
        <v>-1.5</v>
      </c>
    </row>
    <row r="48" spans="1:7" ht="10.5" outlineLevel="1" x14ac:dyDescent="0.25">
      <c r="B48" s="118" t="s">
        <v>217</v>
      </c>
      <c r="C48" s="57">
        <v>3.2</v>
      </c>
      <c r="D48" s="57">
        <v>3.6</v>
      </c>
      <c r="E48" s="57">
        <v>3.6</v>
      </c>
      <c r="F48" s="57">
        <v>3.6</v>
      </c>
      <c r="G48" s="139">
        <v>2.1</v>
      </c>
    </row>
    <row r="49" spans="2:8" ht="10.5" outlineLevel="1" x14ac:dyDescent="0.25">
      <c r="B49" s="140" t="s">
        <v>118</v>
      </c>
      <c r="C49" s="58">
        <v>2.1</v>
      </c>
      <c r="D49" s="58">
        <v>2</v>
      </c>
      <c r="E49" s="58">
        <v>2</v>
      </c>
      <c r="F49" s="58">
        <v>2.1</v>
      </c>
      <c r="G49" s="141">
        <v>1.9</v>
      </c>
    </row>
    <row r="50" spans="2:8" ht="10.5" outlineLevel="1" x14ac:dyDescent="0.25">
      <c r="B50" s="140" t="s">
        <v>225</v>
      </c>
      <c r="C50" s="57" t="s">
        <v>233</v>
      </c>
      <c r="D50" s="57" t="s">
        <v>233</v>
      </c>
      <c r="E50" s="57">
        <v>0</v>
      </c>
      <c r="F50" s="57" t="s">
        <v>233</v>
      </c>
      <c r="G50" s="139" t="s">
        <v>233</v>
      </c>
    </row>
    <row r="51" spans="2:8" ht="10.5" outlineLevel="1" x14ac:dyDescent="0.25">
      <c r="B51" s="140" t="s">
        <v>123</v>
      </c>
      <c r="C51" s="58">
        <v>1.1000000000000001</v>
      </c>
      <c r="D51" s="58">
        <v>1.7</v>
      </c>
      <c r="E51" s="58">
        <v>1.6</v>
      </c>
      <c r="F51" s="58">
        <v>1.5</v>
      </c>
      <c r="G51" s="141">
        <v>0.3</v>
      </c>
    </row>
    <row r="52" spans="2:8" ht="10.5" outlineLevel="1" x14ac:dyDescent="0.25">
      <c r="B52" s="118" t="s">
        <v>226</v>
      </c>
      <c r="C52" s="57">
        <v>0.1</v>
      </c>
      <c r="D52" s="57">
        <v>-0.1</v>
      </c>
      <c r="E52" s="57">
        <v>-0.1</v>
      </c>
      <c r="F52" s="57">
        <v>0.6</v>
      </c>
      <c r="G52" s="139">
        <v>0.7</v>
      </c>
    </row>
    <row r="53" spans="2:8" ht="10.5" outlineLevel="1" x14ac:dyDescent="0.25">
      <c r="B53" s="140" t="s">
        <v>227</v>
      </c>
      <c r="C53" s="57" t="s">
        <v>233</v>
      </c>
      <c r="D53" s="57" t="s">
        <v>233</v>
      </c>
      <c r="E53" s="57" t="s">
        <v>233</v>
      </c>
      <c r="F53" s="57" t="s">
        <v>233</v>
      </c>
      <c r="G53" s="139" t="s">
        <v>233</v>
      </c>
    </row>
    <row r="54" spans="2:8" ht="10.5" outlineLevel="1" x14ac:dyDescent="0.25">
      <c r="B54" s="140" t="s">
        <v>123</v>
      </c>
      <c r="C54" s="58">
        <v>0.1</v>
      </c>
      <c r="D54" s="58">
        <v>-0.1</v>
      </c>
      <c r="E54" s="58">
        <v>-0.1</v>
      </c>
      <c r="F54" s="58">
        <v>0.6</v>
      </c>
      <c r="G54" s="141">
        <v>0.7</v>
      </c>
    </row>
    <row r="55" spans="2:8" ht="10.5" outlineLevel="1" x14ac:dyDescent="0.25">
      <c r="B55" s="142" t="s">
        <v>228</v>
      </c>
      <c r="C55" s="59">
        <v>1.4</v>
      </c>
      <c r="D55" s="59">
        <v>0.7</v>
      </c>
      <c r="E55" s="59">
        <v>-0.2</v>
      </c>
      <c r="F55" s="59">
        <v>-0.5</v>
      </c>
      <c r="G55" s="143">
        <v>2.2000000000000002</v>
      </c>
    </row>
    <row r="56" spans="2:8" ht="10.5" outlineLevel="1" x14ac:dyDescent="0.2">
      <c r="B56" s="137" t="s">
        <v>229</v>
      </c>
      <c r="C56" s="15" t="s">
        <v>0</v>
      </c>
      <c r="D56" s="15" t="s">
        <v>0</v>
      </c>
      <c r="E56" s="15" t="s">
        <v>0</v>
      </c>
      <c r="F56" s="15" t="s">
        <v>0</v>
      </c>
      <c r="G56" s="150" t="s">
        <v>0</v>
      </c>
      <c r="H56" s="14" t="s">
        <v>0</v>
      </c>
    </row>
    <row r="57" spans="2:8" ht="10.5" outlineLevel="1" x14ac:dyDescent="0.25">
      <c r="B57" s="118" t="s">
        <v>150</v>
      </c>
      <c r="C57" s="57">
        <v>-0.2</v>
      </c>
      <c r="D57" s="57">
        <v>-1.2</v>
      </c>
      <c r="E57" s="57">
        <v>-0.7</v>
      </c>
      <c r="F57" s="57">
        <v>0.1</v>
      </c>
      <c r="G57" s="139">
        <v>-0.1</v>
      </c>
    </row>
    <row r="58" spans="2:8" ht="10.5" outlineLevel="1" x14ac:dyDescent="0.25">
      <c r="B58" s="118" t="s">
        <v>230</v>
      </c>
      <c r="C58" s="57" t="s">
        <v>233</v>
      </c>
      <c r="D58" s="57" t="s">
        <v>233</v>
      </c>
      <c r="E58" s="57" t="s">
        <v>233</v>
      </c>
      <c r="F58" s="57">
        <v>-0.9</v>
      </c>
      <c r="G58" s="139" t="s">
        <v>233</v>
      </c>
    </row>
    <row r="59" spans="2:8" ht="10.5" outlineLevel="1" x14ac:dyDescent="0.25">
      <c r="B59" s="118" t="s">
        <v>88</v>
      </c>
      <c r="C59" s="57" t="s">
        <v>233</v>
      </c>
      <c r="D59" s="57">
        <v>0</v>
      </c>
      <c r="E59" s="57">
        <v>0.1</v>
      </c>
      <c r="F59" s="57">
        <v>-0.3</v>
      </c>
      <c r="G59" s="139">
        <v>-0.2</v>
      </c>
    </row>
    <row r="60" spans="2:8" ht="10.5" outlineLevel="1" x14ac:dyDescent="0.25">
      <c r="B60" s="145" t="s">
        <v>231</v>
      </c>
      <c r="C60" s="63">
        <v>-0.2</v>
      </c>
      <c r="D60" s="63">
        <v>-1.1000000000000001</v>
      </c>
      <c r="E60" s="63">
        <v>-0.6</v>
      </c>
      <c r="F60" s="63">
        <v>-1.1000000000000001</v>
      </c>
      <c r="G60" s="146">
        <v>-0.3</v>
      </c>
    </row>
    <row r="61" spans="2:8" ht="11" outlineLevel="1" thickBot="1" x14ac:dyDescent="0.3">
      <c r="B61" s="147" t="s">
        <v>232</v>
      </c>
      <c r="C61" s="12">
        <v>4.9000000000000004</v>
      </c>
      <c r="D61" s="12">
        <v>3.7</v>
      </c>
      <c r="E61" s="12">
        <v>-7.1</v>
      </c>
      <c r="F61" s="12">
        <v>12.2</v>
      </c>
      <c r="G61" s="148">
        <v>-1.2</v>
      </c>
    </row>
    <row r="62" spans="2:8" outlineLevel="1" x14ac:dyDescent="0.2">
      <c r="B62" s="149" t="s">
        <v>40</v>
      </c>
      <c r="C62" s="15" t="s">
        <v>0</v>
      </c>
      <c r="D62" s="15" t="s">
        <v>0</v>
      </c>
      <c r="E62" s="15" t="s">
        <v>0</v>
      </c>
      <c r="F62" s="15" t="s">
        <v>0</v>
      </c>
      <c r="G62" s="150" t="s">
        <v>0</v>
      </c>
    </row>
    <row r="63" spans="2:8" ht="12.5" outlineLevel="1" x14ac:dyDescent="0.25">
      <c r="B63" s="118" t="s">
        <v>154</v>
      </c>
      <c r="C63" s="15" t="s">
        <v>0</v>
      </c>
      <c r="D63" s="15" t="s">
        <v>0</v>
      </c>
      <c r="E63" s="15" t="s">
        <v>0</v>
      </c>
      <c r="F63" s="15" t="s">
        <v>0</v>
      </c>
      <c r="G63" s="150" t="s">
        <v>0</v>
      </c>
    </row>
    <row r="64" spans="2:8" ht="10.5" outlineLevel="1" x14ac:dyDescent="0.25">
      <c r="B64" s="118" t="s">
        <v>155</v>
      </c>
      <c r="C64" s="57">
        <v>-2</v>
      </c>
      <c r="D64" s="57">
        <v>-1.7</v>
      </c>
      <c r="E64" s="57">
        <v>-2</v>
      </c>
      <c r="F64" s="57">
        <v>0.1</v>
      </c>
      <c r="G64" s="139" t="s">
        <v>233</v>
      </c>
    </row>
    <row r="65" spans="2:7" ht="10.5" outlineLevel="1" x14ac:dyDescent="0.25">
      <c r="B65" s="118" t="s">
        <v>156</v>
      </c>
      <c r="C65" s="57">
        <v>-0.4</v>
      </c>
      <c r="D65" s="57" t="s">
        <v>233</v>
      </c>
      <c r="E65" s="57">
        <v>-0.2</v>
      </c>
      <c r="F65" s="57">
        <v>0.4</v>
      </c>
      <c r="G65" s="139">
        <v>-0.5</v>
      </c>
    </row>
    <row r="66" spans="2:7" outlineLevel="1" x14ac:dyDescent="0.2">
      <c r="B66" s="153"/>
      <c r="C66" s="15"/>
      <c r="D66" s="15"/>
      <c r="E66" s="15"/>
      <c r="F66" s="15"/>
      <c r="G66" s="150"/>
    </row>
    <row r="67" spans="2:7" outlineLevel="1" x14ac:dyDescent="0.2">
      <c r="B67" s="183" t="s">
        <v>303</v>
      </c>
      <c r="C67" s="164"/>
      <c r="D67" s="164"/>
      <c r="E67" s="164"/>
      <c r="F67" s="164"/>
      <c r="G67" s="184"/>
    </row>
    <row r="68" spans="2:7" ht="14.25" customHeight="1" outlineLevel="1" x14ac:dyDescent="0.2">
      <c r="B68" s="183" t="s">
        <v>304</v>
      </c>
      <c r="C68" s="164"/>
      <c r="D68" s="164"/>
      <c r="E68" s="164"/>
      <c r="F68" s="164"/>
      <c r="G68" s="184"/>
    </row>
    <row r="69" spans="2:7" ht="22.9" customHeight="1" outlineLevel="1" thickBot="1" x14ac:dyDescent="0.25">
      <c r="B69" s="180" t="s">
        <v>240</v>
      </c>
      <c r="C69" s="181"/>
      <c r="D69" s="181"/>
      <c r="E69" s="181"/>
      <c r="F69" s="181"/>
      <c r="G69" s="182"/>
    </row>
    <row r="70" spans="2:7" ht="12.75" customHeight="1" x14ac:dyDescent="0.2"/>
    <row r="71" spans="2:7" ht="29.25" customHeight="1" x14ac:dyDescent="0.2"/>
    <row r="72" spans="2:7" x14ac:dyDescent="0.2">
      <c r="E72" s="33"/>
      <c r="F72" s="33"/>
      <c r="G72" s="33"/>
    </row>
  </sheetData>
  <mergeCells count="4">
    <mergeCell ref="B69:G69"/>
    <mergeCell ref="B68:G68"/>
    <mergeCell ref="B1:G1"/>
    <mergeCell ref="B67:G67"/>
  </mergeCells>
  <conditionalFormatting sqref="B12">
    <cfRule type="cellIs" dxfId="81" priority="152" operator="equal">
      <formula>0</formula>
    </cfRule>
  </conditionalFormatting>
  <conditionalFormatting sqref="B8">
    <cfRule type="cellIs" dxfId="80" priority="155" operator="equal">
      <formula>0</formula>
    </cfRule>
  </conditionalFormatting>
  <conditionalFormatting sqref="B20">
    <cfRule type="cellIs" dxfId="79" priority="137" operator="equal">
      <formula>0</formula>
    </cfRule>
  </conditionalFormatting>
  <conditionalFormatting sqref="C20">
    <cfRule type="cellIs" dxfId="78" priority="136" operator="equal">
      <formula>0</formula>
    </cfRule>
  </conditionalFormatting>
  <conditionalFormatting sqref="D20:G20">
    <cfRule type="cellIs" dxfId="77" priority="135" operator="equal">
      <formula>0</formula>
    </cfRule>
  </conditionalFormatting>
  <conditionalFormatting sqref="C22">
    <cfRule type="cellIs" dxfId="76" priority="134" operator="equal">
      <formula>0</formula>
    </cfRule>
  </conditionalFormatting>
  <conditionalFormatting sqref="D22:G22">
    <cfRule type="cellIs" dxfId="75" priority="133" operator="equal">
      <formula>0</formula>
    </cfRule>
  </conditionalFormatting>
  <conditionalFormatting sqref="C23">
    <cfRule type="cellIs" dxfId="74" priority="132" operator="equal">
      <formula>0</formula>
    </cfRule>
  </conditionalFormatting>
  <conditionalFormatting sqref="D23:F23">
    <cfRule type="cellIs" dxfId="73" priority="131" operator="equal">
      <formula>0</formula>
    </cfRule>
  </conditionalFormatting>
  <conditionalFormatting sqref="C26">
    <cfRule type="cellIs" dxfId="72" priority="130" operator="equal">
      <formula>0</formula>
    </cfRule>
  </conditionalFormatting>
  <conditionalFormatting sqref="D26:G26">
    <cfRule type="cellIs" dxfId="71" priority="129" operator="equal">
      <formula>0</formula>
    </cfRule>
  </conditionalFormatting>
  <conditionalFormatting sqref="C27">
    <cfRule type="cellIs" dxfId="70" priority="128" operator="equal">
      <formula>0</formula>
    </cfRule>
  </conditionalFormatting>
  <conditionalFormatting sqref="D27:F27">
    <cfRule type="cellIs" dxfId="69" priority="127" operator="equal">
      <formula>0</formula>
    </cfRule>
  </conditionalFormatting>
  <conditionalFormatting sqref="B29">
    <cfRule type="cellIs" dxfId="68" priority="126" operator="equal">
      <formula>0</formula>
    </cfRule>
  </conditionalFormatting>
  <conditionalFormatting sqref="C29">
    <cfRule type="cellIs" dxfId="67" priority="125" operator="equal">
      <formula>0</formula>
    </cfRule>
  </conditionalFormatting>
  <conditionalFormatting sqref="D29:G29">
    <cfRule type="cellIs" dxfId="66" priority="124" operator="equal">
      <formula>0</formula>
    </cfRule>
  </conditionalFormatting>
  <conditionalFormatting sqref="C31">
    <cfRule type="cellIs" dxfId="65" priority="123" operator="equal">
      <formula>0</formula>
    </cfRule>
  </conditionalFormatting>
  <conditionalFormatting sqref="D31:F31">
    <cfRule type="cellIs" dxfId="64" priority="122" operator="equal">
      <formula>0</formula>
    </cfRule>
  </conditionalFormatting>
  <conditionalFormatting sqref="C32">
    <cfRule type="cellIs" dxfId="63" priority="121" operator="equal">
      <formula>0</formula>
    </cfRule>
  </conditionalFormatting>
  <conditionalFormatting sqref="F32:G32">
    <cfRule type="cellIs" dxfId="62" priority="120" operator="equal">
      <formula>0</formula>
    </cfRule>
  </conditionalFormatting>
  <conditionalFormatting sqref="C33:C35">
    <cfRule type="cellIs" dxfId="61" priority="119" operator="equal">
      <formula>0</formula>
    </cfRule>
  </conditionalFormatting>
  <conditionalFormatting sqref="F33:G35">
    <cfRule type="cellIs" dxfId="60" priority="118" operator="equal">
      <formula>0</formula>
    </cfRule>
  </conditionalFormatting>
  <conditionalFormatting sqref="C36">
    <cfRule type="cellIs" dxfId="59" priority="117" operator="equal">
      <formula>0</formula>
    </cfRule>
  </conditionalFormatting>
  <conditionalFormatting sqref="D36:G36">
    <cfRule type="cellIs" dxfId="58" priority="116" operator="equal">
      <formula>0</formula>
    </cfRule>
  </conditionalFormatting>
  <conditionalFormatting sqref="C37">
    <cfRule type="cellIs" dxfId="57" priority="115" operator="equal">
      <formula>0</formula>
    </cfRule>
  </conditionalFormatting>
  <conditionalFormatting sqref="D37:G37">
    <cfRule type="cellIs" dxfId="56" priority="114" operator="equal">
      <formula>0</formula>
    </cfRule>
  </conditionalFormatting>
  <conditionalFormatting sqref="C41">
    <cfRule type="cellIs" dxfId="55" priority="108" operator="equal">
      <formula>0</formula>
    </cfRule>
  </conditionalFormatting>
  <conditionalFormatting sqref="C39:C40">
    <cfRule type="cellIs" dxfId="54" priority="111" operator="equal">
      <formula>0</formula>
    </cfRule>
  </conditionalFormatting>
  <conditionalFormatting sqref="D40:G40 D39:F39">
    <cfRule type="cellIs" dxfId="53" priority="110" operator="equal">
      <formula>0</formula>
    </cfRule>
  </conditionalFormatting>
  <conditionalFormatting sqref="B41">
    <cfRule type="cellIs" dxfId="52" priority="109" operator="equal">
      <formula>0</formula>
    </cfRule>
  </conditionalFormatting>
  <conditionalFormatting sqref="D41:G41">
    <cfRule type="cellIs" dxfId="51" priority="107" operator="equal">
      <formula>0</formula>
    </cfRule>
  </conditionalFormatting>
  <conditionalFormatting sqref="C43">
    <cfRule type="cellIs" dxfId="50" priority="106" operator="equal">
      <formula>0</formula>
    </cfRule>
  </conditionalFormatting>
  <conditionalFormatting sqref="D43:G43">
    <cfRule type="cellIs" dxfId="49" priority="105" operator="equal">
      <formula>0</formula>
    </cfRule>
  </conditionalFormatting>
  <conditionalFormatting sqref="C44">
    <cfRule type="cellIs" dxfId="48" priority="104" operator="equal">
      <formula>0</formula>
    </cfRule>
  </conditionalFormatting>
  <conditionalFormatting sqref="F44:G44">
    <cfRule type="cellIs" dxfId="47" priority="103" operator="equal">
      <formula>0</formula>
    </cfRule>
  </conditionalFormatting>
  <conditionalFormatting sqref="C45:C47">
    <cfRule type="cellIs" dxfId="46" priority="102" operator="equal">
      <formula>0</formula>
    </cfRule>
  </conditionalFormatting>
  <conditionalFormatting sqref="D45:G47">
    <cfRule type="cellIs" dxfId="45" priority="101" operator="equal">
      <formula>0</formula>
    </cfRule>
  </conditionalFormatting>
  <conditionalFormatting sqref="C48">
    <cfRule type="cellIs" dxfId="44" priority="100" operator="equal">
      <formula>0</formula>
    </cfRule>
  </conditionalFormatting>
  <conditionalFormatting sqref="D48:G48">
    <cfRule type="cellIs" dxfId="43" priority="99" operator="equal">
      <formula>0</formula>
    </cfRule>
  </conditionalFormatting>
  <conditionalFormatting sqref="C49">
    <cfRule type="cellIs" dxfId="42" priority="98" operator="equal">
      <formula>0</formula>
    </cfRule>
  </conditionalFormatting>
  <conditionalFormatting sqref="D49:G49">
    <cfRule type="cellIs" dxfId="41" priority="97" operator="equal">
      <formula>0</formula>
    </cfRule>
  </conditionalFormatting>
  <conditionalFormatting sqref="C51">
    <cfRule type="cellIs" dxfId="40" priority="96" operator="equal">
      <formula>0</formula>
    </cfRule>
  </conditionalFormatting>
  <conditionalFormatting sqref="D51:G51">
    <cfRule type="cellIs" dxfId="39" priority="95" operator="equal">
      <formula>0</formula>
    </cfRule>
  </conditionalFormatting>
  <conditionalFormatting sqref="C52">
    <cfRule type="cellIs" dxfId="38" priority="94" operator="equal">
      <formula>0</formula>
    </cfRule>
  </conditionalFormatting>
  <conditionalFormatting sqref="D52:G52">
    <cfRule type="cellIs" dxfId="37" priority="93" operator="equal">
      <formula>0</formula>
    </cfRule>
  </conditionalFormatting>
  <conditionalFormatting sqref="C54">
    <cfRule type="cellIs" dxfId="36" priority="90" operator="equal">
      <formula>0</formula>
    </cfRule>
  </conditionalFormatting>
  <conditionalFormatting sqref="D54:G54">
    <cfRule type="cellIs" dxfId="35" priority="89" operator="equal">
      <formula>0</formula>
    </cfRule>
  </conditionalFormatting>
  <conditionalFormatting sqref="B55">
    <cfRule type="cellIs" dxfId="34" priority="88" operator="equal">
      <formula>0</formula>
    </cfRule>
  </conditionalFormatting>
  <conditionalFormatting sqref="C55">
    <cfRule type="cellIs" dxfId="33" priority="87" operator="equal">
      <formula>0</formula>
    </cfRule>
  </conditionalFormatting>
  <conditionalFormatting sqref="D55:G55">
    <cfRule type="cellIs" dxfId="32" priority="86" operator="equal">
      <formula>0</formula>
    </cfRule>
  </conditionalFormatting>
  <conditionalFormatting sqref="C57">
    <cfRule type="cellIs" dxfId="31" priority="85" operator="equal">
      <formula>0</formula>
    </cfRule>
  </conditionalFormatting>
  <conditionalFormatting sqref="D57:G57">
    <cfRule type="cellIs" dxfId="30" priority="84" operator="equal">
      <formula>0</formula>
    </cfRule>
  </conditionalFormatting>
  <conditionalFormatting sqref="C58:C59">
    <cfRule type="cellIs" dxfId="29" priority="83" operator="equal">
      <formula>0</formula>
    </cfRule>
  </conditionalFormatting>
  <conditionalFormatting sqref="G58">
    <cfRule type="cellIs" dxfId="28" priority="82" operator="equal">
      <formula>0</formula>
    </cfRule>
  </conditionalFormatting>
  <conditionalFormatting sqref="C64:C65">
    <cfRule type="cellIs" dxfId="27" priority="81" operator="equal">
      <formula>0</formula>
    </cfRule>
  </conditionalFormatting>
  <conditionalFormatting sqref="D64:G64 D65:E65">
    <cfRule type="cellIs" dxfId="26" priority="80" operator="equal">
      <formula>0</formula>
    </cfRule>
  </conditionalFormatting>
  <conditionalFormatting sqref="G27">
    <cfRule type="cellIs" dxfId="25" priority="47" operator="equal">
      <formula>0</formula>
    </cfRule>
  </conditionalFormatting>
  <conditionalFormatting sqref="G27">
    <cfRule type="cellIs" dxfId="24" priority="48" operator="equal">
      <formula>0</formula>
    </cfRule>
  </conditionalFormatting>
  <conditionalFormatting sqref="C9:G11">
    <cfRule type="cellIs" dxfId="23" priority="57" operator="equal">
      <formula>0</formula>
    </cfRule>
  </conditionalFormatting>
  <conditionalFormatting sqref="C38">
    <cfRule type="cellIs" dxfId="22" priority="40" operator="equal">
      <formula>0</formula>
    </cfRule>
  </conditionalFormatting>
  <conditionalFormatting sqref="C38">
    <cfRule type="cellIs" dxfId="21" priority="39" operator="equal">
      <formula>0</formula>
    </cfRule>
  </conditionalFormatting>
  <conditionalFormatting sqref="E44">
    <cfRule type="cellIs" dxfId="20" priority="34" operator="equal">
      <formula>0</formula>
    </cfRule>
  </conditionalFormatting>
  <conditionalFormatting sqref="E44">
    <cfRule type="cellIs" dxfId="19" priority="33" operator="equal">
      <formula>0</formula>
    </cfRule>
  </conditionalFormatting>
  <conditionalFormatting sqref="C50:D50 F50:G50">
    <cfRule type="cellIs" dxfId="18" priority="32" operator="equal">
      <formula>0</formula>
    </cfRule>
  </conditionalFormatting>
  <conditionalFormatting sqref="C50:D50 F50:G50">
    <cfRule type="cellIs" dxfId="17" priority="31" operator="equal">
      <formula>0</formula>
    </cfRule>
  </conditionalFormatting>
  <conditionalFormatting sqref="G53">
    <cfRule type="cellIs" dxfId="16" priority="30" operator="equal">
      <formula>0</formula>
    </cfRule>
  </conditionalFormatting>
  <conditionalFormatting sqref="G53">
    <cfRule type="cellIs" dxfId="15" priority="29" operator="equal">
      <formula>0</formula>
    </cfRule>
  </conditionalFormatting>
  <conditionalFormatting sqref="D58:F58">
    <cfRule type="cellIs" dxfId="14" priority="28" operator="equal">
      <formula>0</formula>
    </cfRule>
  </conditionalFormatting>
  <conditionalFormatting sqref="D58:F58">
    <cfRule type="cellIs" dxfId="13" priority="27" operator="equal">
      <formula>0</formula>
    </cfRule>
  </conditionalFormatting>
  <conditionalFormatting sqref="F24:G25">
    <cfRule type="cellIs" dxfId="12" priority="26" operator="equal">
      <formula>0</formula>
    </cfRule>
  </conditionalFormatting>
  <conditionalFormatting sqref="F24:G25">
    <cfRule type="cellIs" dxfId="11" priority="25" operator="equal">
      <formula>0</formula>
    </cfRule>
  </conditionalFormatting>
  <conditionalFormatting sqref="F38:G38">
    <cfRule type="cellIs" dxfId="10" priority="24" operator="equal">
      <formula>0</formula>
    </cfRule>
  </conditionalFormatting>
  <conditionalFormatting sqref="F38:G38">
    <cfRule type="cellIs" dxfId="9" priority="23" operator="equal">
      <formula>0</formula>
    </cfRule>
  </conditionalFormatting>
  <conditionalFormatting sqref="G39">
    <cfRule type="cellIs" dxfId="8" priority="22" operator="equal">
      <formula>0</formula>
    </cfRule>
  </conditionalFormatting>
  <conditionalFormatting sqref="G39">
    <cfRule type="cellIs" dxfId="7" priority="21" operator="equal">
      <formula>0</formula>
    </cfRule>
  </conditionalFormatting>
  <conditionalFormatting sqref="G31">
    <cfRule type="cellIs" dxfId="6" priority="12" operator="equal">
      <formula>0</formula>
    </cfRule>
  </conditionalFormatting>
  <conditionalFormatting sqref="C24:E25">
    <cfRule type="cellIs" dxfId="5" priority="6" operator="equal">
      <formula>0</formula>
    </cfRule>
  </conditionalFormatting>
  <conditionalFormatting sqref="C24:E25">
    <cfRule type="cellIs" dxfId="4" priority="5" operator="equal">
      <formula>0</formula>
    </cfRule>
  </conditionalFormatting>
  <conditionalFormatting sqref="D38:E38">
    <cfRule type="cellIs" dxfId="3" priority="4" operator="equal">
      <formula>0</formula>
    </cfRule>
  </conditionalFormatting>
  <conditionalFormatting sqref="D38:E38">
    <cfRule type="cellIs" dxfId="2" priority="3" operator="equal">
      <formula>0</formula>
    </cfRule>
  </conditionalFormatting>
  <conditionalFormatting sqref="C53:F53">
    <cfRule type="cellIs" dxfId="1" priority="2" operator="equal">
      <formula>0</formula>
    </cfRule>
  </conditionalFormatting>
  <conditionalFormatting sqref="C53:F53">
    <cfRule type="cellIs" dxfId="0" priority="1" operator="equal">
      <formula>0</formula>
    </cfRule>
  </conditionalFormatting>
  <pageMargins left="0.70866141732283472" right="0.70866141732283472" top="0.74803149606299213" bottom="0.74803149606299213" header="0.31496062992125984" footer="0.31496062992125984"/>
  <pageSetup paperSize="9" scale="92" orientation="portrait" r:id="rId1"/>
  <headerFooter>
    <oddHeader>&amp;C&amp;"Calibri,"&amp;11UNCLASSIFIED&amp;""</oddHeader>
    <oddFooter>&amp;C&amp;"Calibri,"&amp;11UNCLASSIFIED&amp;""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Normal="100" workbookViewId="0">
      <selection activeCell="A35" sqref="A1:F35"/>
    </sheetView>
  </sheetViews>
  <sheetFormatPr defaultRowHeight="10" x14ac:dyDescent="0.2"/>
  <cols>
    <col min="1" max="1" width="54.6640625" bestFit="1" customWidth="1"/>
  </cols>
  <sheetData>
    <row r="1" spans="1:7" ht="15.5" x14ac:dyDescent="0.2">
      <c r="A1" s="67" t="s">
        <v>261</v>
      </c>
      <c r="B1" s="68"/>
      <c r="C1" s="68"/>
      <c r="D1" s="68"/>
      <c r="E1" s="69"/>
      <c r="F1" s="70"/>
    </row>
    <row r="2" spans="1:7" ht="16" thickBot="1" x14ac:dyDescent="0.3">
      <c r="A2" s="71" t="s">
        <v>0</v>
      </c>
      <c r="B2" s="44"/>
      <c r="C2" s="43"/>
      <c r="D2" s="50" t="s">
        <v>0</v>
      </c>
      <c r="E2" s="44"/>
      <c r="F2" s="72" t="s">
        <v>1</v>
      </c>
    </row>
    <row r="3" spans="1:7" ht="11.25" customHeight="1" x14ac:dyDescent="0.2">
      <c r="A3" s="1"/>
      <c r="B3" s="165" t="s">
        <v>2</v>
      </c>
      <c r="C3" s="166"/>
      <c r="D3" s="166"/>
      <c r="E3" s="166"/>
      <c r="F3" s="168"/>
    </row>
    <row r="4" spans="1:7" ht="10.5" x14ac:dyDescent="0.2">
      <c r="A4" s="2"/>
      <c r="B4" s="3" t="s">
        <v>3</v>
      </c>
      <c r="C4" s="3" t="s">
        <v>4</v>
      </c>
      <c r="D4" s="3" t="s">
        <v>5</v>
      </c>
      <c r="E4" s="3" t="s">
        <v>6</v>
      </c>
      <c r="F4" s="73" t="s">
        <v>252</v>
      </c>
    </row>
    <row r="5" spans="1:7" ht="10.5" x14ac:dyDescent="0.2">
      <c r="A5" s="2"/>
      <c r="B5" s="4" t="s">
        <v>7</v>
      </c>
      <c r="C5" s="4" t="s">
        <v>7</v>
      </c>
      <c r="D5" s="4" t="s">
        <v>7</v>
      </c>
      <c r="E5" s="4" t="s">
        <v>7</v>
      </c>
      <c r="F5" s="74" t="s">
        <v>7</v>
      </c>
    </row>
    <row r="6" spans="1:7" ht="13.15" customHeight="1" x14ac:dyDescent="0.25">
      <c r="A6" s="45" t="s">
        <v>43</v>
      </c>
      <c r="B6" s="46"/>
      <c r="C6" s="46"/>
      <c r="D6" s="46"/>
      <c r="E6" s="47"/>
      <c r="F6" s="75"/>
    </row>
    <row r="7" spans="1:7" ht="13.15" customHeight="1" x14ac:dyDescent="0.25">
      <c r="A7" s="48" t="s">
        <v>44</v>
      </c>
      <c r="B7" s="39">
        <v>34987</v>
      </c>
      <c r="C7" s="39">
        <v>35536</v>
      </c>
      <c r="D7" s="39">
        <v>34155</v>
      </c>
      <c r="E7" s="39">
        <v>34424</v>
      </c>
      <c r="F7" s="76">
        <v>35423</v>
      </c>
      <c r="G7" s="64"/>
    </row>
    <row r="8" spans="1:7" ht="13.15" customHeight="1" x14ac:dyDescent="0.25">
      <c r="A8" s="48" t="s">
        <v>45</v>
      </c>
      <c r="B8" s="39">
        <v>1945</v>
      </c>
      <c r="C8" s="39">
        <v>1967</v>
      </c>
      <c r="D8" s="39">
        <v>2032</v>
      </c>
      <c r="E8" s="39">
        <v>2174</v>
      </c>
      <c r="F8" s="76">
        <v>2268</v>
      </c>
      <c r="G8" s="64"/>
    </row>
    <row r="9" spans="1:7" ht="13.15" customHeight="1" x14ac:dyDescent="0.25">
      <c r="A9" s="48" t="s">
        <v>46</v>
      </c>
      <c r="B9" s="39">
        <v>11447</v>
      </c>
      <c r="C9" s="39">
        <v>11052</v>
      </c>
      <c r="D9" s="39">
        <v>11443</v>
      </c>
      <c r="E9" s="39">
        <v>10757</v>
      </c>
      <c r="F9" s="76">
        <v>10956</v>
      </c>
      <c r="G9" s="64"/>
    </row>
    <row r="10" spans="1:7" ht="13.15" customHeight="1" x14ac:dyDescent="0.25">
      <c r="A10" s="48" t="s">
        <v>47</v>
      </c>
      <c r="B10" s="39">
        <v>2150</v>
      </c>
      <c r="C10" s="39">
        <v>2153</v>
      </c>
      <c r="D10" s="39">
        <v>1861</v>
      </c>
      <c r="E10" s="39">
        <v>1953</v>
      </c>
      <c r="F10" s="76">
        <v>2058</v>
      </c>
      <c r="G10" s="64"/>
    </row>
    <row r="11" spans="1:7" ht="13.15" customHeight="1" x14ac:dyDescent="0.25">
      <c r="A11" s="48" t="s">
        <v>48</v>
      </c>
      <c r="B11" s="39">
        <v>5899</v>
      </c>
      <c r="C11" s="39">
        <v>7783</v>
      </c>
      <c r="D11" s="39">
        <v>7017</v>
      </c>
      <c r="E11" s="39">
        <v>6829</v>
      </c>
      <c r="F11" s="76">
        <v>7413</v>
      </c>
      <c r="G11" s="64"/>
    </row>
    <row r="12" spans="1:7" ht="13.15" customHeight="1" x14ac:dyDescent="0.25">
      <c r="A12" s="48" t="s">
        <v>249</v>
      </c>
      <c r="B12" s="39">
        <v>101646</v>
      </c>
      <c r="C12" s="39">
        <v>105478</v>
      </c>
      <c r="D12" s="39">
        <v>109534</v>
      </c>
      <c r="E12" s="39">
        <v>113710</v>
      </c>
      <c r="F12" s="76">
        <v>116909</v>
      </c>
      <c r="G12" s="64"/>
    </row>
    <row r="13" spans="1:7" ht="13.15" customHeight="1" x14ac:dyDescent="0.25">
      <c r="A13" s="48" t="s">
        <v>49</v>
      </c>
      <c r="B13" s="39">
        <v>7496</v>
      </c>
      <c r="C13" s="39">
        <v>7606</v>
      </c>
      <c r="D13" s="39">
        <v>7145</v>
      </c>
      <c r="E13" s="39">
        <v>6473</v>
      </c>
      <c r="F13" s="76">
        <v>6161</v>
      </c>
      <c r="G13" s="64"/>
    </row>
    <row r="14" spans="1:7" ht="13.15" customHeight="1" x14ac:dyDescent="0.25">
      <c r="A14" s="48" t="s">
        <v>50</v>
      </c>
      <c r="B14" s="39">
        <v>63324</v>
      </c>
      <c r="C14" s="39">
        <v>65611</v>
      </c>
      <c r="D14" s="39">
        <v>62222</v>
      </c>
      <c r="E14" s="39">
        <v>63978</v>
      </c>
      <c r="F14" s="76">
        <v>69288</v>
      </c>
      <c r="G14" s="64"/>
    </row>
    <row r="15" spans="1:7" ht="13.15" customHeight="1" x14ac:dyDescent="0.25">
      <c r="A15" s="48" t="s">
        <v>257</v>
      </c>
      <c r="B15" s="39">
        <v>2697</v>
      </c>
      <c r="C15" s="39">
        <v>2417</v>
      </c>
      <c r="D15" s="39">
        <v>2450</v>
      </c>
      <c r="E15" s="39">
        <v>2499</v>
      </c>
      <c r="F15" s="76">
        <v>1972</v>
      </c>
      <c r="G15" s="64"/>
    </row>
    <row r="16" spans="1:7" ht="13.15" customHeight="1" x14ac:dyDescent="0.25">
      <c r="A16" s="48" t="s">
        <v>51</v>
      </c>
      <c r="B16" s="39">
        <v>5191</v>
      </c>
      <c r="C16" s="39">
        <v>4702</v>
      </c>
      <c r="D16" s="39">
        <v>3460</v>
      </c>
      <c r="E16" s="39">
        <v>3029</v>
      </c>
      <c r="F16" s="76">
        <v>2931</v>
      </c>
      <c r="G16" s="64"/>
    </row>
    <row r="17" spans="1:7" ht="13.15" customHeight="1" x14ac:dyDescent="0.25">
      <c r="A17" s="49" t="s">
        <v>258</v>
      </c>
      <c r="B17" s="39">
        <v>7</v>
      </c>
      <c r="C17" s="39">
        <v>7</v>
      </c>
      <c r="D17" s="39">
        <v>7</v>
      </c>
      <c r="E17" s="39">
        <v>7</v>
      </c>
      <c r="F17" s="76">
        <v>23</v>
      </c>
      <c r="G17" s="64"/>
    </row>
    <row r="18" spans="1:7" ht="13.15" customHeight="1" x14ac:dyDescent="0.25">
      <c r="A18" s="48" t="s">
        <v>52</v>
      </c>
      <c r="B18" s="39">
        <v>3624</v>
      </c>
      <c r="C18" s="39">
        <v>1386</v>
      </c>
      <c r="D18" s="39">
        <v>1512</v>
      </c>
      <c r="E18" s="39">
        <v>1389</v>
      </c>
      <c r="F18" s="76">
        <v>1550</v>
      </c>
      <c r="G18" s="64"/>
    </row>
    <row r="19" spans="1:7" ht="13.15" customHeight="1" x14ac:dyDescent="0.25">
      <c r="A19" s="49" t="s">
        <v>53</v>
      </c>
      <c r="B19" s="39">
        <v>1393</v>
      </c>
      <c r="C19" s="39">
        <v>1985</v>
      </c>
      <c r="D19" s="39">
        <v>2043</v>
      </c>
      <c r="E19" s="39">
        <v>2174</v>
      </c>
      <c r="F19" s="76">
        <v>2488</v>
      </c>
      <c r="G19" s="64"/>
    </row>
    <row r="20" spans="1:7" ht="13.15" customHeight="1" x14ac:dyDescent="0.25">
      <c r="A20" s="48" t="s">
        <v>54</v>
      </c>
      <c r="B20" s="39">
        <v>23189</v>
      </c>
      <c r="C20" s="39">
        <v>16481</v>
      </c>
      <c r="D20" s="39">
        <v>13657</v>
      </c>
      <c r="E20" s="39">
        <v>10758</v>
      </c>
      <c r="F20" s="76">
        <v>8229</v>
      </c>
      <c r="G20" s="64"/>
    </row>
    <row r="21" spans="1:7" ht="13.15" customHeight="1" x14ac:dyDescent="0.25">
      <c r="A21" s="48" t="s">
        <v>262</v>
      </c>
      <c r="B21" s="39">
        <v>25712</v>
      </c>
      <c r="C21" s="39">
        <v>26091</v>
      </c>
      <c r="D21" s="39">
        <v>26373</v>
      </c>
      <c r="E21" s="39">
        <v>26334</v>
      </c>
      <c r="F21" s="76">
        <v>21391</v>
      </c>
      <c r="G21" s="64"/>
    </row>
    <row r="22" spans="1:7" ht="13.15" customHeight="1" x14ac:dyDescent="0.25">
      <c r="A22" s="48" t="s">
        <v>55</v>
      </c>
      <c r="B22" s="39">
        <v>13654</v>
      </c>
      <c r="C22" s="39">
        <v>14466</v>
      </c>
      <c r="D22" s="39">
        <v>14202</v>
      </c>
      <c r="E22" s="39">
        <v>13328</v>
      </c>
      <c r="F22" s="76">
        <v>13325</v>
      </c>
      <c r="G22" s="64"/>
    </row>
    <row r="23" spans="1:7" ht="13.15" customHeight="1" x14ac:dyDescent="0.25">
      <c r="A23" s="48" t="s">
        <v>56</v>
      </c>
      <c r="B23" s="39">
        <v>10027</v>
      </c>
      <c r="C23" s="39">
        <v>10161</v>
      </c>
      <c r="D23" s="39">
        <v>10189</v>
      </c>
      <c r="E23" s="39">
        <v>10161</v>
      </c>
      <c r="F23" s="76">
        <v>10484</v>
      </c>
      <c r="G23" s="64"/>
    </row>
    <row r="24" spans="1:7" ht="13.15" customHeight="1" x14ac:dyDescent="0.25">
      <c r="A24" s="48" t="s">
        <v>57</v>
      </c>
      <c r="B24" s="39">
        <v>8870</v>
      </c>
      <c r="C24" s="39">
        <v>8110</v>
      </c>
      <c r="D24" s="39">
        <v>7728</v>
      </c>
      <c r="E24" s="39">
        <v>7347</v>
      </c>
      <c r="F24" s="76">
        <v>7406</v>
      </c>
      <c r="G24" s="64"/>
    </row>
    <row r="25" spans="1:7" ht="13.15" customHeight="1" x14ac:dyDescent="0.25">
      <c r="A25" s="48" t="s">
        <v>58</v>
      </c>
      <c r="B25" s="39">
        <v>599</v>
      </c>
      <c r="C25" s="39">
        <v>581</v>
      </c>
      <c r="D25" s="39">
        <v>554</v>
      </c>
      <c r="E25" s="39">
        <v>553</v>
      </c>
      <c r="F25" s="76">
        <v>530</v>
      </c>
      <c r="G25" s="64"/>
    </row>
    <row r="26" spans="1:7" ht="13.15" customHeight="1" x14ac:dyDescent="0.25">
      <c r="A26" s="48" t="s">
        <v>59</v>
      </c>
      <c r="B26" s="39">
        <v>1978</v>
      </c>
      <c r="C26" s="39">
        <v>1883</v>
      </c>
      <c r="D26" s="39">
        <v>1856</v>
      </c>
      <c r="E26" s="39">
        <v>1737</v>
      </c>
      <c r="F26" s="76">
        <v>1744</v>
      </c>
      <c r="G26" s="64"/>
    </row>
    <row r="27" spans="1:7" ht="13.15" customHeight="1" x14ac:dyDescent="0.25">
      <c r="A27" s="48" t="s">
        <v>60</v>
      </c>
      <c r="B27" s="39">
        <v>3660</v>
      </c>
      <c r="C27" s="39">
        <v>3650</v>
      </c>
      <c r="D27" s="39">
        <v>3468</v>
      </c>
      <c r="E27" s="39">
        <v>3576</v>
      </c>
      <c r="F27" s="76">
        <v>3836</v>
      </c>
      <c r="G27" s="64"/>
    </row>
    <row r="28" spans="1:7" ht="13.15" customHeight="1" x14ac:dyDescent="0.25">
      <c r="A28" s="48" t="s">
        <v>61</v>
      </c>
      <c r="B28" s="39">
        <v>-190</v>
      </c>
      <c r="C28" s="39">
        <v>-249</v>
      </c>
      <c r="D28" s="39">
        <v>129</v>
      </c>
      <c r="E28" s="39">
        <v>130</v>
      </c>
      <c r="F28" s="76">
        <v>159</v>
      </c>
      <c r="G28" s="64"/>
    </row>
    <row r="29" spans="1:7" ht="13.15" customHeight="1" x14ac:dyDescent="0.25">
      <c r="A29" s="48" t="s">
        <v>62</v>
      </c>
      <c r="B29" s="39">
        <v>339</v>
      </c>
      <c r="C29" s="39">
        <v>255</v>
      </c>
      <c r="D29" s="39">
        <v>421</v>
      </c>
      <c r="E29" s="39">
        <v>407</v>
      </c>
      <c r="F29" s="76">
        <v>451</v>
      </c>
      <c r="G29" s="64"/>
    </row>
    <row r="30" spans="1:7" ht="13.15" customHeight="1" x14ac:dyDescent="0.25">
      <c r="A30" s="48" t="s">
        <v>259</v>
      </c>
      <c r="B30">
        <v>150</v>
      </c>
      <c r="C30">
        <v>206</v>
      </c>
      <c r="D30">
        <v>279</v>
      </c>
      <c r="E30">
        <v>341</v>
      </c>
      <c r="F30" s="76">
        <v>345</v>
      </c>
      <c r="G30" s="64"/>
    </row>
    <row r="31" spans="1:7" ht="12" customHeight="1" x14ac:dyDescent="0.25">
      <c r="A31" s="48" t="s">
        <v>63</v>
      </c>
      <c r="B31" s="39">
        <v>1371</v>
      </c>
      <c r="C31" s="39">
        <v>1342</v>
      </c>
      <c r="D31" s="39">
        <v>1276</v>
      </c>
      <c r="E31" s="39">
        <v>1350</v>
      </c>
      <c r="F31" s="76">
        <v>1503</v>
      </c>
      <c r="G31" s="64"/>
    </row>
    <row r="32" spans="1:7" ht="10.5" customHeight="1" thickBot="1" x14ac:dyDescent="0.3">
      <c r="A32" s="10" t="s">
        <v>12</v>
      </c>
      <c r="B32" s="77">
        <v>331165</v>
      </c>
      <c r="C32" s="77">
        <v>330659</v>
      </c>
      <c r="D32" s="77">
        <v>325013</v>
      </c>
      <c r="E32" s="77">
        <v>325416</v>
      </c>
      <c r="F32" s="78">
        <v>328842</v>
      </c>
    </row>
    <row r="33" spans="1:6" ht="10" customHeight="1" x14ac:dyDescent="0.2">
      <c r="A33" s="51"/>
      <c r="B33" s="51"/>
      <c r="C33" s="51"/>
      <c r="D33" s="51"/>
      <c r="E33" s="51"/>
      <c r="F33" s="51"/>
    </row>
    <row r="34" spans="1:6" ht="25.5" customHeight="1" x14ac:dyDescent="0.2">
      <c r="A34" s="163" t="s">
        <v>65</v>
      </c>
      <c r="B34" s="164"/>
      <c r="C34" s="164"/>
      <c r="D34" s="164"/>
      <c r="E34" s="164"/>
      <c r="F34" s="164"/>
    </row>
    <row r="35" spans="1:6" ht="54.5" customHeight="1" x14ac:dyDescent="0.2">
      <c r="A35" s="163" t="s">
        <v>260</v>
      </c>
      <c r="B35" s="164"/>
      <c r="C35" s="164"/>
      <c r="D35" s="164"/>
      <c r="E35" s="164"/>
      <c r="F35" s="164"/>
    </row>
  </sheetData>
  <mergeCells count="3">
    <mergeCell ref="B3:F3"/>
    <mergeCell ref="A34:F34"/>
    <mergeCell ref="A35:F35"/>
  </mergeCells>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zoomScaleNormal="100" workbookViewId="0">
      <selection activeCell="A37" sqref="A1:F37"/>
    </sheetView>
  </sheetViews>
  <sheetFormatPr defaultRowHeight="10" x14ac:dyDescent="0.2"/>
  <cols>
    <col min="1" max="1" width="54.6640625" bestFit="1" customWidth="1"/>
  </cols>
  <sheetData>
    <row r="1" spans="1:7" ht="15.5" x14ac:dyDescent="0.2">
      <c r="A1" s="110" t="s">
        <v>268</v>
      </c>
      <c r="B1" s="111"/>
      <c r="C1" s="111"/>
      <c r="D1" s="111"/>
      <c r="E1" s="112"/>
      <c r="F1" s="113"/>
    </row>
    <row r="2" spans="1:7" ht="16" thickBot="1" x14ac:dyDescent="0.3">
      <c r="A2" s="114" t="s">
        <v>0</v>
      </c>
      <c r="B2" s="44"/>
      <c r="C2" s="43"/>
      <c r="D2" s="50" t="s">
        <v>0</v>
      </c>
      <c r="E2" s="44"/>
      <c r="F2" s="115" t="s">
        <v>1</v>
      </c>
    </row>
    <row r="3" spans="1:7" ht="11.25" customHeight="1" x14ac:dyDescent="0.2">
      <c r="A3" s="83"/>
      <c r="B3" s="165" t="s">
        <v>2</v>
      </c>
      <c r="C3" s="166"/>
      <c r="D3" s="166"/>
      <c r="E3" s="166"/>
      <c r="F3" s="167"/>
    </row>
    <row r="4" spans="1:7" ht="10.5" x14ac:dyDescent="0.2">
      <c r="A4" s="84"/>
      <c r="B4" s="3" t="s">
        <v>3</v>
      </c>
      <c r="C4" s="3" t="s">
        <v>4</v>
      </c>
      <c r="D4" s="3" t="s">
        <v>5</v>
      </c>
      <c r="E4" s="3" t="s">
        <v>6</v>
      </c>
      <c r="F4" s="85" t="s">
        <v>252</v>
      </c>
    </row>
    <row r="5" spans="1:7" ht="10.5" x14ac:dyDescent="0.2">
      <c r="A5" s="84"/>
      <c r="B5" s="4" t="s">
        <v>7</v>
      </c>
      <c r="C5" s="4" t="s">
        <v>7</v>
      </c>
      <c r="D5" s="4" t="s">
        <v>7</v>
      </c>
      <c r="E5" s="4" t="s">
        <v>7</v>
      </c>
      <c r="F5" s="86" t="s">
        <v>7</v>
      </c>
    </row>
    <row r="6" spans="1:7" ht="13.15" customHeight="1" x14ac:dyDescent="0.25">
      <c r="A6" s="116" t="s">
        <v>64</v>
      </c>
      <c r="B6" s="46" t="s">
        <v>0</v>
      </c>
      <c r="C6" s="46" t="s">
        <v>0</v>
      </c>
      <c r="D6" s="46" t="s">
        <v>0</v>
      </c>
      <c r="E6" s="46" t="s">
        <v>0</v>
      </c>
      <c r="F6" s="117" t="s">
        <v>0</v>
      </c>
      <c r="G6" s="64"/>
    </row>
    <row r="7" spans="1:7" ht="13.15" customHeight="1" x14ac:dyDescent="0.25">
      <c r="A7" s="118" t="s">
        <v>44</v>
      </c>
      <c r="B7" s="39">
        <v>7360</v>
      </c>
      <c r="C7" s="39">
        <v>6377</v>
      </c>
      <c r="D7" s="39">
        <v>8311</v>
      </c>
      <c r="E7" s="39">
        <v>12020</v>
      </c>
      <c r="F7" s="91">
        <v>5125</v>
      </c>
      <c r="G7" s="64"/>
    </row>
    <row r="8" spans="1:7" ht="13.15" customHeight="1" x14ac:dyDescent="0.25">
      <c r="A8" s="118" t="s">
        <v>45</v>
      </c>
      <c r="B8" s="39">
        <v>41</v>
      </c>
      <c r="C8" s="39">
        <v>19</v>
      </c>
      <c r="D8" s="39">
        <v>41</v>
      </c>
      <c r="E8" s="39">
        <v>135</v>
      </c>
      <c r="F8" s="91">
        <v>13</v>
      </c>
      <c r="G8" s="64"/>
    </row>
    <row r="9" spans="1:7" ht="13.15" customHeight="1" x14ac:dyDescent="0.25">
      <c r="A9" s="118" t="s">
        <v>46</v>
      </c>
      <c r="B9" s="39">
        <v>1659</v>
      </c>
      <c r="C9" s="39">
        <v>1872</v>
      </c>
      <c r="D9" s="39">
        <v>2457</v>
      </c>
      <c r="E9" s="39">
        <v>1551</v>
      </c>
      <c r="F9" s="91">
        <v>2423</v>
      </c>
      <c r="G9" s="64"/>
    </row>
    <row r="10" spans="1:7" ht="13.15" customHeight="1" x14ac:dyDescent="0.25">
      <c r="A10" s="118" t="s">
        <v>47</v>
      </c>
      <c r="B10" s="39">
        <v>88</v>
      </c>
      <c r="C10" s="39">
        <v>66</v>
      </c>
      <c r="D10" s="39">
        <v>-70</v>
      </c>
      <c r="E10" s="39">
        <v>39</v>
      </c>
      <c r="F10" s="91">
        <v>-53</v>
      </c>
      <c r="G10" s="64"/>
    </row>
    <row r="11" spans="1:7" ht="13.15" customHeight="1" x14ac:dyDescent="0.25">
      <c r="A11" s="119" t="s">
        <v>48</v>
      </c>
      <c r="B11" s="39">
        <v>191</v>
      </c>
      <c r="C11" s="39">
        <v>109</v>
      </c>
      <c r="D11" s="39">
        <v>151</v>
      </c>
      <c r="E11" s="39">
        <v>206</v>
      </c>
      <c r="F11" s="91">
        <v>193</v>
      </c>
      <c r="G11" s="64"/>
    </row>
    <row r="12" spans="1:7" ht="13.15" customHeight="1" x14ac:dyDescent="0.25">
      <c r="A12" s="48" t="s">
        <v>289</v>
      </c>
      <c r="B12" s="39">
        <v>18878</v>
      </c>
      <c r="C12" s="39">
        <v>18194</v>
      </c>
      <c r="D12" s="39">
        <v>21952</v>
      </c>
      <c r="E12" s="39">
        <v>48530</v>
      </c>
      <c r="F12" s="91">
        <v>27697</v>
      </c>
      <c r="G12" s="64"/>
    </row>
    <row r="13" spans="1:7" ht="13.15" customHeight="1" x14ac:dyDescent="0.25">
      <c r="A13" s="118" t="s">
        <v>49</v>
      </c>
      <c r="B13" s="39">
        <v>165506</v>
      </c>
      <c r="C13" s="39">
        <v>163072</v>
      </c>
      <c r="D13" s="39">
        <v>167639</v>
      </c>
      <c r="E13" s="39">
        <v>173400</v>
      </c>
      <c r="F13" s="91">
        <v>172921</v>
      </c>
      <c r="G13" s="64"/>
    </row>
    <row r="14" spans="1:7" ht="13.15" customHeight="1" x14ac:dyDescent="0.25">
      <c r="A14" s="118" t="s">
        <v>50</v>
      </c>
      <c r="B14" s="39">
        <v>9798</v>
      </c>
      <c r="C14" s="39">
        <v>10563</v>
      </c>
      <c r="D14" s="39">
        <v>12908</v>
      </c>
      <c r="E14" s="39">
        <v>5296</v>
      </c>
      <c r="F14" s="91">
        <v>11354</v>
      </c>
      <c r="G14" s="64"/>
    </row>
    <row r="15" spans="1:7" ht="13.15" customHeight="1" x14ac:dyDescent="0.25">
      <c r="A15" s="118" t="s">
        <v>272</v>
      </c>
      <c r="B15" s="39">
        <v>6218</v>
      </c>
      <c r="C15" s="39">
        <v>5347</v>
      </c>
      <c r="D15" s="39">
        <v>8949</v>
      </c>
      <c r="E15" s="39">
        <v>102217</v>
      </c>
      <c r="F15" s="91">
        <v>3492</v>
      </c>
      <c r="G15" s="64"/>
    </row>
    <row r="16" spans="1:7" ht="13.15" customHeight="1" x14ac:dyDescent="0.25">
      <c r="A16" s="119" t="s">
        <v>72</v>
      </c>
      <c r="B16" s="39">
        <v>590</v>
      </c>
      <c r="C16" s="39">
        <v>-5207</v>
      </c>
      <c r="D16" s="39">
        <v>-264</v>
      </c>
      <c r="E16" s="39">
        <v>5680</v>
      </c>
      <c r="F16" s="91">
        <v>6457</v>
      </c>
      <c r="G16" s="64"/>
    </row>
    <row r="17" spans="1:7" ht="13.15" customHeight="1" x14ac:dyDescent="0.25">
      <c r="A17" s="118" t="s">
        <v>52</v>
      </c>
      <c r="B17" s="39">
        <v>4635</v>
      </c>
      <c r="C17" s="39">
        <v>4517</v>
      </c>
      <c r="D17" s="39">
        <v>4935</v>
      </c>
      <c r="E17" s="39">
        <v>4248</v>
      </c>
      <c r="F17" s="91">
        <v>4582</v>
      </c>
      <c r="G17" s="64"/>
    </row>
    <row r="18" spans="1:7" ht="13.15" customHeight="1" x14ac:dyDescent="0.25">
      <c r="A18" s="118" t="s">
        <v>53</v>
      </c>
      <c r="B18" s="39">
        <v>10</v>
      </c>
      <c r="C18" s="39">
        <v>-48</v>
      </c>
      <c r="D18" s="39">
        <v>47</v>
      </c>
      <c r="E18" s="39">
        <v>56</v>
      </c>
      <c r="F18" s="91">
        <v>154</v>
      </c>
      <c r="G18" s="64"/>
    </row>
    <row r="19" spans="1:7" ht="13.15" customHeight="1" x14ac:dyDescent="0.25">
      <c r="A19" s="118" t="s">
        <v>269</v>
      </c>
      <c r="B19" s="39">
        <v>144</v>
      </c>
      <c r="C19" s="39">
        <v>11123</v>
      </c>
      <c r="D19" s="39">
        <v>11662</v>
      </c>
      <c r="E19" s="39">
        <v>12174</v>
      </c>
      <c r="F19" s="91">
        <v>12413</v>
      </c>
      <c r="G19" s="64"/>
    </row>
    <row r="20" spans="1:7" ht="13.15" customHeight="1" x14ac:dyDescent="0.25">
      <c r="A20" s="118" t="s">
        <v>270</v>
      </c>
      <c r="B20" s="39">
        <v>2760</v>
      </c>
      <c r="C20" s="39">
        <v>2669</v>
      </c>
      <c r="D20" s="39">
        <v>3858</v>
      </c>
      <c r="E20" s="39">
        <v>3951</v>
      </c>
      <c r="F20" s="91">
        <v>9235</v>
      </c>
      <c r="G20" s="64"/>
    </row>
    <row r="21" spans="1:7" ht="13.15" customHeight="1" x14ac:dyDescent="0.25">
      <c r="A21" s="118" t="s">
        <v>55</v>
      </c>
      <c r="B21" s="39">
        <v>141</v>
      </c>
      <c r="C21" s="39">
        <v>0</v>
      </c>
      <c r="D21" s="39">
        <v>32</v>
      </c>
      <c r="E21" s="39">
        <v>-311</v>
      </c>
      <c r="F21" s="91">
        <v>240</v>
      </c>
      <c r="G21" s="64"/>
    </row>
    <row r="22" spans="1:7" ht="13.15" customHeight="1" x14ac:dyDescent="0.25">
      <c r="A22" s="118" t="s">
        <v>56</v>
      </c>
      <c r="B22" s="39">
        <v>7764</v>
      </c>
      <c r="C22" s="39">
        <v>7463</v>
      </c>
      <c r="D22" s="39">
        <v>8285</v>
      </c>
      <c r="E22" s="39">
        <v>8370</v>
      </c>
      <c r="F22" s="91">
        <v>8285</v>
      </c>
      <c r="G22" s="64"/>
    </row>
    <row r="23" spans="1:7" ht="13.15" customHeight="1" x14ac:dyDescent="0.25">
      <c r="A23" s="118" t="s">
        <v>57</v>
      </c>
      <c r="B23" s="39">
        <v>934</v>
      </c>
      <c r="C23" s="39">
        <v>-239</v>
      </c>
      <c r="D23" s="39">
        <v>-144</v>
      </c>
      <c r="E23" s="39">
        <v>483</v>
      </c>
      <c r="F23" s="91">
        <v>549</v>
      </c>
      <c r="G23" s="64"/>
    </row>
    <row r="24" spans="1:7" ht="13.15" customHeight="1" x14ac:dyDescent="0.25">
      <c r="A24" s="118" t="s">
        <v>58</v>
      </c>
      <c r="B24" s="39">
        <v>5</v>
      </c>
      <c r="C24" s="39">
        <v>7</v>
      </c>
      <c r="D24" s="39">
        <v>13</v>
      </c>
      <c r="E24" s="39">
        <v>-15</v>
      </c>
      <c r="F24" s="91">
        <v>-1</v>
      </c>
      <c r="G24" s="64"/>
    </row>
    <row r="25" spans="1:7" ht="13.15" customHeight="1" x14ac:dyDescent="0.25">
      <c r="A25" s="118" t="s">
        <v>59</v>
      </c>
      <c r="B25" s="39">
        <v>85</v>
      </c>
      <c r="C25" s="39">
        <v>-92</v>
      </c>
      <c r="D25" s="39">
        <v>78</v>
      </c>
      <c r="E25" s="39">
        <v>391</v>
      </c>
      <c r="F25" s="91">
        <v>86</v>
      </c>
      <c r="G25" s="64"/>
    </row>
    <row r="26" spans="1:7" ht="13.15" customHeight="1" x14ac:dyDescent="0.25">
      <c r="A26" s="118" t="s">
        <v>60</v>
      </c>
      <c r="B26" s="39">
        <v>42690</v>
      </c>
      <c r="C26" s="39">
        <v>42574</v>
      </c>
      <c r="D26" s="39">
        <v>42931</v>
      </c>
      <c r="E26" s="39">
        <v>43194</v>
      </c>
      <c r="F26" s="91">
        <v>42329</v>
      </c>
      <c r="G26" s="64"/>
    </row>
    <row r="27" spans="1:7" ht="13.15" customHeight="1" x14ac:dyDescent="0.25">
      <c r="A27" s="118" t="s">
        <v>271</v>
      </c>
      <c r="B27" s="39">
        <v>-18710</v>
      </c>
      <c r="C27" s="39">
        <v>6210</v>
      </c>
      <c r="D27" s="39">
        <v>-49912</v>
      </c>
      <c r="E27" s="39">
        <v>-13781</v>
      </c>
      <c r="F27" s="91">
        <v>-25458</v>
      </c>
      <c r="G27" s="64"/>
    </row>
    <row r="28" spans="1:7" ht="13.15" customHeight="1" x14ac:dyDescent="0.25">
      <c r="A28" s="118" t="s">
        <v>62</v>
      </c>
      <c r="B28" s="39">
        <v>9390</v>
      </c>
      <c r="C28" s="39">
        <v>8641</v>
      </c>
      <c r="D28" s="39">
        <v>10573</v>
      </c>
      <c r="E28" s="39">
        <v>10366</v>
      </c>
      <c r="F28" s="91">
        <v>9171</v>
      </c>
      <c r="G28" s="64"/>
    </row>
    <row r="29" spans="1:7" ht="13.15" customHeight="1" x14ac:dyDescent="0.25">
      <c r="A29" s="118" t="s">
        <v>259</v>
      </c>
      <c r="B29" s="39" t="s">
        <v>233</v>
      </c>
      <c r="C29" s="39">
        <v>0</v>
      </c>
      <c r="D29" s="39" t="s">
        <v>233</v>
      </c>
      <c r="E29" s="39">
        <v>0</v>
      </c>
      <c r="F29" s="91" t="s">
        <v>233</v>
      </c>
      <c r="G29" s="64"/>
    </row>
    <row r="30" spans="1:7" ht="13.15" customHeight="1" x14ac:dyDescent="0.25">
      <c r="A30" s="118" t="s">
        <v>63</v>
      </c>
      <c r="B30" s="39">
        <v>-109</v>
      </c>
      <c r="C30" s="39">
        <v>-39</v>
      </c>
      <c r="D30" s="39">
        <v>-129</v>
      </c>
      <c r="E30" s="39">
        <v>-336</v>
      </c>
      <c r="F30" s="91">
        <v>-76</v>
      </c>
      <c r="G30" s="64"/>
    </row>
    <row r="31" spans="1:7" ht="27" customHeight="1" thickBot="1" x14ac:dyDescent="0.3">
      <c r="A31" s="120" t="s">
        <v>22</v>
      </c>
      <c r="B31" s="121">
        <v>260070</v>
      </c>
      <c r="C31" s="121">
        <v>283199</v>
      </c>
      <c r="D31" s="121">
        <v>254303</v>
      </c>
      <c r="E31" s="121">
        <v>417863</v>
      </c>
      <c r="F31" s="122">
        <v>291133</v>
      </c>
      <c r="G31" s="64"/>
    </row>
    <row r="32" spans="1:7" ht="8.25" customHeight="1" x14ac:dyDescent="0.25">
      <c r="A32" s="66"/>
      <c r="B32" s="66"/>
      <c r="C32" s="66"/>
      <c r="D32" s="66"/>
      <c r="E32" s="52"/>
      <c r="F32" s="37"/>
    </row>
    <row r="33" spans="1:6" ht="24.5" customHeight="1" x14ac:dyDescent="0.2">
      <c r="A33" s="163" t="s">
        <v>263</v>
      </c>
      <c r="B33" s="164"/>
      <c r="C33" s="164"/>
      <c r="D33" s="164"/>
      <c r="E33" s="164"/>
      <c r="F33" s="164"/>
    </row>
    <row r="34" spans="1:6" ht="45" customHeight="1" x14ac:dyDescent="0.2">
      <c r="A34" s="163" t="s">
        <v>264</v>
      </c>
      <c r="B34" s="164"/>
      <c r="C34" s="164"/>
      <c r="D34" s="164"/>
      <c r="E34" s="164"/>
      <c r="F34" s="164"/>
    </row>
    <row r="35" spans="1:6" ht="25.5" customHeight="1" x14ac:dyDescent="0.2">
      <c r="A35" s="163" t="s">
        <v>265</v>
      </c>
      <c r="B35" s="164"/>
      <c r="C35" s="164"/>
      <c r="D35" s="164"/>
      <c r="E35" s="164"/>
      <c r="F35" s="164"/>
    </row>
    <row r="36" spans="1:6" ht="55.5" customHeight="1" x14ac:dyDescent="0.2">
      <c r="A36" s="163" t="s">
        <v>266</v>
      </c>
      <c r="B36" s="164"/>
      <c r="C36" s="164"/>
      <c r="D36" s="164"/>
      <c r="E36" s="164"/>
      <c r="F36" s="164"/>
    </row>
    <row r="37" spans="1:6" ht="21" customHeight="1" x14ac:dyDescent="0.2">
      <c r="A37" s="163" t="s">
        <v>267</v>
      </c>
      <c r="B37" s="164"/>
      <c r="C37" s="164"/>
      <c r="D37" s="164"/>
      <c r="E37" s="164"/>
      <c r="F37" s="164"/>
    </row>
  </sheetData>
  <mergeCells count="6">
    <mergeCell ref="A36:F36"/>
    <mergeCell ref="A37:F37"/>
    <mergeCell ref="B3:F3"/>
    <mergeCell ref="A33:F33"/>
    <mergeCell ref="A35:F35"/>
    <mergeCell ref="A34:F34"/>
  </mergeCells>
  <pageMargins left="0" right="0"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selection activeCell="A34" sqref="A1:F34"/>
    </sheetView>
  </sheetViews>
  <sheetFormatPr defaultRowHeight="10" x14ac:dyDescent="0.2"/>
  <cols>
    <col min="1" max="1" width="54.6640625" bestFit="1" customWidth="1"/>
  </cols>
  <sheetData>
    <row r="1" spans="1:6" ht="15.5" x14ac:dyDescent="0.2">
      <c r="A1" s="110" t="s">
        <v>274</v>
      </c>
      <c r="B1" s="111"/>
      <c r="C1" s="111"/>
      <c r="D1" s="111"/>
      <c r="E1" s="112"/>
      <c r="F1" s="113"/>
    </row>
    <row r="2" spans="1:6" ht="16" thickBot="1" x14ac:dyDescent="0.3">
      <c r="A2" s="114" t="s">
        <v>0</v>
      </c>
      <c r="B2" s="44"/>
      <c r="C2" s="43"/>
      <c r="D2" s="50" t="s">
        <v>0</v>
      </c>
      <c r="E2" s="44"/>
      <c r="F2" s="115" t="s">
        <v>1</v>
      </c>
    </row>
    <row r="3" spans="1:6" ht="11.25" customHeight="1" x14ac:dyDescent="0.2">
      <c r="A3" s="83"/>
      <c r="B3" s="165" t="s">
        <v>2</v>
      </c>
      <c r="C3" s="166"/>
      <c r="D3" s="166"/>
      <c r="E3" s="166"/>
      <c r="F3" s="167"/>
    </row>
    <row r="4" spans="1:6" ht="10.5" x14ac:dyDescent="0.2">
      <c r="A4" s="84"/>
      <c r="B4" s="3" t="s">
        <v>3</v>
      </c>
      <c r="C4" s="3" t="s">
        <v>4</v>
      </c>
      <c r="D4" s="3" t="s">
        <v>5</v>
      </c>
      <c r="E4" s="3" t="s">
        <v>6</v>
      </c>
      <c r="F4" s="85" t="s">
        <v>252</v>
      </c>
    </row>
    <row r="5" spans="1:6" ht="10.5" x14ac:dyDescent="0.2">
      <c r="A5" s="84"/>
      <c r="B5" s="4" t="s">
        <v>7</v>
      </c>
      <c r="C5" s="4" t="s">
        <v>7</v>
      </c>
      <c r="D5" s="4" t="s">
        <v>7</v>
      </c>
      <c r="E5" s="4" t="s">
        <v>7</v>
      </c>
      <c r="F5" s="86" t="s">
        <v>7</v>
      </c>
    </row>
    <row r="6" spans="1:6" ht="12" customHeight="1" x14ac:dyDescent="0.25">
      <c r="A6" s="116" t="s">
        <v>66</v>
      </c>
      <c r="B6" s="46"/>
      <c r="C6" s="46"/>
      <c r="D6" s="46"/>
      <c r="E6" s="47"/>
      <c r="F6" s="88"/>
    </row>
    <row r="7" spans="1:6" ht="12" customHeight="1" x14ac:dyDescent="0.25">
      <c r="A7" s="118" t="s">
        <v>44</v>
      </c>
      <c r="B7" s="39">
        <v>8731</v>
      </c>
      <c r="C7" s="39">
        <v>8485</v>
      </c>
      <c r="D7" s="39">
        <v>8736</v>
      </c>
      <c r="E7" s="39">
        <v>8402</v>
      </c>
      <c r="F7" s="91">
        <v>8689</v>
      </c>
    </row>
    <row r="8" spans="1:6" ht="12" customHeight="1" x14ac:dyDescent="0.25">
      <c r="A8" s="118" t="s">
        <v>45</v>
      </c>
      <c r="B8" s="39">
        <v>476</v>
      </c>
      <c r="C8" s="39">
        <v>499</v>
      </c>
      <c r="D8" s="39">
        <v>550</v>
      </c>
      <c r="E8" s="39">
        <v>575</v>
      </c>
      <c r="F8" s="91">
        <v>603</v>
      </c>
    </row>
    <row r="9" spans="1:6" ht="12" customHeight="1" x14ac:dyDescent="0.25">
      <c r="A9" s="118" t="s">
        <v>46</v>
      </c>
      <c r="B9" s="39">
        <v>555</v>
      </c>
      <c r="C9" s="39">
        <v>519</v>
      </c>
      <c r="D9" s="39">
        <v>520</v>
      </c>
      <c r="E9" s="39">
        <v>476</v>
      </c>
      <c r="F9" s="91">
        <v>510</v>
      </c>
    </row>
    <row r="10" spans="1:6" ht="12" customHeight="1" x14ac:dyDescent="0.25">
      <c r="A10" s="118" t="s">
        <v>47</v>
      </c>
      <c r="B10" s="39">
        <v>37</v>
      </c>
      <c r="C10" s="39">
        <v>120</v>
      </c>
      <c r="D10" s="39">
        <v>158</v>
      </c>
      <c r="E10" s="39">
        <v>131</v>
      </c>
      <c r="F10" s="91">
        <v>60</v>
      </c>
    </row>
    <row r="11" spans="1:6" ht="12" customHeight="1" x14ac:dyDescent="0.25">
      <c r="A11" s="118" t="s">
        <v>48</v>
      </c>
      <c r="B11" s="39">
        <v>1883</v>
      </c>
      <c r="C11" s="39">
        <v>2251</v>
      </c>
      <c r="D11" s="39">
        <v>2650</v>
      </c>
      <c r="E11" s="39">
        <v>2433</v>
      </c>
      <c r="F11" s="91">
        <v>2588</v>
      </c>
    </row>
    <row r="12" spans="1:6" ht="12" customHeight="1" x14ac:dyDescent="0.25">
      <c r="A12" s="48" t="s">
        <v>249</v>
      </c>
      <c r="B12" s="39">
        <v>4708</v>
      </c>
      <c r="C12" s="39">
        <v>5367</v>
      </c>
      <c r="D12" s="39">
        <v>4971</v>
      </c>
      <c r="E12" s="39">
        <v>4652</v>
      </c>
      <c r="F12" s="91">
        <v>4605</v>
      </c>
    </row>
    <row r="13" spans="1:6" ht="12" customHeight="1" x14ac:dyDescent="0.25">
      <c r="A13" s="118" t="s">
        <v>49</v>
      </c>
      <c r="B13" s="39">
        <v>421</v>
      </c>
      <c r="C13" s="39">
        <v>237</v>
      </c>
      <c r="D13" s="39">
        <v>251</v>
      </c>
      <c r="E13" s="39">
        <v>188</v>
      </c>
      <c r="F13" s="91">
        <v>292</v>
      </c>
    </row>
    <row r="14" spans="1:6" ht="12" customHeight="1" x14ac:dyDescent="0.25">
      <c r="A14" s="118" t="s">
        <v>50</v>
      </c>
      <c r="B14" s="39">
        <v>4635</v>
      </c>
      <c r="C14" s="39">
        <v>4120</v>
      </c>
      <c r="D14" s="39">
        <v>4764</v>
      </c>
      <c r="E14" s="39">
        <v>5414</v>
      </c>
      <c r="F14" s="91">
        <v>5598</v>
      </c>
    </row>
    <row r="15" spans="1:6" ht="12" customHeight="1" x14ac:dyDescent="0.25">
      <c r="A15" s="118" t="s">
        <v>257</v>
      </c>
      <c r="B15" s="39">
        <v>7840</v>
      </c>
      <c r="C15" s="39">
        <v>9510</v>
      </c>
      <c r="D15" s="39">
        <v>9360</v>
      </c>
      <c r="E15" s="39">
        <v>10199</v>
      </c>
      <c r="F15" s="91">
        <v>10835</v>
      </c>
    </row>
    <row r="16" spans="1:6" ht="12" customHeight="1" x14ac:dyDescent="0.25">
      <c r="A16" s="118" t="s">
        <v>67</v>
      </c>
      <c r="B16" s="39">
        <v>7934</v>
      </c>
      <c r="C16" s="39">
        <v>8537</v>
      </c>
      <c r="D16" s="39">
        <v>9389</v>
      </c>
      <c r="E16" s="39">
        <v>6001</v>
      </c>
      <c r="F16" s="91">
        <v>5420</v>
      </c>
    </row>
    <row r="17" spans="1:6" ht="12" customHeight="1" x14ac:dyDescent="0.25">
      <c r="A17" s="119" t="s">
        <v>52</v>
      </c>
      <c r="B17" s="39">
        <v>357</v>
      </c>
      <c r="C17" s="39">
        <v>33</v>
      </c>
      <c r="D17" s="39">
        <v>264</v>
      </c>
      <c r="E17" s="39">
        <v>349</v>
      </c>
      <c r="F17" s="91">
        <v>275</v>
      </c>
    </row>
    <row r="18" spans="1:6" ht="12" customHeight="1" x14ac:dyDescent="0.25">
      <c r="A18" s="118" t="s">
        <v>53</v>
      </c>
      <c r="B18" s="39">
        <v>2402</v>
      </c>
      <c r="C18" s="39">
        <v>3729</v>
      </c>
      <c r="D18" s="39">
        <v>4332</v>
      </c>
      <c r="E18" s="39">
        <v>3849</v>
      </c>
      <c r="F18" s="91">
        <v>5114</v>
      </c>
    </row>
    <row r="19" spans="1:6" ht="12" customHeight="1" x14ac:dyDescent="0.25">
      <c r="A19" s="119" t="s">
        <v>273</v>
      </c>
      <c r="B19" s="39">
        <v>1</v>
      </c>
      <c r="C19" s="39" t="s">
        <v>233</v>
      </c>
      <c r="D19" s="39" t="s">
        <v>233</v>
      </c>
      <c r="E19" s="39" t="s">
        <v>233</v>
      </c>
      <c r="F19" s="91" t="s">
        <v>233</v>
      </c>
    </row>
    <row r="20" spans="1:6" ht="12" customHeight="1" x14ac:dyDescent="0.25">
      <c r="A20" s="118" t="s">
        <v>280</v>
      </c>
      <c r="B20" s="39">
        <v>2981</v>
      </c>
      <c r="C20" s="39">
        <v>2921</v>
      </c>
      <c r="D20" s="39">
        <v>3289</v>
      </c>
      <c r="E20" s="39">
        <v>3164</v>
      </c>
      <c r="F20" s="91">
        <v>3240</v>
      </c>
    </row>
    <row r="21" spans="1:6" ht="12" customHeight="1" x14ac:dyDescent="0.25">
      <c r="A21" s="118" t="s">
        <v>55</v>
      </c>
      <c r="B21" s="39">
        <v>1362</v>
      </c>
      <c r="C21" s="39">
        <v>1325</v>
      </c>
      <c r="D21" s="39">
        <v>1500</v>
      </c>
      <c r="E21" s="39">
        <v>1543</v>
      </c>
      <c r="F21" s="91">
        <v>1449</v>
      </c>
    </row>
    <row r="22" spans="1:6" ht="12" customHeight="1" x14ac:dyDescent="0.25">
      <c r="A22" s="118" t="s">
        <v>56</v>
      </c>
      <c r="B22" s="39">
        <v>983</v>
      </c>
      <c r="C22" s="39">
        <v>945</v>
      </c>
      <c r="D22" s="39">
        <v>1085</v>
      </c>
      <c r="E22" s="39">
        <v>766</v>
      </c>
      <c r="F22" s="91">
        <v>1005</v>
      </c>
    </row>
    <row r="23" spans="1:6" ht="12" customHeight="1" x14ac:dyDescent="0.25">
      <c r="A23" s="118" t="s">
        <v>57</v>
      </c>
      <c r="B23" s="39">
        <v>280</v>
      </c>
      <c r="C23" s="39">
        <v>274</v>
      </c>
      <c r="D23" s="39">
        <v>295</v>
      </c>
      <c r="E23" s="39">
        <v>266</v>
      </c>
      <c r="F23" s="91">
        <v>417</v>
      </c>
    </row>
    <row r="24" spans="1:6" ht="12" customHeight="1" x14ac:dyDescent="0.25">
      <c r="A24" s="118" t="s">
        <v>58</v>
      </c>
      <c r="B24" s="39">
        <v>2</v>
      </c>
      <c r="C24" s="39">
        <v>3</v>
      </c>
      <c r="D24" s="39">
        <v>4</v>
      </c>
      <c r="E24" s="39">
        <v>3</v>
      </c>
      <c r="F24" s="91">
        <v>13</v>
      </c>
    </row>
    <row r="25" spans="1:6" ht="12" customHeight="1" x14ac:dyDescent="0.25">
      <c r="A25" s="118" t="s">
        <v>59</v>
      </c>
      <c r="B25" s="39">
        <v>487</v>
      </c>
      <c r="C25" s="39">
        <v>550</v>
      </c>
      <c r="D25" s="39">
        <v>692</v>
      </c>
      <c r="E25" s="39">
        <v>570</v>
      </c>
      <c r="F25" s="91">
        <v>655</v>
      </c>
    </row>
    <row r="26" spans="1:6" ht="12" customHeight="1" x14ac:dyDescent="0.25">
      <c r="A26" s="118" t="s">
        <v>60</v>
      </c>
      <c r="B26" s="39">
        <v>196</v>
      </c>
      <c r="C26" s="39">
        <v>218</v>
      </c>
      <c r="D26" s="39">
        <v>234</v>
      </c>
      <c r="E26" s="39">
        <v>228</v>
      </c>
      <c r="F26" s="91">
        <v>326</v>
      </c>
    </row>
    <row r="27" spans="1:6" ht="12" customHeight="1" x14ac:dyDescent="0.25">
      <c r="A27" s="118" t="s">
        <v>61</v>
      </c>
      <c r="B27" s="39">
        <v>18</v>
      </c>
      <c r="C27" s="39">
        <v>-6</v>
      </c>
      <c r="D27" s="39">
        <v>36</v>
      </c>
      <c r="E27" s="39">
        <v>-660</v>
      </c>
      <c r="F27" s="91">
        <v>-2</v>
      </c>
    </row>
    <row r="28" spans="1:6" ht="12" customHeight="1" x14ac:dyDescent="0.25">
      <c r="A28" s="118" t="s">
        <v>62</v>
      </c>
      <c r="B28" s="39">
        <v>14</v>
      </c>
      <c r="C28" s="39">
        <v>30</v>
      </c>
      <c r="D28" s="39">
        <v>30</v>
      </c>
      <c r="E28" s="39">
        <v>-37</v>
      </c>
      <c r="F28" s="91">
        <v>48</v>
      </c>
    </row>
    <row r="29" spans="1:6" ht="12" customHeight="1" x14ac:dyDescent="0.25">
      <c r="A29" s="118" t="s">
        <v>259</v>
      </c>
      <c r="B29" s="39">
        <v>2</v>
      </c>
      <c r="C29" s="39">
        <v>3</v>
      </c>
      <c r="D29" s="39">
        <v>2</v>
      </c>
      <c r="E29" s="39">
        <v>2</v>
      </c>
      <c r="F29" s="91">
        <v>6</v>
      </c>
    </row>
    <row r="30" spans="1:6" ht="12" customHeight="1" x14ac:dyDescent="0.25">
      <c r="A30" s="118" t="s">
        <v>63</v>
      </c>
      <c r="B30" s="39">
        <v>64</v>
      </c>
      <c r="C30" s="39">
        <v>76</v>
      </c>
      <c r="D30" s="39">
        <v>83</v>
      </c>
      <c r="E30" s="39">
        <v>90</v>
      </c>
      <c r="F30" s="91">
        <v>105</v>
      </c>
    </row>
    <row r="31" spans="1:6" ht="12" customHeight="1" thickBot="1" x14ac:dyDescent="0.3">
      <c r="A31" s="120" t="s">
        <v>32</v>
      </c>
      <c r="B31" s="123">
        <v>46367</v>
      </c>
      <c r="C31" s="123">
        <v>49742</v>
      </c>
      <c r="D31" s="123">
        <v>53195</v>
      </c>
      <c r="E31" s="123">
        <v>48603</v>
      </c>
      <c r="F31" s="124">
        <v>51850</v>
      </c>
    </row>
    <row r="32" spans="1:6" ht="9.75" customHeight="1" x14ac:dyDescent="0.25">
      <c r="A32" s="154"/>
      <c r="B32" s="154"/>
      <c r="C32" s="154"/>
      <c r="D32" s="154"/>
      <c r="E32" s="155"/>
      <c r="F32" s="156"/>
    </row>
    <row r="33" spans="1:14" ht="35" customHeight="1" x14ac:dyDescent="0.2">
      <c r="A33" s="163" t="s">
        <v>70</v>
      </c>
      <c r="B33" s="164"/>
      <c r="C33" s="164"/>
      <c r="D33" s="164"/>
      <c r="E33" s="164"/>
      <c r="F33" s="164"/>
      <c r="G33" s="65"/>
    </row>
    <row r="34" spans="1:14" ht="53.5" customHeight="1" x14ac:dyDescent="0.2">
      <c r="A34" s="163" t="s">
        <v>260</v>
      </c>
      <c r="B34" s="164"/>
      <c r="C34" s="164"/>
      <c r="D34" s="164"/>
      <c r="E34" s="164"/>
      <c r="F34" s="164"/>
      <c r="I34" s="169"/>
      <c r="J34" s="169"/>
      <c r="K34" s="169"/>
      <c r="L34" s="169"/>
      <c r="M34" s="169"/>
      <c r="N34" s="169"/>
    </row>
  </sheetData>
  <mergeCells count="4">
    <mergeCell ref="B3:F3"/>
    <mergeCell ref="A33:F33"/>
    <mergeCell ref="I34:N34"/>
    <mergeCell ref="A34:F34"/>
  </mergeCells>
  <pageMargins left="0" right="0" top="0"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A30" sqref="A1:F30"/>
    </sheetView>
  </sheetViews>
  <sheetFormatPr defaultRowHeight="10" x14ac:dyDescent="0.2"/>
  <cols>
    <col min="1" max="1" width="54.6640625" bestFit="1" customWidth="1"/>
  </cols>
  <sheetData>
    <row r="1" spans="1:6" ht="15.5" x14ac:dyDescent="0.2">
      <c r="A1" s="110" t="s">
        <v>276</v>
      </c>
      <c r="B1" s="111"/>
      <c r="C1" s="111"/>
      <c r="D1" s="111"/>
      <c r="E1" s="112"/>
      <c r="F1" s="113"/>
    </row>
    <row r="2" spans="1:6" ht="16" thickBot="1" x14ac:dyDescent="0.3">
      <c r="A2" s="114" t="s">
        <v>0</v>
      </c>
      <c r="B2" s="44"/>
      <c r="C2" s="43"/>
      <c r="D2" s="50" t="s">
        <v>0</v>
      </c>
      <c r="E2" s="44"/>
      <c r="F2" s="115" t="s">
        <v>1</v>
      </c>
    </row>
    <row r="3" spans="1:6" ht="11.25" customHeight="1" x14ac:dyDescent="0.2">
      <c r="A3" s="83"/>
      <c r="B3" s="165" t="s">
        <v>2</v>
      </c>
      <c r="C3" s="166"/>
      <c r="D3" s="166"/>
      <c r="E3" s="166"/>
      <c r="F3" s="167"/>
    </row>
    <row r="4" spans="1:6" ht="10.5" x14ac:dyDescent="0.2">
      <c r="A4" s="84"/>
      <c r="B4" s="3" t="s">
        <v>3</v>
      </c>
      <c r="C4" s="3" t="s">
        <v>4</v>
      </c>
      <c r="D4" s="3" t="s">
        <v>5</v>
      </c>
      <c r="E4" s="3" t="s">
        <v>6</v>
      </c>
      <c r="F4" s="85" t="s">
        <v>252</v>
      </c>
    </row>
    <row r="5" spans="1:6" ht="10.5" x14ac:dyDescent="0.2">
      <c r="A5" s="84"/>
      <c r="B5" s="4" t="s">
        <v>7</v>
      </c>
      <c r="C5" s="4" t="s">
        <v>7</v>
      </c>
      <c r="D5" s="4" t="s">
        <v>7</v>
      </c>
      <c r="E5" s="4" t="s">
        <v>7</v>
      </c>
      <c r="F5" s="86" t="s">
        <v>7</v>
      </c>
    </row>
    <row r="6" spans="1:6" ht="12" customHeight="1" x14ac:dyDescent="0.25">
      <c r="A6" s="116" t="s">
        <v>69</v>
      </c>
      <c r="B6" s="46" t="s">
        <v>0</v>
      </c>
      <c r="C6" s="46" t="s">
        <v>0</v>
      </c>
      <c r="D6" s="46" t="s">
        <v>0</v>
      </c>
      <c r="E6" s="46" t="s">
        <v>0</v>
      </c>
      <c r="F6" s="117" t="s">
        <v>0</v>
      </c>
    </row>
    <row r="7" spans="1:6" ht="12" customHeight="1" x14ac:dyDescent="0.25">
      <c r="A7" s="118" t="s">
        <v>44</v>
      </c>
      <c r="B7" s="39">
        <v>-35</v>
      </c>
      <c r="C7" s="39">
        <v>-129</v>
      </c>
      <c r="D7" s="39">
        <v>51</v>
      </c>
      <c r="E7" s="39">
        <v>29</v>
      </c>
      <c r="F7" s="91" t="s">
        <v>233</v>
      </c>
    </row>
    <row r="8" spans="1:6" ht="12" customHeight="1" x14ac:dyDescent="0.25">
      <c r="A8" s="118" t="s">
        <v>46</v>
      </c>
      <c r="B8" s="39" t="s">
        <v>233</v>
      </c>
      <c r="C8" s="39" t="s">
        <v>233</v>
      </c>
      <c r="D8" s="39" t="s">
        <v>233</v>
      </c>
      <c r="E8" s="39">
        <v>437</v>
      </c>
      <c r="F8" s="91" t="s">
        <v>233</v>
      </c>
    </row>
    <row r="9" spans="1:6" ht="12" customHeight="1" x14ac:dyDescent="0.25">
      <c r="A9" s="119" t="s">
        <v>48</v>
      </c>
      <c r="B9" s="39">
        <v>-6</v>
      </c>
      <c r="C9" s="39" t="s">
        <v>233</v>
      </c>
      <c r="D9" s="39" t="s">
        <v>233</v>
      </c>
      <c r="E9" s="39">
        <v>450</v>
      </c>
      <c r="F9" s="91">
        <v>285</v>
      </c>
    </row>
    <row r="10" spans="1:6" ht="12" customHeight="1" x14ac:dyDescent="0.25">
      <c r="A10" s="48" t="s">
        <v>249</v>
      </c>
      <c r="B10" s="39" t="s">
        <v>233</v>
      </c>
      <c r="C10" s="39">
        <v>-70</v>
      </c>
      <c r="D10" s="39">
        <v>-5</v>
      </c>
      <c r="E10" s="39">
        <v>9</v>
      </c>
      <c r="F10" s="91">
        <v>13</v>
      </c>
    </row>
    <row r="11" spans="1:6" ht="12" customHeight="1" x14ac:dyDescent="0.25">
      <c r="A11" s="118" t="s">
        <v>49</v>
      </c>
      <c r="B11" s="39">
        <v>-17</v>
      </c>
      <c r="C11" s="39">
        <v>-134</v>
      </c>
      <c r="D11" s="39">
        <v>-124</v>
      </c>
      <c r="E11" s="39">
        <v>-148</v>
      </c>
      <c r="F11" s="91">
        <v>-87</v>
      </c>
    </row>
    <row r="12" spans="1:6" ht="12" customHeight="1" x14ac:dyDescent="0.25">
      <c r="A12" s="118" t="s">
        <v>50</v>
      </c>
      <c r="B12" s="39">
        <v>6248</v>
      </c>
      <c r="C12" s="39">
        <v>8483</v>
      </c>
      <c r="D12" s="39">
        <v>10563</v>
      </c>
      <c r="E12" s="39">
        <v>11642</v>
      </c>
      <c r="F12" s="91">
        <v>13450</v>
      </c>
    </row>
    <row r="13" spans="1:6" ht="12" customHeight="1" x14ac:dyDescent="0.25">
      <c r="A13" s="119" t="s">
        <v>257</v>
      </c>
      <c r="B13" s="39">
        <v>-139</v>
      </c>
      <c r="C13" s="39">
        <v>-4305</v>
      </c>
      <c r="D13" s="39">
        <v>-1616</v>
      </c>
      <c r="E13" s="39">
        <v>-1630</v>
      </c>
      <c r="F13" s="91">
        <v>-15</v>
      </c>
    </row>
    <row r="14" spans="1:6" ht="12" customHeight="1" x14ac:dyDescent="0.25">
      <c r="A14" s="118" t="s">
        <v>67</v>
      </c>
      <c r="B14" s="39">
        <v>-61</v>
      </c>
      <c r="C14" s="39">
        <v>13</v>
      </c>
      <c r="D14" s="39">
        <v>6695</v>
      </c>
      <c r="E14" s="39">
        <v>6544</v>
      </c>
      <c r="F14" s="91">
        <v>6855</v>
      </c>
    </row>
    <row r="15" spans="1:6" ht="12" customHeight="1" x14ac:dyDescent="0.25">
      <c r="A15" s="118" t="s">
        <v>52</v>
      </c>
      <c r="B15" s="39">
        <v>468</v>
      </c>
      <c r="C15" s="39">
        <v>646</v>
      </c>
      <c r="D15" s="39">
        <v>743</v>
      </c>
      <c r="E15" s="39">
        <v>497</v>
      </c>
      <c r="F15" s="91">
        <v>804</v>
      </c>
    </row>
    <row r="16" spans="1:6" ht="12" customHeight="1" x14ac:dyDescent="0.25">
      <c r="A16" s="118" t="s">
        <v>53</v>
      </c>
      <c r="B16" s="39">
        <v>4</v>
      </c>
      <c r="C16" s="39" t="s">
        <v>233</v>
      </c>
      <c r="D16" s="39">
        <v>121</v>
      </c>
      <c r="E16" s="39">
        <v>207</v>
      </c>
      <c r="F16" s="91" t="s">
        <v>233</v>
      </c>
    </row>
    <row r="17" spans="1:7" ht="12" customHeight="1" x14ac:dyDescent="0.25">
      <c r="A17" s="118" t="s">
        <v>68</v>
      </c>
      <c r="B17" s="39">
        <v>-4</v>
      </c>
      <c r="C17" s="39" t="s">
        <v>233</v>
      </c>
      <c r="D17" s="39" t="s">
        <v>233</v>
      </c>
      <c r="E17" s="39" t="s">
        <v>233</v>
      </c>
      <c r="F17" s="91" t="s">
        <v>233</v>
      </c>
    </row>
    <row r="18" spans="1:7" ht="12" customHeight="1" x14ac:dyDescent="0.25">
      <c r="A18" s="118" t="s">
        <v>277</v>
      </c>
      <c r="B18" s="39">
        <v>188</v>
      </c>
      <c r="C18" s="39">
        <v>336</v>
      </c>
      <c r="D18" s="39">
        <v>440</v>
      </c>
      <c r="E18" s="39">
        <v>744</v>
      </c>
      <c r="F18" s="91">
        <v>811</v>
      </c>
    </row>
    <row r="19" spans="1:7" ht="12" customHeight="1" x14ac:dyDescent="0.25">
      <c r="A19" s="118" t="s">
        <v>55</v>
      </c>
      <c r="B19" s="39">
        <v>252</v>
      </c>
      <c r="C19" s="39">
        <v>306</v>
      </c>
      <c r="D19" s="39">
        <v>357</v>
      </c>
      <c r="E19" s="39">
        <v>388</v>
      </c>
      <c r="F19" s="91">
        <v>422</v>
      </c>
    </row>
    <row r="20" spans="1:7" ht="12" customHeight="1" x14ac:dyDescent="0.25">
      <c r="A20" s="118" t="s">
        <v>56</v>
      </c>
      <c r="B20" s="39">
        <v>344</v>
      </c>
      <c r="C20" s="39">
        <v>425</v>
      </c>
      <c r="D20" s="39">
        <v>536</v>
      </c>
      <c r="E20" s="39">
        <v>605</v>
      </c>
      <c r="F20" s="91">
        <v>498</v>
      </c>
    </row>
    <row r="21" spans="1:7" ht="12" customHeight="1" x14ac:dyDescent="0.25">
      <c r="A21" s="118" t="s">
        <v>58</v>
      </c>
      <c r="B21" s="39">
        <v>0</v>
      </c>
      <c r="C21" s="39" t="s">
        <v>233</v>
      </c>
      <c r="D21" s="39" t="s">
        <v>233</v>
      </c>
      <c r="E21" s="39" t="s">
        <v>233</v>
      </c>
      <c r="F21" s="91" t="s">
        <v>233</v>
      </c>
    </row>
    <row r="22" spans="1:7" ht="12" customHeight="1" x14ac:dyDescent="0.25">
      <c r="A22" s="118" t="s">
        <v>59</v>
      </c>
      <c r="B22" s="39">
        <v>-1</v>
      </c>
      <c r="C22" s="39">
        <v>-1</v>
      </c>
      <c r="D22" s="39">
        <v>2</v>
      </c>
      <c r="E22" s="39">
        <v>0</v>
      </c>
      <c r="F22" s="91">
        <v>1</v>
      </c>
    </row>
    <row r="23" spans="1:7" ht="12" customHeight="1" x14ac:dyDescent="0.25">
      <c r="A23" s="118" t="s">
        <v>60</v>
      </c>
      <c r="B23" s="39">
        <v>1</v>
      </c>
      <c r="C23" s="39">
        <v>0</v>
      </c>
      <c r="D23" s="39">
        <v>0</v>
      </c>
      <c r="E23" s="39" t="s">
        <v>233</v>
      </c>
      <c r="F23" s="91" t="s">
        <v>233</v>
      </c>
    </row>
    <row r="24" spans="1:7" ht="12" customHeight="1" x14ac:dyDescent="0.25">
      <c r="A24" s="118" t="s">
        <v>306</v>
      </c>
      <c r="B24" s="39">
        <v>-3592</v>
      </c>
      <c r="C24" s="39">
        <v>-11725</v>
      </c>
      <c r="D24" s="39">
        <v>-12714</v>
      </c>
      <c r="E24" s="39">
        <v>-29066</v>
      </c>
      <c r="F24" s="91">
        <v>-19731</v>
      </c>
    </row>
    <row r="25" spans="1:7" ht="12" customHeight="1" x14ac:dyDescent="0.25">
      <c r="A25" s="118" t="s">
        <v>63</v>
      </c>
      <c r="B25" s="39">
        <v>-40</v>
      </c>
      <c r="C25" s="39">
        <v>-34</v>
      </c>
      <c r="D25" s="39">
        <v>-23</v>
      </c>
      <c r="E25" s="39">
        <v>34</v>
      </c>
      <c r="F25" s="91">
        <v>251</v>
      </c>
    </row>
    <row r="26" spans="1:7" ht="12" customHeight="1" thickBot="1" x14ac:dyDescent="0.3">
      <c r="A26" s="120" t="s">
        <v>34</v>
      </c>
      <c r="B26" s="121">
        <v>3610</v>
      </c>
      <c r="C26" s="121">
        <v>-6189</v>
      </c>
      <c r="D26" s="121">
        <v>5024</v>
      </c>
      <c r="E26" s="121">
        <v>-9257</v>
      </c>
      <c r="F26" s="122">
        <v>3557</v>
      </c>
    </row>
    <row r="27" spans="1:7" ht="9" customHeight="1" x14ac:dyDescent="0.25">
      <c r="A27" s="154"/>
      <c r="B27" s="154"/>
      <c r="C27" s="154"/>
      <c r="D27" s="154"/>
      <c r="E27" s="155"/>
      <c r="F27" s="156"/>
    </row>
    <row r="28" spans="1:7" ht="25.5" customHeight="1" x14ac:dyDescent="0.2">
      <c r="A28" s="163" t="s">
        <v>245</v>
      </c>
      <c r="B28" s="164"/>
      <c r="C28" s="164"/>
      <c r="D28" s="164"/>
      <c r="E28" s="164"/>
      <c r="F28" s="164"/>
      <c r="G28" s="65"/>
    </row>
    <row r="29" spans="1:7" ht="56" customHeight="1" x14ac:dyDescent="0.2">
      <c r="A29" s="163" t="s">
        <v>260</v>
      </c>
      <c r="B29" s="164"/>
      <c r="C29" s="164"/>
      <c r="D29" s="164"/>
      <c r="E29" s="164"/>
      <c r="F29" s="164"/>
      <c r="G29" s="65"/>
    </row>
    <row r="30" spans="1:7" ht="23.5" customHeight="1" x14ac:dyDescent="0.2">
      <c r="A30" s="163" t="s">
        <v>275</v>
      </c>
      <c r="B30" s="164"/>
      <c r="C30" s="164"/>
      <c r="D30" s="164"/>
      <c r="E30" s="164"/>
      <c r="F30" s="164"/>
    </row>
  </sheetData>
  <mergeCells count="4">
    <mergeCell ref="B3:F3"/>
    <mergeCell ref="A28:F28"/>
    <mergeCell ref="A29:F29"/>
    <mergeCell ref="A30:F30"/>
  </mergeCells>
  <pageMargins left="0" right="0" top="0"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selection activeCell="A35" sqref="A1:F35"/>
    </sheetView>
  </sheetViews>
  <sheetFormatPr defaultRowHeight="10" x14ac:dyDescent="0.2"/>
  <cols>
    <col min="1" max="1" width="47.109375" customWidth="1"/>
  </cols>
  <sheetData>
    <row r="1" spans="1:7" ht="14" x14ac:dyDescent="0.2">
      <c r="A1" s="125" t="s">
        <v>278</v>
      </c>
      <c r="B1" s="111"/>
      <c r="C1" s="111"/>
      <c r="D1" s="112"/>
      <c r="E1" s="112"/>
      <c r="F1" s="113"/>
    </row>
    <row r="2" spans="1:7" ht="16" thickBot="1" x14ac:dyDescent="0.3">
      <c r="A2" s="114" t="s">
        <v>0</v>
      </c>
      <c r="B2" s="54"/>
      <c r="C2" s="54"/>
      <c r="D2" s="55"/>
      <c r="E2" s="54"/>
      <c r="F2" s="115" t="s">
        <v>1</v>
      </c>
    </row>
    <row r="3" spans="1:7" ht="10.5" x14ac:dyDescent="0.2">
      <c r="A3" s="83"/>
      <c r="B3" s="165" t="s">
        <v>2</v>
      </c>
      <c r="C3" s="166"/>
      <c r="D3" s="166"/>
      <c r="E3" s="166"/>
      <c r="F3" s="167"/>
    </row>
    <row r="4" spans="1:7" ht="10.5" x14ac:dyDescent="0.2">
      <c r="A4" s="84"/>
      <c r="B4" s="3" t="s">
        <v>3</v>
      </c>
      <c r="C4" s="3" t="s">
        <v>4</v>
      </c>
      <c r="D4" s="3" t="s">
        <v>5</v>
      </c>
      <c r="E4" s="3" t="s">
        <v>6</v>
      </c>
      <c r="F4" s="85" t="s">
        <v>252</v>
      </c>
    </row>
    <row r="5" spans="1:7" ht="10.5" x14ac:dyDescent="0.2">
      <c r="A5" s="84"/>
      <c r="B5" s="4" t="s">
        <v>7</v>
      </c>
      <c r="C5" s="4" t="s">
        <v>7</v>
      </c>
      <c r="D5" s="4" t="s">
        <v>7</v>
      </c>
      <c r="E5" s="4" t="s">
        <v>7</v>
      </c>
      <c r="F5" s="86" t="s">
        <v>7</v>
      </c>
    </row>
    <row r="6" spans="1:7" ht="10.5" x14ac:dyDescent="0.25">
      <c r="A6" s="116" t="s">
        <v>78</v>
      </c>
      <c r="B6" s="53"/>
      <c r="C6" s="53"/>
      <c r="D6" s="47"/>
      <c r="E6" s="47"/>
      <c r="F6" s="88"/>
    </row>
    <row r="7" spans="1:7" ht="13.15" customHeight="1" x14ac:dyDescent="0.25">
      <c r="A7" s="118" t="s">
        <v>44</v>
      </c>
      <c r="B7" s="39">
        <v>25528</v>
      </c>
      <c r="C7" s="39">
        <v>26055</v>
      </c>
      <c r="D7" s="39">
        <v>25632</v>
      </c>
      <c r="E7" s="39">
        <v>26696</v>
      </c>
      <c r="F7" s="91">
        <v>26592</v>
      </c>
      <c r="G7" s="64"/>
    </row>
    <row r="8" spans="1:7" ht="13.15" customHeight="1" x14ac:dyDescent="0.25">
      <c r="A8" s="118" t="s">
        <v>45</v>
      </c>
      <c r="B8" s="39">
        <v>1556</v>
      </c>
      <c r="C8" s="39">
        <v>1564</v>
      </c>
      <c r="D8" s="39">
        <v>1606</v>
      </c>
      <c r="E8" s="39">
        <v>1768</v>
      </c>
      <c r="F8" s="91">
        <v>1920</v>
      </c>
      <c r="G8" s="64"/>
    </row>
    <row r="9" spans="1:7" ht="13.15" customHeight="1" x14ac:dyDescent="0.25">
      <c r="A9" s="118" t="s">
        <v>46</v>
      </c>
      <c r="B9" s="39">
        <v>11191</v>
      </c>
      <c r="C9" s="39">
        <v>10792</v>
      </c>
      <c r="D9" s="39">
        <v>11163</v>
      </c>
      <c r="E9" s="39">
        <v>10510</v>
      </c>
      <c r="F9" s="91">
        <v>10691</v>
      </c>
      <c r="G9" s="64"/>
    </row>
    <row r="10" spans="1:7" ht="13.15" customHeight="1" x14ac:dyDescent="0.25">
      <c r="A10" s="118" t="s">
        <v>47</v>
      </c>
      <c r="B10" s="39">
        <v>1986</v>
      </c>
      <c r="C10" s="39">
        <v>1995</v>
      </c>
      <c r="D10" s="39">
        <v>1713</v>
      </c>
      <c r="E10" s="39">
        <v>1762</v>
      </c>
      <c r="F10" s="91">
        <v>1934</v>
      </c>
      <c r="G10" s="64"/>
    </row>
    <row r="11" spans="1:7" ht="13.15" customHeight="1" x14ac:dyDescent="0.25">
      <c r="A11" s="118" t="s">
        <v>48</v>
      </c>
      <c r="B11" s="39">
        <v>5875</v>
      </c>
      <c r="C11" s="39">
        <v>7769</v>
      </c>
      <c r="D11" s="39">
        <v>7000</v>
      </c>
      <c r="E11" s="39">
        <v>6817</v>
      </c>
      <c r="F11" s="91">
        <v>7404</v>
      </c>
      <c r="G11" s="64"/>
    </row>
    <row r="12" spans="1:7" ht="13.15" customHeight="1" x14ac:dyDescent="0.25">
      <c r="A12" s="48" t="s">
        <v>249</v>
      </c>
      <c r="B12" s="39">
        <v>100514</v>
      </c>
      <c r="C12" s="39">
        <v>104408</v>
      </c>
      <c r="D12" s="39">
        <v>108373</v>
      </c>
      <c r="E12" s="39">
        <v>112592</v>
      </c>
      <c r="F12" s="91">
        <v>115908</v>
      </c>
      <c r="G12" s="64"/>
    </row>
    <row r="13" spans="1:7" ht="13.15" customHeight="1" x14ac:dyDescent="0.25">
      <c r="A13" s="118" t="s">
        <v>49</v>
      </c>
      <c r="B13" s="39">
        <v>7248</v>
      </c>
      <c r="C13" s="39">
        <v>7424</v>
      </c>
      <c r="D13" s="39">
        <v>6969</v>
      </c>
      <c r="E13" s="39">
        <v>6290</v>
      </c>
      <c r="F13" s="91">
        <v>6004</v>
      </c>
      <c r="G13" s="64"/>
    </row>
    <row r="14" spans="1:7" ht="13.15" customHeight="1" x14ac:dyDescent="0.25">
      <c r="A14" s="118" t="s">
        <v>50</v>
      </c>
      <c r="B14" s="39">
        <v>59036</v>
      </c>
      <c r="C14" s="39">
        <v>59182</v>
      </c>
      <c r="D14" s="39">
        <v>59860</v>
      </c>
      <c r="E14" s="39">
        <v>59180</v>
      </c>
      <c r="F14" s="91">
        <v>59328</v>
      </c>
      <c r="G14" s="64"/>
    </row>
    <row r="15" spans="1:7" ht="13.15" customHeight="1" x14ac:dyDescent="0.25">
      <c r="A15" s="118" t="s">
        <v>257</v>
      </c>
      <c r="B15" s="39">
        <v>2393</v>
      </c>
      <c r="C15" s="39">
        <v>2112</v>
      </c>
      <c r="D15" s="39">
        <v>2157</v>
      </c>
      <c r="E15" s="39">
        <v>2230</v>
      </c>
      <c r="F15" s="91">
        <v>1617</v>
      </c>
      <c r="G15" s="64"/>
    </row>
    <row r="16" spans="1:7" ht="13.15" customHeight="1" x14ac:dyDescent="0.25">
      <c r="A16" s="118" t="s">
        <v>51</v>
      </c>
      <c r="B16" s="39">
        <v>4224</v>
      </c>
      <c r="C16" s="39">
        <v>3695</v>
      </c>
      <c r="D16" s="39">
        <v>2468</v>
      </c>
      <c r="E16" s="39">
        <v>1913</v>
      </c>
      <c r="F16" s="91">
        <v>1589</v>
      </c>
      <c r="G16" s="64"/>
    </row>
    <row r="17" spans="1:7" ht="13.15" customHeight="1" x14ac:dyDescent="0.25">
      <c r="A17" s="119" t="s">
        <v>258</v>
      </c>
      <c r="B17" s="39">
        <v>7</v>
      </c>
      <c r="C17" s="39">
        <v>7</v>
      </c>
      <c r="D17" s="39">
        <v>7</v>
      </c>
      <c r="E17" s="39">
        <v>7</v>
      </c>
      <c r="F17" s="91">
        <v>23</v>
      </c>
      <c r="G17" s="64"/>
    </row>
    <row r="18" spans="1:7" ht="13.15" customHeight="1" x14ac:dyDescent="0.25">
      <c r="A18" s="118" t="s">
        <v>52</v>
      </c>
      <c r="B18" s="39">
        <v>2179</v>
      </c>
      <c r="C18" s="39">
        <v>1227</v>
      </c>
      <c r="D18" s="39">
        <v>1407</v>
      </c>
      <c r="E18" s="39">
        <v>1262</v>
      </c>
      <c r="F18" s="91">
        <v>1407</v>
      </c>
      <c r="G18" s="64"/>
    </row>
    <row r="19" spans="1:7" ht="13.15" customHeight="1" x14ac:dyDescent="0.25">
      <c r="A19" s="119" t="s">
        <v>53</v>
      </c>
      <c r="B19" s="39">
        <v>1366</v>
      </c>
      <c r="C19" s="39">
        <v>1957</v>
      </c>
      <c r="D19" s="39">
        <v>2050</v>
      </c>
      <c r="E19" s="39">
        <v>2173</v>
      </c>
      <c r="F19" s="91">
        <v>2471</v>
      </c>
      <c r="G19" s="64"/>
    </row>
    <row r="20" spans="1:7" ht="13.15" customHeight="1" x14ac:dyDescent="0.25">
      <c r="A20" s="118" t="s">
        <v>54</v>
      </c>
      <c r="B20" s="39">
        <v>23188</v>
      </c>
      <c r="C20" s="39">
        <v>16481</v>
      </c>
      <c r="D20" s="39">
        <v>13657</v>
      </c>
      <c r="E20" s="39">
        <v>10758</v>
      </c>
      <c r="F20" s="91">
        <v>8229</v>
      </c>
      <c r="G20" s="64"/>
    </row>
    <row r="21" spans="1:7" ht="13.15" customHeight="1" x14ac:dyDescent="0.25">
      <c r="A21" s="118" t="s">
        <v>280</v>
      </c>
      <c r="B21" s="39">
        <v>24929</v>
      </c>
      <c r="C21" s="39">
        <v>25428</v>
      </c>
      <c r="D21" s="39">
        <v>25620</v>
      </c>
      <c r="E21" s="39">
        <v>25563</v>
      </c>
      <c r="F21" s="91">
        <v>20608</v>
      </c>
      <c r="G21" s="64"/>
    </row>
    <row r="22" spans="1:7" ht="13.15" customHeight="1" x14ac:dyDescent="0.25">
      <c r="A22" s="118" t="s">
        <v>55</v>
      </c>
      <c r="B22" s="39">
        <v>13248</v>
      </c>
      <c r="C22" s="39">
        <v>13709</v>
      </c>
      <c r="D22" s="39">
        <v>13754</v>
      </c>
      <c r="E22" s="39">
        <v>12814</v>
      </c>
      <c r="F22" s="91">
        <v>13071</v>
      </c>
      <c r="G22" s="64"/>
    </row>
    <row r="23" spans="1:7" ht="13.15" customHeight="1" x14ac:dyDescent="0.25">
      <c r="A23" s="118" t="s">
        <v>56</v>
      </c>
      <c r="B23" s="39">
        <v>9450</v>
      </c>
      <c r="C23" s="39">
        <v>9710</v>
      </c>
      <c r="D23" s="39">
        <v>9686</v>
      </c>
      <c r="E23" s="39">
        <v>9906</v>
      </c>
      <c r="F23" s="91">
        <v>9891</v>
      </c>
      <c r="G23" s="64"/>
    </row>
    <row r="24" spans="1:7" ht="13.15" customHeight="1" x14ac:dyDescent="0.25">
      <c r="A24" s="118" t="s">
        <v>57</v>
      </c>
      <c r="B24" s="39">
        <v>8344</v>
      </c>
      <c r="C24" s="39">
        <v>7661</v>
      </c>
      <c r="D24" s="39">
        <v>7293</v>
      </c>
      <c r="E24" s="39">
        <v>6893</v>
      </c>
      <c r="F24" s="91">
        <v>6940</v>
      </c>
      <c r="G24" s="64"/>
    </row>
    <row r="25" spans="1:7" ht="13.15" customHeight="1" x14ac:dyDescent="0.25">
      <c r="A25" s="118" t="s">
        <v>58</v>
      </c>
      <c r="B25" s="39">
        <v>591</v>
      </c>
      <c r="C25" s="39">
        <v>575</v>
      </c>
      <c r="D25" s="39">
        <v>547</v>
      </c>
      <c r="E25" s="39">
        <v>546</v>
      </c>
      <c r="F25" s="91">
        <v>525</v>
      </c>
      <c r="G25" s="64"/>
    </row>
    <row r="26" spans="1:7" ht="13.15" customHeight="1" x14ac:dyDescent="0.25">
      <c r="A26" s="118" t="s">
        <v>59</v>
      </c>
      <c r="B26" s="39">
        <v>1789</v>
      </c>
      <c r="C26" s="39">
        <v>1687</v>
      </c>
      <c r="D26" s="39">
        <v>1666</v>
      </c>
      <c r="E26" s="39">
        <v>1568</v>
      </c>
      <c r="F26" s="91">
        <v>1555</v>
      </c>
      <c r="G26" s="64"/>
    </row>
    <row r="27" spans="1:7" ht="13.15" customHeight="1" x14ac:dyDescent="0.25">
      <c r="A27" s="118" t="s">
        <v>60</v>
      </c>
      <c r="B27" s="39">
        <v>3433</v>
      </c>
      <c r="C27" s="39">
        <v>3416</v>
      </c>
      <c r="D27" s="39">
        <v>3191</v>
      </c>
      <c r="E27" s="39">
        <v>3302</v>
      </c>
      <c r="F27" s="91">
        <v>3557</v>
      </c>
      <c r="G27" s="64"/>
    </row>
    <row r="28" spans="1:7" ht="13.15" customHeight="1" x14ac:dyDescent="0.25">
      <c r="A28" s="118" t="s">
        <v>61</v>
      </c>
      <c r="B28" s="39">
        <v>-198</v>
      </c>
      <c r="C28" s="39">
        <v>-255</v>
      </c>
      <c r="D28" s="39">
        <v>123</v>
      </c>
      <c r="E28" s="39">
        <v>122</v>
      </c>
      <c r="F28" s="91">
        <v>152</v>
      </c>
      <c r="G28" s="64"/>
    </row>
    <row r="29" spans="1:7" ht="13.15" customHeight="1" x14ac:dyDescent="0.25">
      <c r="A29" s="118" t="s">
        <v>62</v>
      </c>
      <c r="B29" s="39">
        <v>327</v>
      </c>
      <c r="C29" s="39">
        <v>241</v>
      </c>
      <c r="D29" s="39">
        <v>409</v>
      </c>
      <c r="E29" s="39">
        <v>388</v>
      </c>
      <c r="F29" s="91">
        <v>429</v>
      </c>
      <c r="G29" s="64"/>
    </row>
    <row r="30" spans="1:7" ht="13.15" customHeight="1" x14ac:dyDescent="0.25">
      <c r="A30" s="118" t="s">
        <v>259</v>
      </c>
      <c r="B30" s="39">
        <v>148</v>
      </c>
      <c r="C30" s="39">
        <v>204</v>
      </c>
      <c r="D30" s="39">
        <v>277</v>
      </c>
      <c r="E30" s="39">
        <v>339</v>
      </c>
      <c r="F30" s="91">
        <v>343</v>
      </c>
      <c r="G30" s="64"/>
    </row>
    <row r="31" spans="1:7" ht="13.15" customHeight="1" x14ac:dyDescent="0.25">
      <c r="A31" s="118" t="s">
        <v>63</v>
      </c>
      <c r="B31" s="39">
        <v>1308</v>
      </c>
      <c r="C31">
        <v>1319</v>
      </c>
      <c r="D31">
        <v>1217</v>
      </c>
      <c r="E31">
        <v>1276</v>
      </c>
      <c r="F31" s="91">
        <v>1428</v>
      </c>
      <c r="G31" s="64"/>
    </row>
    <row r="32" spans="1:7" ht="11" thickBot="1" x14ac:dyDescent="0.3">
      <c r="A32" s="10" t="s">
        <v>241</v>
      </c>
      <c r="B32" s="11">
        <v>309660</v>
      </c>
      <c r="C32" s="11">
        <v>308361</v>
      </c>
      <c r="D32" s="11">
        <v>307844</v>
      </c>
      <c r="E32" s="11">
        <v>306674</v>
      </c>
      <c r="F32" s="128">
        <v>303615</v>
      </c>
    </row>
    <row r="33" spans="1:6" ht="11.65" customHeight="1" x14ac:dyDescent="0.25">
      <c r="A33" s="51"/>
      <c r="B33" s="51"/>
      <c r="C33" s="51"/>
      <c r="D33" s="161"/>
      <c r="E33" s="161"/>
      <c r="F33" s="162"/>
    </row>
    <row r="34" spans="1:6" ht="27.4" customHeight="1" x14ac:dyDescent="0.2">
      <c r="A34" s="163" t="s">
        <v>65</v>
      </c>
      <c r="B34" s="164"/>
      <c r="C34" s="164"/>
      <c r="D34" s="164"/>
      <c r="E34" s="164"/>
      <c r="F34" s="164"/>
    </row>
    <row r="35" spans="1:6" ht="64.900000000000006" customHeight="1" x14ac:dyDescent="0.2">
      <c r="A35" s="163" t="s">
        <v>260</v>
      </c>
      <c r="B35" s="164"/>
      <c r="C35" s="164"/>
      <c r="D35" s="164"/>
      <c r="E35" s="164"/>
      <c r="F35" s="164"/>
    </row>
  </sheetData>
  <mergeCells count="3">
    <mergeCell ref="B3:F3"/>
    <mergeCell ref="A34:F34"/>
    <mergeCell ref="A35:F35"/>
  </mergeCells>
  <conditionalFormatting sqref="B7:F24 B32:F32 C25:F28 C29:E30">
    <cfRule type="cellIs" dxfId="195" priority="8" operator="equal">
      <formula>0</formula>
    </cfRule>
  </conditionalFormatting>
  <conditionalFormatting sqref="F29:F31">
    <cfRule type="cellIs" dxfId="194" priority="1" operator="equal">
      <formula>0</formula>
    </cfRule>
  </conditionalFormatting>
  <conditionalFormatting sqref="B25:B31">
    <cfRule type="cellIs" dxfId="193" priority="2" operator="equal">
      <formula>0</formula>
    </cfRule>
  </conditionalFormatting>
  <pageMargins left="0" right="0" top="0"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election activeCell="A37" sqref="A1:F37"/>
    </sheetView>
  </sheetViews>
  <sheetFormatPr defaultRowHeight="10" x14ac:dyDescent="0.2"/>
  <cols>
    <col min="1" max="1" width="47.109375" customWidth="1"/>
  </cols>
  <sheetData>
    <row r="1" spans="1:6" ht="17.5" x14ac:dyDescent="0.2">
      <c r="A1" s="67" t="s">
        <v>279</v>
      </c>
      <c r="B1" s="68"/>
      <c r="C1" s="68"/>
      <c r="D1" s="69"/>
      <c r="E1" s="69"/>
      <c r="F1" s="70"/>
    </row>
    <row r="2" spans="1:6" ht="9.75" customHeight="1" thickBot="1" x14ac:dyDescent="0.3">
      <c r="A2" s="71" t="s">
        <v>0</v>
      </c>
      <c r="B2" s="54"/>
      <c r="C2" s="54"/>
      <c r="D2" s="55"/>
      <c r="E2" s="54"/>
      <c r="F2" s="72" t="s">
        <v>1</v>
      </c>
    </row>
    <row r="3" spans="1:6" ht="10.5" x14ac:dyDescent="0.2">
      <c r="A3" s="1"/>
      <c r="B3" s="165" t="s">
        <v>2</v>
      </c>
      <c r="C3" s="166"/>
      <c r="D3" s="166"/>
      <c r="E3" s="166"/>
      <c r="F3" s="168"/>
    </row>
    <row r="4" spans="1:6" ht="10.5" x14ac:dyDescent="0.2">
      <c r="A4" s="2"/>
      <c r="B4" s="3" t="s">
        <v>3</v>
      </c>
      <c r="C4" s="3" t="s">
        <v>4</v>
      </c>
      <c r="D4" s="3" t="s">
        <v>5</v>
      </c>
      <c r="E4" s="3" t="s">
        <v>6</v>
      </c>
      <c r="F4" s="73" t="s">
        <v>252</v>
      </c>
    </row>
    <row r="5" spans="1:6" ht="10.5" x14ac:dyDescent="0.2">
      <c r="A5" s="2"/>
      <c r="B5" s="4" t="s">
        <v>7</v>
      </c>
      <c r="C5" s="4" t="s">
        <v>7</v>
      </c>
      <c r="D5" s="4" t="s">
        <v>7</v>
      </c>
      <c r="E5" s="4" t="s">
        <v>7</v>
      </c>
      <c r="F5" s="74" t="s">
        <v>7</v>
      </c>
    </row>
    <row r="6" spans="1:6" ht="10.5" x14ac:dyDescent="0.25">
      <c r="A6" s="45" t="s">
        <v>71</v>
      </c>
      <c r="B6" s="53"/>
      <c r="C6" s="53"/>
      <c r="D6" s="47"/>
      <c r="E6" s="47"/>
      <c r="F6" s="75"/>
    </row>
    <row r="7" spans="1:6" ht="13.15" customHeight="1" x14ac:dyDescent="0.25">
      <c r="A7" s="48" t="s">
        <v>44</v>
      </c>
      <c r="B7" s="39">
        <v>34259</v>
      </c>
      <c r="C7" s="39">
        <v>34540</v>
      </c>
      <c r="D7" s="39">
        <v>34368</v>
      </c>
      <c r="E7" s="39">
        <v>35099</v>
      </c>
      <c r="F7" s="76">
        <v>35280</v>
      </c>
    </row>
    <row r="8" spans="1:6" ht="13.15" customHeight="1" x14ac:dyDescent="0.25">
      <c r="A8" s="48" t="s">
        <v>45</v>
      </c>
      <c r="B8" s="39">
        <v>2032</v>
      </c>
      <c r="C8" s="39">
        <v>2062</v>
      </c>
      <c r="D8" s="39">
        <v>2156</v>
      </c>
      <c r="E8" s="39">
        <v>2343</v>
      </c>
      <c r="F8" s="76">
        <v>2524</v>
      </c>
    </row>
    <row r="9" spans="1:6" ht="13.15" customHeight="1" x14ac:dyDescent="0.25">
      <c r="A9" s="48" t="s">
        <v>46</v>
      </c>
      <c r="B9" s="39">
        <v>11746</v>
      </c>
      <c r="C9" s="39">
        <v>11311</v>
      </c>
      <c r="D9" s="39">
        <v>11683</v>
      </c>
      <c r="E9" s="39">
        <v>10986</v>
      </c>
      <c r="F9" s="76">
        <v>11201</v>
      </c>
    </row>
    <row r="10" spans="1:6" ht="13.15" customHeight="1" x14ac:dyDescent="0.25">
      <c r="A10" s="48" t="s">
        <v>47</v>
      </c>
      <c r="B10" s="39">
        <v>2023</v>
      </c>
      <c r="C10" s="39">
        <v>2115</v>
      </c>
      <c r="D10" s="39">
        <v>1870</v>
      </c>
      <c r="E10" s="39">
        <v>1893</v>
      </c>
      <c r="F10" s="76">
        <v>1994</v>
      </c>
    </row>
    <row r="11" spans="1:6" ht="13.15" customHeight="1" x14ac:dyDescent="0.25">
      <c r="A11" s="48" t="s">
        <v>48</v>
      </c>
      <c r="B11" s="39">
        <v>7758</v>
      </c>
      <c r="C11" s="39">
        <v>10020</v>
      </c>
      <c r="D11" s="39">
        <v>9650</v>
      </c>
      <c r="E11" s="39">
        <v>9250</v>
      </c>
      <c r="F11" s="76">
        <v>9992</v>
      </c>
    </row>
    <row r="12" spans="1:6" ht="13.15" customHeight="1" x14ac:dyDescent="0.25">
      <c r="A12" s="48" t="s">
        <v>249</v>
      </c>
      <c r="B12" s="39">
        <v>105222</v>
      </c>
      <c r="C12" s="39">
        <v>109775</v>
      </c>
      <c r="D12" s="39">
        <v>113345</v>
      </c>
      <c r="E12" s="39">
        <v>117245</v>
      </c>
      <c r="F12" s="76">
        <v>120512</v>
      </c>
    </row>
    <row r="13" spans="1:6" ht="13.15" customHeight="1" x14ac:dyDescent="0.25">
      <c r="A13" s="48" t="s">
        <v>49</v>
      </c>
      <c r="B13" s="39">
        <v>7669</v>
      </c>
      <c r="C13" s="39">
        <v>7661</v>
      </c>
      <c r="D13" s="39">
        <v>7220</v>
      </c>
      <c r="E13" s="39">
        <v>6477</v>
      </c>
      <c r="F13" s="76">
        <v>6296</v>
      </c>
    </row>
    <row r="14" spans="1:6" ht="13.15" customHeight="1" x14ac:dyDescent="0.25">
      <c r="A14" s="48" t="s">
        <v>50</v>
      </c>
      <c r="B14" s="39">
        <v>63671</v>
      </c>
      <c r="C14" s="39">
        <v>63302</v>
      </c>
      <c r="D14" s="39">
        <v>64624</v>
      </c>
      <c r="E14" s="39">
        <v>64594</v>
      </c>
      <c r="F14" s="76">
        <v>64926</v>
      </c>
    </row>
    <row r="15" spans="1:6" ht="13.15" customHeight="1" x14ac:dyDescent="0.25">
      <c r="A15" s="48" t="s">
        <v>257</v>
      </c>
      <c r="B15" s="39">
        <v>10233</v>
      </c>
      <c r="C15" s="39">
        <v>11623</v>
      </c>
      <c r="D15" s="39">
        <v>11517</v>
      </c>
      <c r="E15" s="39">
        <v>12429</v>
      </c>
      <c r="F15" s="76">
        <v>12452</v>
      </c>
    </row>
    <row r="16" spans="1:6" ht="13.15" customHeight="1" x14ac:dyDescent="0.25">
      <c r="A16" s="48" t="s">
        <v>72</v>
      </c>
      <c r="B16" s="39">
        <v>12157</v>
      </c>
      <c r="C16" s="39">
        <v>12231</v>
      </c>
      <c r="D16" s="39">
        <v>11857</v>
      </c>
      <c r="E16" s="39">
        <v>7914</v>
      </c>
      <c r="F16" s="76">
        <v>7009</v>
      </c>
    </row>
    <row r="17" spans="1:6" ht="13.15" customHeight="1" x14ac:dyDescent="0.25">
      <c r="A17" s="49" t="s">
        <v>258</v>
      </c>
      <c r="B17" s="39">
        <v>7</v>
      </c>
      <c r="C17" s="39">
        <v>7</v>
      </c>
      <c r="D17" s="39">
        <v>7</v>
      </c>
      <c r="E17" s="39">
        <v>7</v>
      </c>
      <c r="F17" s="76">
        <v>23</v>
      </c>
    </row>
    <row r="18" spans="1:6" ht="13.15" customHeight="1" x14ac:dyDescent="0.25">
      <c r="A18" s="48" t="s">
        <v>52</v>
      </c>
      <c r="B18" s="39">
        <v>2536</v>
      </c>
      <c r="C18" s="39">
        <v>1260</v>
      </c>
      <c r="D18" s="39">
        <v>1670</v>
      </c>
      <c r="E18" s="39">
        <v>1611</v>
      </c>
      <c r="F18" s="76">
        <v>1682</v>
      </c>
    </row>
    <row r="19" spans="1:6" ht="13.15" customHeight="1" x14ac:dyDescent="0.25">
      <c r="A19" s="49" t="s">
        <v>53</v>
      </c>
      <c r="B19" s="39">
        <v>3767</v>
      </c>
      <c r="C19" s="39">
        <v>5687</v>
      </c>
      <c r="D19" s="39">
        <v>6383</v>
      </c>
      <c r="E19" s="39">
        <v>6022</v>
      </c>
      <c r="F19" s="76">
        <v>7585</v>
      </c>
    </row>
    <row r="20" spans="1:6" ht="13.15" customHeight="1" x14ac:dyDescent="0.25">
      <c r="A20" s="48" t="s">
        <v>73</v>
      </c>
      <c r="B20" s="39">
        <v>23189</v>
      </c>
      <c r="C20" s="39">
        <v>16481</v>
      </c>
      <c r="D20" s="39">
        <v>13657</v>
      </c>
      <c r="E20" s="39">
        <v>10758</v>
      </c>
      <c r="F20" s="76">
        <v>8229</v>
      </c>
    </row>
    <row r="21" spans="1:6" ht="13.15" customHeight="1" x14ac:dyDescent="0.25">
      <c r="A21" s="48" t="s">
        <v>270</v>
      </c>
      <c r="B21" s="39">
        <v>27910</v>
      </c>
      <c r="C21" s="39">
        <v>28349</v>
      </c>
      <c r="D21" s="39">
        <v>28909</v>
      </c>
      <c r="E21" s="39">
        <v>28726</v>
      </c>
      <c r="F21" s="76">
        <v>23848</v>
      </c>
    </row>
    <row r="22" spans="1:6" ht="13.15" customHeight="1" x14ac:dyDescent="0.25">
      <c r="A22" s="48" t="s">
        <v>55</v>
      </c>
      <c r="B22" s="39">
        <v>14609</v>
      </c>
      <c r="C22" s="39">
        <v>15034</v>
      </c>
      <c r="D22" s="39">
        <v>15254</v>
      </c>
      <c r="E22" s="39">
        <v>14357</v>
      </c>
      <c r="F22" s="76">
        <v>14520</v>
      </c>
    </row>
    <row r="23" spans="1:6" ht="13.15" customHeight="1" x14ac:dyDescent="0.25">
      <c r="A23" s="48" t="s">
        <v>56</v>
      </c>
      <c r="B23" s="39">
        <v>10433</v>
      </c>
      <c r="C23" s="39">
        <v>10655</v>
      </c>
      <c r="D23" s="39">
        <v>10771</v>
      </c>
      <c r="E23" s="39">
        <v>10672</v>
      </c>
      <c r="F23" s="76">
        <v>10896</v>
      </c>
    </row>
    <row r="24" spans="1:6" ht="13.15" customHeight="1" x14ac:dyDescent="0.25">
      <c r="A24" s="48" t="s">
        <v>57</v>
      </c>
      <c r="B24" s="39">
        <v>8624</v>
      </c>
      <c r="C24" s="39">
        <v>7935</v>
      </c>
      <c r="D24" s="39">
        <v>7588</v>
      </c>
      <c r="E24" s="39">
        <v>7159</v>
      </c>
      <c r="F24" s="76">
        <v>7357</v>
      </c>
    </row>
    <row r="25" spans="1:6" ht="13.15" customHeight="1" x14ac:dyDescent="0.25">
      <c r="A25" s="48" t="s">
        <v>58</v>
      </c>
      <c r="B25" s="39">
        <v>592</v>
      </c>
      <c r="C25" s="39">
        <v>578</v>
      </c>
      <c r="D25" s="39">
        <v>551</v>
      </c>
      <c r="E25" s="39">
        <v>548</v>
      </c>
      <c r="F25" s="76">
        <v>538</v>
      </c>
    </row>
    <row r="26" spans="1:6" ht="13.15" customHeight="1" x14ac:dyDescent="0.25">
      <c r="A26" s="48" t="s">
        <v>59</v>
      </c>
      <c r="B26" s="39">
        <v>2276</v>
      </c>
      <c r="C26" s="39">
        <v>2236</v>
      </c>
      <c r="D26" s="39">
        <v>2358</v>
      </c>
      <c r="E26" s="39">
        <v>2138</v>
      </c>
      <c r="F26" s="76">
        <v>2210</v>
      </c>
    </row>
    <row r="27" spans="1:6" ht="13.15" customHeight="1" x14ac:dyDescent="0.25">
      <c r="A27" s="48" t="s">
        <v>60</v>
      </c>
      <c r="B27" s="39">
        <v>3629</v>
      </c>
      <c r="C27" s="39">
        <v>3634</v>
      </c>
      <c r="D27" s="39">
        <v>3425</v>
      </c>
      <c r="E27" s="39">
        <v>3530</v>
      </c>
      <c r="F27" s="76">
        <v>3884</v>
      </c>
    </row>
    <row r="28" spans="1:6" ht="13.15" customHeight="1" x14ac:dyDescent="0.25">
      <c r="A28" s="48" t="s">
        <v>61</v>
      </c>
      <c r="B28" s="39">
        <v>-180</v>
      </c>
      <c r="C28" s="39">
        <v>-261</v>
      </c>
      <c r="D28" s="39">
        <v>159</v>
      </c>
      <c r="E28" s="39">
        <v>-539</v>
      </c>
      <c r="F28" s="76">
        <v>150</v>
      </c>
    </row>
    <row r="29" spans="1:6" ht="13.15" customHeight="1" x14ac:dyDescent="0.25">
      <c r="A29" s="48" t="s">
        <v>62</v>
      </c>
      <c r="B29" s="39">
        <v>341</v>
      </c>
      <c r="C29" s="39">
        <v>271</v>
      </c>
      <c r="D29" s="39">
        <v>439</v>
      </c>
      <c r="E29" s="39">
        <v>351</v>
      </c>
      <c r="F29" s="76">
        <v>477</v>
      </c>
    </row>
    <row r="30" spans="1:6" ht="13.15" customHeight="1" x14ac:dyDescent="0.25">
      <c r="A30" s="48" t="s">
        <v>259</v>
      </c>
      <c r="B30" s="39">
        <v>149</v>
      </c>
      <c r="C30" s="39">
        <v>206</v>
      </c>
      <c r="D30" s="39">
        <v>279</v>
      </c>
      <c r="E30" s="39">
        <v>341</v>
      </c>
      <c r="F30" s="76">
        <v>349</v>
      </c>
    </row>
    <row r="31" spans="1:6" ht="13.15" customHeight="1" x14ac:dyDescent="0.2">
      <c r="A31" t="s">
        <v>63</v>
      </c>
      <c r="B31">
        <v>1372</v>
      </c>
      <c r="C31">
        <v>1395</v>
      </c>
      <c r="D31">
        <v>1300</v>
      </c>
      <c r="E31">
        <v>1366</v>
      </c>
      <c r="F31">
        <v>1533</v>
      </c>
    </row>
    <row r="32" spans="1:6" ht="15.4" customHeight="1" thickBot="1" x14ac:dyDescent="0.3">
      <c r="A32" s="127" t="s">
        <v>247</v>
      </c>
      <c r="B32" s="11">
        <v>356028</v>
      </c>
      <c r="C32" s="11">
        <v>358104</v>
      </c>
      <c r="D32" s="11">
        <v>361039</v>
      </c>
      <c r="E32" s="11">
        <v>355277</v>
      </c>
      <c r="F32" s="128">
        <v>355465</v>
      </c>
    </row>
    <row r="33" spans="1:8" ht="10.5" customHeight="1" x14ac:dyDescent="0.25">
      <c r="A33" s="51"/>
      <c r="B33" s="51"/>
      <c r="C33" s="51"/>
      <c r="D33" s="161"/>
      <c r="E33" s="161"/>
      <c r="F33" s="162"/>
      <c r="H33" t="s">
        <v>0</v>
      </c>
    </row>
    <row r="34" spans="1:8" ht="16.149999999999999" customHeight="1" x14ac:dyDescent="0.2">
      <c r="A34" s="163" t="s">
        <v>246</v>
      </c>
      <c r="B34" s="164"/>
      <c r="C34" s="164"/>
      <c r="D34" s="164"/>
      <c r="E34" s="164"/>
      <c r="F34" s="164"/>
    </row>
    <row r="35" spans="1:8" ht="33.75" customHeight="1" x14ac:dyDescent="0.2">
      <c r="A35" s="163" t="s">
        <v>250</v>
      </c>
      <c r="B35" s="164"/>
      <c r="C35" s="164"/>
      <c r="D35" s="164"/>
      <c r="E35" s="164"/>
      <c r="F35" s="164"/>
    </row>
    <row r="36" spans="1:8" ht="21" customHeight="1" x14ac:dyDescent="0.2">
      <c r="A36" s="163" t="s">
        <v>74</v>
      </c>
      <c r="B36" s="164"/>
      <c r="C36" s="164"/>
      <c r="D36" s="164"/>
      <c r="E36" s="164"/>
      <c r="F36" s="164"/>
    </row>
    <row r="37" spans="1:8" ht="66" customHeight="1" x14ac:dyDescent="0.2">
      <c r="A37" s="163" t="s">
        <v>266</v>
      </c>
      <c r="B37" s="164"/>
      <c r="C37" s="164"/>
      <c r="D37" s="164"/>
      <c r="E37" s="164"/>
      <c r="F37" s="164"/>
    </row>
    <row r="39" spans="1:8" x14ac:dyDescent="0.2">
      <c r="G39" s="157"/>
    </row>
    <row r="40" spans="1:8" x14ac:dyDescent="0.2">
      <c r="G40" s="157"/>
    </row>
    <row r="41" spans="1:8" x14ac:dyDescent="0.2">
      <c r="G41" s="157"/>
    </row>
    <row r="42" spans="1:8" x14ac:dyDescent="0.2">
      <c r="G42" s="157"/>
    </row>
  </sheetData>
  <mergeCells count="5">
    <mergeCell ref="A37:F37"/>
    <mergeCell ref="B3:F3"/>
    <mergeCell ref="A34:F34"/>
    <mergeCell ref="A35:F35"/>
    <mergeCell ref="A36:F36"/>
  </mergeCells>
  <conditionalFormatting sqref="C8:F30">
    <cfRule type="cellIs" dxfId="192" priority="7" operator="equal">
      <formula>0</formula>
    </cfRule>
  </conditionalFormatting>
  <conditionalFormatting sqref="B8:B30">
    <cfRule type="cellIs" dxfId="191" priority="10" operator="equal">
      <formula>0</formula>
    </cfRule>
  </conditionalFormatting>
  <conditionalFormatting sqref="B7">
    <cfRule type="cellIs" dxfId="190" priority="9" operator="equal">
      <formula>0</formula>
    </cfRule>
  </conditionalFormatting>
  <conditionalFormatting sqref="C32:F32">
    <cfRule type="cellIs" dxfId="189" priority="5" operator="equal">
      <formula>0</formula>
    </cfRule>
  </conditionalFormatting>
  <conditionalFormatting sqref="B32">
    <cfRule type="cellIs" dxfId="188" priority="8" operator="equal">
      <formula>0</formula>
    </cfRule>
  </conditionalFormatting>
  <conditionalFormatting sqref="C7:F7">
    <cfRule type="cellIs" dxfId="187" priority="6" operator="equal">
      <formula>0</formula>
    </cfRule>
  </conditionalFormatting>
  <pageMargins left="0" right="0" top="0"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workbookViewId="0">
      <selection activeCell="A49" sqref="A1:F49"/>
    </sheetView>
  </sheetViews>
  <sheetFormatPr defaultRowHeight="10" x14ac:dyDescent="0.2"/>
  <cols>
    <col min="1" max="1" width="56" customWidth="1"/>
    <col min="2" max="2" width="12" customWidth="1"/>
    <col min="3" max="3" width="11.77734375" customWidth="1"/>
    <col min="4" max="5" width="12.109375" customWidth="1"/>
    <col min="6" max="6" width="10.77734375" customWidth="1"/>
  </cols>
  <sheetData>
    <row r="1" spans="1:6" ht="32.5" customHeight="1" x14ac:dyDescent="0.2">
      <c r="A1" s="170" t="s">
        <v>281</v>
      </c>
      <c r="B1" s="171"/>
      <c r="C1" s="171"/>
      <c r="D1" s="171"/>
      <c r="E1" s="171"/>
      <c r="F1" s="172"/>
    </row>
    <row r="2" spans="1:6" ht="16" thickBot="1" x14ac:dyDescent="0.3">
      <c r="A2" s="71" t="s">
        <v>0</v>
      </c>
      <c r="B2" s="54"/>
      <c r="C2" s="54"/>
      <c r="D2" s="55"/>
      <c r="E2" s="54"/>
      <c r="F2" s="72" t="s">
        <v>1</v>
      </c>
    </row>
    <row r="3" spans="1:6" ht="10.5" x14ac:dyDescent="0.2">
      <c r="A3" s="1"/>
      <c r="B3" s="165" t="s">
        <v>2</v>
      </c>
      <c r="C3" s="166"/>
      <c r="D3" s="166"/>
      <c r="E3" s="166"/>
      <c r="F3" s="168"/>
    </row>
    <row r="4" spans="1:6" ht="10.5" x14ac:dyDescent="0.2">
      <c r="A4" s="2"/>
      <c r="B4" s="3" t="s">
        <v>3</v>
      </c>
      <c r="C4" s="3" t="s">
        <v>4</v>
      </c>
      <c r="D4" s="3" t="s">
        <v>5</v>
      </c>
      <c r="E4" s="3" t="s">
        <v>6</v>
      </c>
      <c r="F4" s="73" t="s">
        <v>252</v>
      </c>
    </row>
    <row r="5" spans="1:6" ht="10.5" x14ac:dyDescent="0.2">
      <c r="A5" s="2"/>
      <c r="B5" s="4" t="s">
        <v>7</v>
      </c>
      <c r="C5" s="4" t="s">
        <v>7</v>
      </c>
      <c r="D5" s="4" t="s">
        <v>7</v>
      </c>
      <c r="E5" s="4" t="s">
        <v>7</v>
      </c>
      <c r="F5" s="74" t="s">
        <v>7</v>
      </c>
    </row>
    <row r="6" spans="1:6" ht="10.5" x14ac:dyDescent="0.25">
      <c r="A6" s="45" t="s">
        <v>75</v>
      </c>
      <c r="B6" s="53"/>
      <c r="C6" s="53"/>
      <c r="D6" s="47"/>
      <c r="E6" s="47"/>
      <c r="F6" s="75"/>
    </row>
    <row r="7" spans="1:6" ht="13.15" customHeight="1" x14ac:dyDescent="0.25">
      <c r="A7" s="48" t="s">
        <v>44</v>
      </c>
      <c r="B7" s="39">
        <v>41584</v>
      </c>
      <c r="C7" s="39">
        <v>40789</v>
      </c>
      <c r="D7" s="39">
        <v>42729</v>
      </c>
      <c r="E7" s="39">
        <v>47148</v>
      </c>
      <c r="F7" s="76">
        <v>40405</v>
      </c>
    </row>
    <row r="8" spans="1:6" ht="13.15" customHeight="1" x14ac:dyDescent="0.25">
      <c r="A8" s="48" t="s">
        <v>45</v>
      </c>
      <c r="B8" s="39">
        <v>2073</v>
      </c>
      <c r="C8" s="39">
        <v>2081</v>
      </c>
      <c r="D8" s="39">
        <v>2198</v>
      </c>
      <c r="E8" s="39">
        <v>2478</v>
      </c>
      <c r="F8" s="76">
        <v>2537</v>
      </c>
    </row>
    <row r="9" spans="1:6" ht="13.15" customHeight="1" x14ac:dyDescent="0.25">
      <c r="A9" s="48" t="s">
        <v>46</v>
      </c>
      <c r="B9" s="39">
        <v>13405</v>
      </c>
      <c r="C9" s="39">
        <v>13183</v>
      </c>
      <c r="D9" s="39">
        <v>14141</v>
      </c>
      <c r="E9" s="39">
        <v>12973</v>
      </c>
      <c r="F9" s="76">
        <v>13624</v>
      </c>
    </row>
    <row r="10" spans="1:6" ht="13.15" customHeight="1" x14ac:dyDescent="0.25">
      <c r="A10" s="48" t="s">
        <v>47</v>
      </c>
      <c r="B10" s="39">
        <v>2111</v>
      </c>
      <c r="C10" s="39">
        <v>2181</v>
      </c>
      <c r="D10" s="39">
        <v>1800</v>
      </c>
      <c r="E10" s="39">
        <v>1932</v>
      </c>
      <c r="F10" s="76">
        <v>1941</v>
      </c>
    </row>
    <row r="11" spans="1:6" ht="13.15" customHeight="1" x14ac:dyDescent="0.25">
      <c r="A11" s="48" t="s">
        <v>48</v>
      </c>
      <c r="B11" s="39">
        <v>7943</v>
      </c>
      <c r="C11" s="39">
        <v>10129</v>
      </c>
      <c r="D11" s="39">
        <v>9801</v>
      </c>
      <c r="E11" s="39">
        <v>9906</v>
      </c>
      <c r="F11" s="76">
        <v>10470</v>
      </c>
    </row>
    <row r="12" spans="1:6" ht="13.15" customHeight="1" x14ac:dyDescent="0.25">
      <c r="A12" s="48" t="s">
        <v>289</v>
      </c>
      <c r="B12" s="39">
        <v>124101</v>
      </c>
      <c r="C12" s="39">
        <v>127899</v>
      </c>
      <c r="D12" s="39">
        <v>135292</v>
      </c>
      <c r="E12" s="39">
        <v>165784</v>
      </c>
      <c r="F12" s="76">
        <v>148223</v>
      </c>
    </row>
    <row r="13" spans="1:6" ht="13.15" customHeight="1" x14ac:dyDescent="0.25">
      <c r="A13" s="48" t="s">
        <v>49</v>
      </c>
      <c r="B13" s="39">
        <v>173158</v>
      </c>
      <c r="C13" s="39">
        <v>170598</v>
      </c>
      <c r="D13" s="39">
        <v>174734</v>
      </c>
      <c r="E13" s="39">
        <v>179729</v>
      </c>
      <c r="F13" s="76">
        <v>179129</v>
      </c>
    </row>
    <row r="14" spans="1:6" ht="13.15" customHeight="1" x14ac:dyDescent="0.25">
      <c r="A14" s="48" t="s">
        <v>50</v>
      </c>
      <c r="B14" s="39">
        <v>79717</v>
      </c>
      <c r="C14" s="39">
        <v>82347</v>
      </c>
      <c r="D14" s="39">
        <v>88095</v>
      </c>
      <c r="E14" s="39">
        <v>81532</v>
      </c>
      <c r="F14" s="76">
        <v>89730</v>
      </c>
    </row>
    <row r="15" spans="1:6" ht="13.15" customHeight="1" x14ac:dyDescent="0.25">
      <c r="A15" s="48" t="s">
        <v>282</v>
      </c>
      <c r="B15" s="39">
        <v>16312</v>
      </c>
      <c r="C15" s="39">
        <v>12665</v>
      </c>
      <c r="D15" s="39">
        <v>18850</v>
      </c>
      <c r="E15" s="39">
        <v>113017</v>
      </c>
      <c r="F15" s="76">
        <v>15929</v>
      </c>
    </row>
    <row r="16" spans="1:6" ht="13.15" customHeight="1" x14ac:dyDescent="0.25">
      <c r="A16" s="48" t="s">
        <v>290</v>
      </c>
      <c r="B16" s="39">
        <v>12687</v>
      </c>
      <c r="C16" s="39">
        <v>7037</v>
      </c>
      <c r="D16" s="39">
        <v>18289</v>
      </c>
      <c r="E16" s="39">
        <v>20138</v>
      </c>
      <c r="F16" s="76">
        <v>20321</v>
      </c>
    </row>
    <row r="17" spans="1:6" ht="13.15" customHeight="1" x14ac:dyDescent="0.25">
      <c r="A17" s="49" t="s">
        <v>258</v>
      </c>
      <c r="B17" s="39">
        <v>7</v>
      </c>
      <c r="C17" s="39">
        <v>7</v>
      </c>
      <c r="D17" s="39">
        <v>7</v>
      </c>
      <c r="E17" s="39">
        <v>7</v>
      </c>
      <c r="F17" s="76">
        <v>23</v>
      </c>
    </row>
    <row r="18" spans="1:6" ht="13.15" customHeight="1" x14ac:dyDescent="0.25">
      <c r="A18" s="48" t="s">
        <v>52</v>
      </c>
      <c r="B18" s="39">
        <v>7640</v>
      </c>
      <c r="C18" s="39">
        <v>6423</v>
      </c>
      <c r="D18" s="39">
        <v>7348</v>
      </c>
      <c r="E18" s="39">
        <v>6355</v>
      </c>
      <c r="F18" s="76">
        <v>7068</v>
      </c>
    </row>
    <row r="19" spans="1:6" ht="13.15" customHeight="1" x14ac:dyDescent="0.25">
      <c r="A19" s="49" t="s">
        <v>53</v>
      </c>
      <c r="B19" s="39">
        <v>3781</v>
      </c>
      <c r="C19" s="39">
        <v>5638</v>
      </c>
      <c r="D19" s="39">
        <v>6551</v>
      </c>
      <c r="E19" s="39">
        <v>6285</v>
      </c>
      <c r="F19" s="76">
        <v>7739</v>
      </c>
    </row>
    <row r="20" spans="1:6" ht="13.15" customHeight="1" x14ac:dyDescent="0.25">
      <c r="A20" s="48" t="s">
        <v>68</v>
      </c>
      <c r="B20" s="39">
        <v>23329</v>
      </c>
      <c r="C20" s="39">
        <v>27605</v>
      </c>
      <c r="D20" s="39">
        <v>25319</v>
      </c>
      <c r="E20" s="39">
        <v>22932</v>
      </c>
      <c r="F20" s="76">
        <v>20642</v>
      </c>
    </row>
    <row r="21" spans="1:6" ht="13.15" customHeight="1" x14ac:dyDescent="0.25">
      <c r="A21" s="48" t="s">
        <v>291</v>
      </c>
      <c r="B21" s="39">
        <v>30858</v>
      </c>
      <c r="C21" s="39">
        <v>31354</v>
      </c>
      <c r="D21" s="39">
        <v>33206</v>
      </c>
      <c r="E21" s="39">
        <v>33421</v>
      </c>
      <c r="F21" s="76">
        <v>33894</v>
      </c>
    </row>
    <row r="22" spans="1:6" ht="13.15" customHeight="1" x14ac:dyDescent="0.25">
      <c r="A22" s="48" t="s">
        <v>55</v>
      </c>
      <c r="B22" s="39">
        <v>15003</v>
      </c>
      <c r="C22" s="39">
        <v>15339</v>
      </c>
      <c r="D22" s="39">
        <v>15643</v>
      </c>
      <c r="E22" s="39">
        <v>14434</v>
      </c>
      <c r="F22" s="76">
        <v>15182</v>
      </c>
    </row>
    <row r="23" spans="1:6" ht="13.15" customHeight="1" x14ac:dyDescent="0.25">
      <c r="A23" s="48" t="s">
        <v>56</v>
      </c>
      <c r="B23" s="39">
        <v>18541</v>
      </c>
      <c r="C23" s="39">
        <v>18543</v>
      </c>
      <c r="D23" s="39">
        <v>19592</v>
      </c>
      <c r="E23" s="39">
        <v>19647</v>
      </c>
      <c r="F23" s="76">
        <v>19679</v>
      </c>
    </row>
    <row r="24" spans="1:6" ht="13.15" customHeight="1" x14ac:dyDescent="0.25">
      <c r="A24" s="48" t="s">
        <v>57</v>
      </c>
      <c r="B24" s="39">
        <v>9558</v>
      </c>
      <c r="C24" s="39">
        <v>7695</v>
      </c>
      <c r="D24" s="39">
        <v>7444</v>
      </c>
      <c r="E24" s="39">
        <v>7642</v>
      </c>
      <c r="F24" s="76">
        <v>7907</v>
      </c>
    </row>
    <row r="25" spans="1:6" ht="13.15" customHeight="1" x14ac:dyDescent="0.25">
      <c r="A25" s="48" t="s">
        <v>58</v>
      </c>
      <c r="B25" s="39">
        <v>598</v>
      </c>
      <c r="C25" s="39">
        <v>584</v>
      </c>
      <c r="D25" s="39">
        <v>564</v>
      </c>
      <c r="E25" s="39">
        <v>533</v>
      </c>
      <c r="F25" s="76">
        <v>537</v>
      </c>
    </row>
    <row r="26" spans="1:6" ht="13.15" customHeight="1" x14ac:dyDescent="0.25">
      <c r="A26" s="48" t="s">
        <v>59</v>
      </c>
      <c r="B26" s="39">
        <v>2360</v>
      </c>
      <c r="C26" s="39">
        <v>2143</v>
      </c>
      <c r="D26" s="39">
        <v>2437</v>
      </c>
      <c r="E26" s="39">
        <v>2529</v>
      </c>
      <c r="F26" s="76">
        <v>2297</v>
      </c>
    </row>
    <row r="27" spans="1:6" ht="13.15" customHeight="1" x14ac:dyDescent="0.25">
      <c r="A27" s="48" t="s">
        <v>60</v>
      </c>
      <c r="B27" s="39">
        <v>46319</v>
      </c>
      <c r="C27" s="39">
        <v>46208</v>
      </c>
      <c r="D27" s="39">
        <v>46357</v>
      </c>
      <c r="E27" s="39">
        <v>46723</v>
      </c>
      <c r="F27" s="76">
        <v>46213</v>
      </c>
    </row>
    <row r="28" spans="1:6" ht="13.15" customHeight="1" x14ac:dyDescent="0.25">
      <c r="A28" s="48" t="s">
        <v>292</v>
      </c>
      <c r="B28" s="39">
        <v>-22482</v>
      </c>
      <c r="C28" s="39">
        <v>-5776</v>
      </c>
      <c r="D28" s="39">
        <v>-62468</v>
      </c>
      <c r="E28" s="39">
        <v>-43385</v>
      </c>
      <c r="F28" s="76">
        <v>-45040</v>
      </c>
    </row>
    <row r="29" spans="1:6" ht="13.15" customHeight="1" x14ac:dyDescent="0.25">
      <c r="A29" s="48" t="s">
        <v>62</v>
      </c>
      <c r="B29" s="39">
        <v>9731</v>
      </c>
      <c r="C29" s="39">
        <v>8912</v>
      </c>
      <c r="D29" s="39">
        <v>11011</v>
      </c>
      <c r="E29" s="39">
        <v>10717</v>
      </c>
      <c r="F29" s="76">
        <v>9647</v>
      </c>
    </row>
    <row r="30" spans="1:6" ht="13.15" customHeight="1" x14ac:dyDescent="0.25">
      <c r="A30" s="48" t="s">
        <v>259</v>
      </c>
      <c r="B30">
        <v>149</v>
      </c>
      <c r="C30">
        <v>207</v>
      </c>
      <c r="D30">
        <v>279</v>
      </c>
      <c r="E30">
        <v>340</v>
      </c>
      <c r="F30">
        <v>349</v>
      </c>
    </row>
    <row r="31" spans="1:6" ht="13.15" customHeight="1" x14ac:dyDescent="0.25">
      <c r="A31" s="48" t="s">
        <v>63</v>
      </c>
      <c r="B31" s="39">
        <v>1222</v>
      </c>
      <c r="C31" s="39">
        <v>1322</v>
      </c>
      <c r="D31" s="39">
        <v>1148</v>
      </c>
      <c r="E31" s="39">
        <v>1064</v>
      </c>
      <c r="F31" s="76">
        <v>1708</v>
      </c>
    </row>
    <row r="32" spans="1:6" ht="13.15" customHeight="1" x14ac:dyDescent="0.25">
      <c r="A32" s="7" t="s">
        <v>293</v>
      </c>
      <c r="B32" s="5">
        <v>619707</v>
      </c>
      <c r="C32" s="5">
        <v>635113</v>
      </c>
      <c r="D32" s="5">
        <v>620366</v>
      </c>
      <c r="E32" s="5">
        <v>763883</v>
      </c>
      <c r="F32" s="159">
        <v>650154</v>
      </c>
    </row>
    <row r="33" spans="1:7" ht="13.15" customHeight="1" x14ac:dyDescent="0.25">
      <c r="A33" s="48" t="s">
        <v>26</v>
      </c>
      <c r="B33" s="39">
        <v>48983</v>
      </c>
      <c r="C33" s="39">
        <v>48797</v>
      </c>
      <c r="D33" s="39">
        <v>45371</v>
      </c>
      <c r="E33" s="39">
        <v>45127</v>
      </c>
      <c r="F33" s="76">
        <v>48660</v>
      </c>
    </row>
    <row r="34" spans="1:7" ht="13.15" customHeight="1" x14ac:dyDescent="0.25">
      <c r="A34" s="48" t="s">
        <v>25</v>
      </c>
      <c r="B34" s="39">
        <v>29391</v>
      </c>
      <c r="C34" s="39">
        <v>29974</v>
      </c>
      <c r="D34" s="39">
        <v>32119</v>
      </c>
      <c r="E34" s="39">
        <v>38882</v>
      </c>
      <c r="F34" s="76">
        <v>42391</v>
      </c>
    </row>
    <row r="35" spans="1:7" ht="13.15" customHeight="1" x14ac:dyDescent="0.25">
      <c r="A35" s="48" t="s">
        <v>76</v>
      </c>
      <c r="B35" s="39">
        <v>36577</v>
      </c>
      <c r="C35" s="39">
        <v>37955</v>
      </c>
      <c r="D35" s="39">
        <v>39005</v>
      </c>
      <c r="E35" s="39">
        <v>40051</v>
      </c>
      <c r="F35" s="76">
        <v>40726</v>
      </c>
    </row>
    <row r="36" spans="1:7" ht="13.15" customHeight="1" x14ac:dyDescent="0.25">
      <c r="A36" s="48" t="s">
        <v>24</v>
      </c>
      <c r="B36" s="39">
        <v>11529</v>
      </c>
      <c r="C36" s="39">
        <v>11879</v>
      </c>
      <c r="D36" s="39">
        <v>11658</v>
      </c>
      <c r="E36" s="39">
        <v>11253</v>
      </c>
      <c r="F36" s="76">
        <v>9160</v>
      </c>
    </row>
    <row r="37" spans="1:7" ht="13.15" customHeight="1" x14ac:dyDescent="0.25">
      <c r="A37" s="48" t="s">
        <v>36</v>
      </c>
      <c r="B37" s="39">
        <v>14660</v>
      </c>
      <c r="C37" s="39">
        <v>14384</v>
      </c>
      <c r="D37" s="39">
        <v>18034</v>
      </c>
      <c r="E37" s="39">
        <v>14627</v>
      </c>
      <c r="F37" s="76">
        <v>17006</v>
      </c>
    </row>
    <row r="38" spans="1:7" ht="13.15" customHeight="1" x14ac:dyDescent="0.25">
      <c r="A38" s="48" t="s">
        <v>77</v>
      </c>
      <c r="B38" s="39">
        <v>-29246</v>
      </c>
      <c r="C38" s="39">
        <v>-44351</v>
      </c>
      <c r="D38" s="39">
        <v>-15237</v>
      </c>
      <c r="E38" s="39">
        <v>-156975</v>
      </c>
      <c r="F38" s="76">
        <v>-35707</v>
      </c>
    </row>
    <row r="39" spans="1:7" ht="13.15" customHeight="1" x14ac:dyDescent="0.25">
      <c r="A39" s="8" t="s">
        <v>294</v>
      </c>
      <c r="B39" s="9">
        <v>111894</v>
      </c>
      <c r="C39" s="9">
        <v>98638</v>
      </c>
      <c r="D39" s="9">
        <v>130950</v>
      </c>
      <c r="E39" s="9">
        <v>-7036</v>
      </c>
      <c r="F39" s="160">
        <v>122236</v>
      </c>
    </row>
    <row r="40" spans="1:7" ht="12.5" thickBot="1" x14ac:dyDescent="0.3">
      <c r="A40" s="10" t="s">
        <v>295</v>
      </c>
      <c r="B40" s="11">
        <v>731601</v>
      </c>
      <c r="C40" s="11">
        <v>733751</v>
      </c>
      <c r="D40" s="11">
        <v>751316</v>
      </c>
      <c r="E40" s="11">
        <v>756847</v>
      </c>
      <c r="F40" s="128">
        <v>772390</v>
      </c>
      <c r="G40" s="157"/>
    </row>
    <row r="41" spans="1:7" ht="10.15" hidden="1" customHeight="1" x14ac:dyDescent="0.2">
      <c r="A41" s="55"/>
      <c r="B41" s="37"/>
      <c r="C41" s="37"/>
      <c r="D41" s="37"/>
      <c r="E41" s="37"/>
      <c r="F41" s="37"/>
      <c r="G41" s="13"/>
    </row>
    <row r="42" spans="1:7" ht="11.25" customHeight="1" x14ac:dyDescent="0.2">
      <c r="A42" s="55"/>
      <c r="B42" s="55"/>
      <c r="C42" s="55"/>
      <c r="D42" s="55"/>
      <c r="E42" s="55"/>
      <c r="F42" s="55"/>
      <c r="G42" s="157"/>
    </row>
    <row r="43" spans="1:7" ht="24.75" customHeight="1" x14ac:dyDescent="0.2">
      <c r="A43" s="163" t="s">
        <v>263</v>
      </c>
      <c r="B43" s="164"/>
      <c r="C43" s="164"/>
      <c r="D43" s="164"/>
      <c r="E43" s="164"/>
      <c r="F43" s="164"/>
      <c r="G43" s="157"/>
    </row>
    <row r="44" spans="1:7" ht="54.4" customHeight="1" x14ac:dyDescent="0.2">
      <c r="A44" s="163" t="s">
        <v>283</v>
      </c>
      <c r="B44" s="164"/>
      <c r="C44" s="164"/>
      <c r="D44" s="164"/>
      <c r="E44" s="164"/>
      <c r="F44" s="164"/>
      <c r="G44" s="157"/>
    </row>
    <row r="45" spans="1:7" ht="56.25" customHeight="1" x14ac:dyDescent="0.2">
      <c r="A45" s="163" t="s">
        <v>284</v>
      </c>
      <c r="B45" s="164"/>
      <c r="C45" s="164"/>
      <c r="D45" s="164"/>
      <c r="E45" s="164"/>
      <c r="F45" s="164"/>
      <c r="G45" s="157"/>
    </row>
    <row r="46" spans="1:7" ht="14.65" customHeight="1" x14ac:dyDescent="0.2">
      <c r="A46" s="163" t="s">
        <v>285</v>
      </c>
      <c r="B46" s="164"/>
      <c r="C46" s="164"/>
      <c r="D46" s="164"/>
      <c r="E46" s="164"/>
      <c r="F46" s="164"/>
      <c r="G46" s="157"/>
    </row>
    <row r="47" spans="1:7" ht="15.75" customHeight="1" x14ac:dyDescent="0.2">
      <c r="A47" s="163" t="s">
        <v>286</v>
      </c>
      <c r="B47" s="164"/>
      <c r="C47" s="164"/>
      <c r="D47" s="164"/>
      <c r="E47" s="164"/>
      <c r="F47" s="164"/>
    </row>
    <row r="48" spans="1:7" ht="13.5" customHeight="1" x14ac:dyDescent="0.2">
      <c r="A48" s="163" t="s">
        <v>287</v>
      </c>
      <c r="B48" s="164"/>
      <c r="C48" s="164"/>
      <c r="D48" s="164"/>
      <c r="E48" s="164"/>
      <c r="F48" s="164"/>
    </row>
    <row r="49" spans="1:6" ht="28.15" customHeight="1" x14ac:dyDescent="0.2">
      <c r="A49" s="163" t="s">
        <v>288</v>
      </c>
      <c r="B49" s="164"/>
      <c r="C49" s="164"/>
      <c r="D49" s="164"/>
      <c r="E49" s="164"/>
      <c r="F49" s="164"/>
    </row>
  </sheetData>
  <mergeCells count="9">
    <mergeCell ref="A1:F1"/>
    <mergeCell ref="B3:F3"/>
    <mergeCell ref="A48:F48"/>
    <mergeCell ref="A49:F49"/>
    <mergeCell ref="A43:F43"/>
    <mergeCell ref="A44:F44"/>
    <mergeCell ref="A45:F45"/>
    <mergeCell ref="A46:F46"/>
    <mergeCell ref="A47:F47"/>
  </mergeCells>
  <conditionalFormatting sqref="A32 B8:F29 B31:F31">
    <cfRule type="cellIs" dxfId="186" priority="22" operator="equal">
      <formula>0</formula>
    </cfRule>
  </conditionalFormatting>
  <conditionalFormatting sqref="C33:F38">
    <cfRule type="cellIs" dxfId="185" priority="11" operator="equal">
      <formula>0</formula>
    </cfRule>
  </conditionalFormatting>
  <conditionalFormatting sqref="B32">
    <cfRule type="cellIs" dxfId="184" priority="12" operator="equal">
      <formula>0</formula>
    </cfRule>
  </conditionalFormatting>
  <conditionalFormatting sqref="B33:B38">
    <cfRule type="cellIs" dxfId="183" priority="15" operator="equal">
      <formula>0</formula>
    </cfRule>
  </conditionalFormatting>
  <conditionalFormatting sqref="B7">
    <cfRule type="cellIs" dxfId="182" priority="14" operator="equal">
      <formula>0</formula>
    </cfRule>
  </conditionalFormatting>
  <conditionalFormatting sqref="C32:F32">
    <cfRule type="cellIs" dxfId="181" priority="8" operator="equal">
      <formula>0</formula>
    </cfRule>
  </conditionalFormatting>
  <conditionalFormatting sqref="C7:F7">
    <cfRule type="cellIs" dxfId="180" priority="10" operator="equal">
      <formula>0</formula>
    </cfRule>
  </conditionalFormatting>
  <pageMargins left="0" right="0" top="0"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ZH110"/>
  <sheetViews>
    <sheetView showGridLines="0" workbookViewId="0">
      <pane ySplit="3" topLeftCell="A4" activePane="bottomLeft" state="frozen"/>
      <selection activeCell="C133" sqref="C133"/>
      <selection pane="bottomLeft" activeCell="J3" sqref="J3"/>
    </sheetView>
  </sheetViews>
  <sheetFormatPr defaultColWidth="10.6640625" defaultRowHeight="10" outlineLevelRow="1" x14ac:dyDescent="0.2"/>
  <cols>
    <col min="1" max="1" width="2.33203125" style="14" customWidth="1"/>
    <col min="2" max="2" width="66.44140625" style="14" customWidth="1"/>
    <col min="3" max="3" width="12.6640625" style="14" customWidth="1"/>
    <col min="4" max="16384" width="10.6640625" style="14"/>
  </cols>
  <sheetData>
    <row r="1" spans="2:104 16232:16232" ht="17.25" customHeight="1" x14ac:dyDescent="0.35">
      <c r="B1" s="170" t="s">
        <v>296</v>
      </c>
      <c r="C1" s="175"/>
      <c r="D1" s="175"/>
      <c r="E1" s="175"/>
      <c r="F1" s="175"/>
      <c r="G1" s="176"/>
    </row>
    <row r="2" spans="2:104 16232:16232" ht="15.5" x14ac:dyDescent="0.25">
      <c r="B2" s="71"/>
      <c r="C2" s="54"/>
      <c r="D2" s="54"/>
      <c r="E2" s="55"/>
      <c r="F2" s="54"/>
      <c r="G2" s="72" t="s">
        <v>79</v>
      </c>
    </row>
    <row r="3" spans="2:104 16232:16232" ht="21" x14ac:dyDescent="0.2">
      <c r="B3" s="2"/>
      <c r="C3" s="3" t="s">
        <v>80</v>
      </c>
      <c r="D3" s="3" t="s">
        <v>81</v>
      </c>
      <c r="E3" s="3" t="s">
        <v>82</v>
      </c>
      <c r="F3" s="3" t="s">
        <v>244</v>
      </c>
      <c r="G3" s="73" t="s">
        <v>297</v>
      </c>
    </row>
    <row r="4" spans="2:104 16232:16232" ht="10.5" outlineLevel="1" x14ac:dyDescent="0.2">
      <c r="B4" s="129" t="s">
        <v>83</v>
      </c>
      <c r="C4" s="56"/>
      <c r="D4" s="56"/>
      <c r="E4" s="56"/>
      <c r="F4" s="56"/>
      <c r="G4" s="130"/>
    </row>
    <row r="5" spans="2:104 16232:16232" ht="10.5" outlineLevel="1" x14ac:dyDescent="0.25">
      <c r="B5" s="45" t="s">
        <v>9</v>
      </c>
      <c r="C5" s="53"/>
      <c r="D5" s="53"/>
      <c r="E5" s="47"/>
      <c r="F5" s="47"/>
      <c r="G5" s="75"/>
      <c r="CZ5" s="17"/>
    </row>
    <row r="6" spans="2:104 16232:16232" ht="10.5" outlineLevel="1" x14ac:dyDescent="0.25">
      <c r="B6" s="48" t="s">
        <v>84</v>
      </c>
      <c r="C6" s="57">
        <v>-14.9</v>
      </c>
      <c r="D6" s="57">
        <v>-17.7</v>
      </c>
      <c r="E6" s="57">
        <v>-15</v>
      </c>
      <c r="F6" s="57">
        <v>-14.6</v>
      </c>
      <c r="G6" s="131">
        <v>-15.3</v>
      </c>
    </row>
    <row r="7" spans="2:104 16232:16232" ht="10.5" outlineLevel="1" x14ac:dyDescent="0.25">
      <c r="B7" s="48" t="s">
        <v>85</v>
      </c>
      <c r="C7" s="57">
        <v>-1.8</v>
      </c>
      <c r="D7" s="57">
        <v>-2.1</v>
      </c>
      <c r="E7" s="57">
        <v>-1.8</v>
      </c>
      <c r="F7" s="57">
        <v>-1.9</v>
      </c>
      <c r="G7" s="131">
        <v>-1.9</v>
      </c>
      <c r="WZH7" s="16"/>
    </row>
    <row r="8" spans="2:104 16232:16232" ht="10.5" outlineLevel="1" x14ac:dyDescent="0.25">
      <c r="B8" s="48" t="s">
        <v>86</v>
      </c>
      <c r="C8" s="57">
        <v>-0.2</v>
      </c>
      <c r="D8" s="57">
        <v>-0.2</v>
      </c>
      <c r="E8" s="57">
        <v>-0.1</v>
      </c>
      <c r="F8" s="57">
        <v>0</v>
      </c>
      <c r="G8" s="131">
        <v>-0.1</v>
      </c>
      <c r="WZH8" s="16"/>
    </row>
    <row r="9" spans="2:104 16232:16232" ht="10.5" outlineLevel="1" x14ac:dyDescent="0.25">
      <c r="B9" s="48" t="s">
        <v>87</v>
      </c>
      <c r="C9" s="57">
        <v>-1.7</v>
      </c>
      <c r="D9" s="57">
        <v>-1.1000000000000001</v>
      </c>
      <c r="E9" s="57">
        <v>-0.9</v>
      </c>
      <c r="F9" s="57">
        <v>-0.8</v>
      </c>
      <c r="G9" s="131">
        <v>-0.7</v>
      </c>
      <c r="WZH9" s="16"/>
    </row>
    <row r="10" spans="2:104 16232:16232" ht="10.5" outlineLevel="1" x14ac:dyDescent="0.25">
      <c r="B10" s="48" t="s">
        <v>88</v>
      </c>
      <c r="C10" s="57">
        <v>0</v>
      </c>
      <c r="D10" s="57">
        <v>0</v>
      </c>
      <c r="E10" s="57">
        <v>0.1</v>
      </c>
      <c r="F10" s="57">
        <v>0</v>
      </c>
      <c r="G10" s="131">
        <v>0</v>
      </c>
    </row>
    <row r="11" spans="2:104 16232:16232" ht="10.5" outlineLevel="1" x14ac:dyDescent="0.25">
      <c r="B11" s="7" t="s">
        <v>12</v>
      </c>
      <c r="C11" s="59">
        <v>-18.600000000000001</v>
      </c>
      <c r="D11" s="59">
        <v>-21.1</v>
      </c>
      <c r="E11" s="59">
        <v>-17.7</v>
      </c>
      <c r="F11" s="59">
        <v>-17.399999999999999</v>
      </c>
      <c r="G11" s="132">
        <v>-17.899999999999999</v>
      </c>
    </row>
    <row r="12" spans="2:104 16232:16232" ht="10.5" outlineLevel="1" x14ac:dyDescent="0.25">
      <c r="B12" s="45" t="s">
        <v>13</v>
      </c>
      <c r="C12" s="60" t="s">
        <v>0</v>
      </c>
      <c r="D12" s="60" t="s">
        <v>0</v>
      </c>
      <c r="E12" s="61" t="s">
        <v>0</v>
      </c>
      <c r="F12" s="61" t="s">
        <v>0</v>
      </c>
      <c r="G12" s="133" t="s">
        <v>0</v>
      </c>
    </row>
    <row r="13" spans="2:104 16232:16232" ht="10.5" outlineLevel="1" x14ac:dyDescent="0.25">
      <c r="B13" s="48" t="s">
        <v>89</v>
      </c>
      <c r="C13" s="57">
        <v>-1.6</v>
      </c>
      <c r="D13" s="57">
        <v>4.7</v>
      </c>
      <c r="E13" s="57">
        <v>-1.2</v>
      </c>
      <c r="F13" s="57">
        <v>-6.3</v>
      </c>
      <c r="G13" s="131">
        <v>-6.6</v>
      </c>
    </row>
    <row r="14" spans="2:104 16232:16232" ht="10.5" outlineLevel="1" x14ac:dyDescent="0.25">
      <c r="B14" s="48" t="s">
        <v>86</v>
      </c>
      <c r="C14" s="57">
        <v>2.7</v>
      </c>
      <c r="D14" s="57">
        <v>1.2</v>
      </c>
      <c r="E14" s="57">
        <v>2</v>
      </c>
      <c r="F14" s="57">
        <v>3.2</v>
      </c>
      <c r="G14" s="131">
        <v>1.4</v>
      </c>
    </row>
    <row r="15" spans="2:104 16232:16232" ht="10.5" outlineLevel="1" x14ac:dyDescent="0.25">
      <c r="B15" s="48" t="s">
        <v>90</v>
      </c>
      <c r="C15" s="57" t="s">
        <v>233</v>
      </c>
      <c r="D15" s="57" t="s">
        <v>233</v>
      </c>
      <c r="E15" s="57" t="s">
        <v>233</v>
      </c>
      <c r="F15" s="57" t="s">
        <v>233</v>
      </c>
      <c r="G15" s="131" t="s">
        <v>233</v>
      </c>
    </row>
    <row r="16" spans="2:104 16232:16232" ht="10.5" outlineLevel="1" x14ac:dyDescent="0.25">
      <c r="B16" s="48" t="s">
        <v>91</v>
      </c>
      <c r="C16" s="57">
        <v>0</v>
      </c>
      <c r="D16" s="57">
        <v>-0.1</v>
      </c>
      <c r="E16" s="57">
        <v>-0.2</v>
      </c>
      <c r="F16" s="57">
        <v>-0.4</v>
      </c>
      <c r="G16" s="131" t="s">
        <v>233</v>
      </c>
    </row>
    <row r="17" spans="2:8 16232:16232" ht="10.5" outlineLevel="1" x14ac:dyDescent="0.25">
      <c r="B17" s="48" t="s">
        <v>92</v>
      </c>
      <c r="C17" s="57">
        <v>-0.1</v>
      </c>
      <c r="D17" s="57">
        <v>-0.3</v>
      </c>
      <c r="E17" s="57" t="s">
        <v>233</v>
      </c>
      <c r="F17" s="57" t="s">
        <v>233</v>
      </c>
      <c r="G17" s="131" t="s">
        <v>233</v>
      </c>
    </row>
    <row r="18" spans="2:8 16232:16232" ht="10.5" outlineLevel="1" x14ac:dyDescent="0.25">
      <c r="B18" s="48" t="s">
        <v>87</v>
      </c>
      <c r="C18" s="57">
        <v>0</v>
      </c>
      <c r="D18" s="57">
        <v>0</v>
      </c>
      <c r="E18" s="57">
        <v>0</v>
      </c>
      <c r="F18" s="57">
        <v>0</v>
      </c>
      <c r="G18" s="131">
        <v>0</v>
      </c>
    </row>
    <row r="19" spans="2:8 16232:16232" ht="10.5" outlineLevel="1" x14ac:dyDescent="0.25">
      <c r="B19" s="48" t="s">
        <v>88</v>
      </c>
      <c r="C19" s="57">
        <v>0</v>
      </c>
      <c r="D19" s="57">
        <v>0.2</v>
      </c>
      <c r="E19" s="57">
        <v>0.1</v>
      </c>
      <c r="F19" s="57">
        <v>0</v>
      </c>
      <c r="G19" s="131">
        <v>0.3</v>
      </c>
    </row>
    <row r="20" spans="2:8 16232:16232" ht="10.5" outlineLevel="1" x14ac:dyDescent="0.25">
      <c r="B20" s="7" t="s">
        <v>22</v>
      </c>
      <c r="C20" s="59">
        <v>1</v>
      </c>
      <c r="D20" s="59">
        <v>5.7</v>
      </c>
      <c r="E20" s="59">
        <v>0.8</v>
      </c>
      <c r="F20" s="59">
        <v>-3.4</v>
      </c>
      <c r="G20" s="132">
        <v>-4.9000000000000004</v>
      </c>
    </row>
    <row r="21" spans="2:8 16232:16232" ht="10.5" outlineLevel="1" x14ac:dyDescent="0.25">
      <c r="B21" s="48" t="s">
        <v>93</v>
      </c>
      <c r="C21" s="57" t="s">
        <v>233</v>
      </c>
      <c r="D21" s="57" t="s">
        <v>233</v>
      </c>
      <c r="E21" s="57" t="s">
        <v>233</v>
      </c>
      <c r="F21" s="57" t="s">
        <v>233</v>
      </c>
      <c r="G21" s="131" t="s">
        <v>233</v>
      </c>
    </row>
    <row r="22" spans="2:8 16232:16232" ht="10.5" outlineLevel="1" x14ac:dyDescent="0.25">
      <c r="B22" s="48" t="s">
        <v>94</v>
      </c>
      <c r="C22" s="57" t="s">
        <v>233</v>
      </c>
      <c r="D22" s="57" t="s">
        <v>233</v>
      </c>
      <c r="E22" s="57" t="s">
        <v>233</v>
      </c>
      <c r="F22" s="57" t="s">
        <v>233</v>
      </c>
      <c r="G22" s="131" t="s">
        <v>233</v>
      </c>
    </row>
    <row r="23" spans="2:8 16232:16232" ht="10.5" outlineLevel="1" x14ac:dyDescent="0.25">
      <c r="B23" s="48" t="s">
        <v>95</v>
      </c>
      <c r="C23" s="57" t="s">
        <v>233</v>
      </c>
      <c r="D23" s="57" t="s">
        <v>233</v>
      </c>
      <c r="E23" s="57" t="s">
        <v>233</v>
      </c>
      <c r="F23" s="57" t="s">
        <v>233</v>
      </c>
      <c r="G23" s="131" t="s">
        <v>233</v>
      </c>
    </row>
    <row r="24" spans="2:8 16232:16232" ht="10.5" outlineLevel="1" x14ac:dyDescent="0.25">
      <c r="B24" s="7" t="s">
        <v>96</v>
      </c>
      <c r="C24" s="59">
        <v>-17.600000000000001</v>
      </c>
      <c r="D24" s="59">
        <v>-15.3</v>
      </c>
      <c r="E24" s="59">
        <v>-16.899999999999999</v>
      </c>
      <c r="F24" s="59">
        <v>-20.8</v>
      </c>
      <c r="G24" s="132">
        <v>-22.8</v>
      </c>
    </row>
    <row r="25" spans="2:8 16232:16232" ht="11.25" customHeight="1" outlineLevel="1" x14ac:dyDescent="0.2">
      <c r="B25" s="129" t="s">
        <v>97</v>
      </c>
      <c r="C25" s="62" t="s">
        <v>0</v>
      </c>
      <c r="D25" s="62" t="s">
        <v>0</v>
      </c>
      <c r="E25" s="62" t="s">
        <v>0</v>
      </c>
      <c r="F25" s="62" t="s">
        <v>0</v>
      </c>
      <c r="G25" s="134" t="s">
        <v>0</v>
      </c>
    </row>
    <row r="26" spans="2:8 16232:16232" ht="10.5" outlineLevel="1" x14ac:dyDescent="0.25">
      <c r="B26" s="45" t="s">
        <v>9</v>
      </c>
      <c r="C26" s="60" t="s">
        <v>0</v>
      </c>
      <c r="D26" s="57" t="s">
        <v>0</v>
      </c>
      <c r="E26" s="57" t="s">
        <v>0</v>
      </c>
      <c r="F26" s="57" t="s">
        <v>0</v>
      </c>
      <c r="G26" s="131" t="s">
        <v>0</v>
      </c>
      <c r="H26" s="14" t="s">
        <v>0</v>
      </c>
    </row>
    <row r="27" spans="2:8 16232:16232" ht="10.5" outlineLevel="1" x14ac:dyDescent="0.25">
      <c r="B27" s="48" t="s">
        <v>98</v>
      </c>
      <c r="C27" s="57">
        <v>-2.6</v>
      </c>
      <c r="D27" s="57">
        <v>1.6</v>
      </c>
      <c r="E27" s="57">
        <v>-0.5</v>
      </c>
      <c r="F27" s="57">
        <v>-0.4</v>
      </c>
      <c r="G27" s="131">
        <v>-0.7</v>
      </c>
    </row>
    <row r="28" spans="2:8 16232:16232" ht="10.5" outlineLevel="1" x14ac:dyDescent="0.25">
      <c r="B28" s="48" t="s">
        <v>99</v>
      </c>
      <c r="C28" s="57">
        <v>0</v>
      </c>
      <c r="D28" s="57">
        <v>0.1</v>
      </c>
      <c r="E28" s="57">
        <v>0.1</v>
      </c>
      <c r="F28" s="57">
        <v>0.1</v>
      </c>
      <c r="G28" s="131">
        <v>0</v>
      </c>
    </row>
    <row r="29" spans="2:8 16232:16232" ht="10.5" outlineLevel="1" x14ac:dyDescent="0.25">
      <c r="B29" s="48" t="s">
        <v>100</v>
      </c>
      <c r="C29" s="57">
        <v>0</v>
      </c>
      <c r="D29" s="57">
        <v>0</v>
      </c>
      <c r="E29" s="57">
        <v>0</v>
      </c>
      <c r="F29" s="57">
        <v>0</v>
      </c>
      <c r="G29" s="131">
        <v>0</v>
      </c>
      <c r="WZH29" s="19"/>
    </row>
    <row r="30" spans="2:8 16232:16232" ht="10.5" outlineLevel="1" x14ac:dyDescent="0.25">
      <c r="B30" s="48" t="s">
        <v>101</v>
      </c>
      <c r="C30" s="57">
        <v>-4</v>
      </c>
      <c r="D30" s="57">
        <v>-6.1</v>
      </c>
      <c r="E30" s="57">
        <v>-1.8</v>
      </c>
      <c r="F30" s="57">
        <v>-3.7</v>
      </c>
      <c r="G30" s="131">
        <v>-9.3000000000000007</v>
      </c>
    </row>
    <row r="31" spans="2:8 16232:16232" ht="10.5" outlineLevel="1" x14ac:dyDescent="0.25">
      <c r="B31" s="48" t="s">
        <v>102</v>
      </c>
      <c r="C31" s="57">
        <v>0</v>
      </c>
      <c r="D31" s="57">
        <v>0</v>
      </c>
      <c r="E31" s="57">
        <v>0</v>
      </c>
      <c r="F31" s="57">
        <v>0</v>
      </c>
      <c r="G31" s="131">
        <v>0</v>
      </c>
    </row>
    <row r="32" spans="2:8 16232:16232" ht="10.5" outlineLevel="1" x14ac:dyDescent="0.25">
      <c r="B32" s="48" t="s">
        <v>103</v>
      </c>
      <c r="C32" s="57">
        <v>0</v>
      </c>
      <c r="D32" s="57">
        <v>0</v>
      </c>
      <c r="E32" s="57">
        <v>-0.1</v>
      </c>
      <c r="F32" s="57">
        <v>0</v>
      </c>
      <c r="G32" s="131">
        <v>0</v>
      </c>
    </row>
    <row r="33" spans="2:7" ht="10.5" outlineLevel="1" x14ac:dyDescent="0.25">
      <c r="B33" s="48" t="s">
        <v>104</v>
      </c>
      <c r="C33" s="57">
        <v>1.8</v>
      </c>
      <c r="D33" s="57">
        <v>2.5</v>
      </c>
      <c r="E33" s="57">
        <v>2.7</v>
      </c>
      <c r="F33" s="57">
        <v>2.5</v>
      </c>
      <c r="G33" s="131">
        <v>4.5</v>
      </c>
    </row>
    <row r="34" spans="2:7" ht="12.5" outlineLevel="1" x14ac:dyDescent="0.25">
      <c r="B34" s="48" t="s">
        <v>301</v>
      </c>
      <c r="C34" s="57">
        <v>0.6</v>
      </c>
      <c r="D34" s="57">
        <v>0.6</v>
      </c>
      <c r="E34" s="57">
        <v>0.7</v>
      </c>
      <c r="F34" s="57">
        <v>1.1000000000000001</v>
      </c>
      <c r="G34" s="131">
        <v>6.1</v>
      </c>
    </row>
    <row r="35" spans="2:7" ht="10.5" outlineLevel="1" x14ac:dyDescent="0.25">
      <c r="B35" s="48" t="s">
        <v>105</v>
      </c>
      <c r="C35" s="57">
        <v>0</v>
      </c>
      <c r="D35" s="57">
        <v>0</v>
      </c>
      <c r="E35" s="57">
        <v>0</v>
      </c>
      <c r="F35" s="57">
        <v>0.1</v>
      </c>
      <c r="G35" s="131">
        <v>0.1</v>
      </c>
    </row>
    <row r="36" spans="2:7" ht="10.5" outlineLevel="1" x14ac:dyDescent="0.25">
      <c r="B36" s="48" t="s">
        <v>106</v>
      </c>
      <c r="C36" s="57">
        <v>0</v>
      </c>
      <c r="D36" s="57">
        <v>-0.8</v>
      </c>
      <c r="E36" s="57">
        <v>0.2</v>
      </c>
      <c r="F36" s="57">
        <v>0.3</v>
      </c>
      <c r="G36" s="131">
        <v>0.4</v>
      </c>
    </row>
    <row r="37" spans="2:7" ht="10.5" outlineLevel="1" x14ac:dyDescent="0.25">
      <c r="B37" s="48" t="s">
        <v>107</v>
      </c>
      <c r="C37" s="57">
        <v>-0.3</v>
      </c>
      <c r="D37" s="57">
        <v>-0.2</v>
      </c>
      <c r="E37" s="57">
        <v>0.2</v>
      </c>
      <c r="F37" s="57">
        <v>0</v>
      </c>
      <c r="G37" s="131">
        <v>-0.4</v>
      </c>
    </row>
    <row r="38" spans="2:7" ht="10.5" outlineLevel="1" x14ac:dyDescent="0.25">
      <c r="B38" s="48" t="s">
        <v>88</v>
      </c>
      <c r="C38" s="57">
        <v>0.7</v>
      </c>
      <c r="D38" s="57">
        <v>-0.3</v>
      </c>
      <c r="E38" s="57">
        <v>0</v>
      </c>
      <c r="F38" s="57">
        <v>0.4</v>
      </c>
      <c r="G38" s="131">
        <v>-0.1</v>
      </c>
    </row>
    <row r="39" spans="2:7" ht="10.5" outlineLevel="1" x14ac:dyDescent="0.25">
      <c r="B39" s="7" t="s">
        <v>12</v>
      </c>
      <c r="C39" s="59">
        <v>-3.8</v>
      </c>
      <c r="D39" s="59">
        <v>-2.7</v>
      </c>
      <c r="E39" s="59">
        <v>1.7</v>
      </c>
      <c r="F39" s="59">
        <v>0.3</v>
      </c>
      <c r="G39" s="132">
        <v>0.7</v>
      </c>
    </row>
    <row r="40" spans="2:7" ht="10.5" outlineLevel="1" x14ac:dyDescent="0.25">
      <c r="B40" s="45" t="s">
        <v>13</v>
      </c>
      <c r="C40" s="60" t="s">
        <v>0</v>
      </c>
      <c r="D40" s="60" t="s">
        <v>0</v>
      </c>
      <c r="E40" s="61" t="s">
        <v>0</v>
      </c>
      <c r="F40" s="61" t="s">
        <v>0</v>
      </c>
      <c r="G40" s="133" t="s">
        <v>0</v>
      </c>
    </row>
    <row r="41" spans="2:7" ht="10.5" outlineLevel="1" x14ac:dyDescent="0.25">
      <c r="B41" s="48" t="s">
        <v>98</v>
      </c>
      <c r="C41" s="57">
        <v>15.1</v>
      </c>
      <c r="D41" s="57">
        <v>-14.4</v>
      </c>
      <c r="E41" s="57">
        <v>43.9</v>
      </c>
      <c r="F41" s="57">
        <v>-5.0999999999999996</v>
      </c>
      <c r="G41" s="131">
        <v>22.5</v>
      </c>
    </row>
    <row r="42" spans="2:7" ht="10.5" outlineLevel="1" x14ac:dyDescent="0.25">
      <c r="B42" s="48" t="s">
        <v>108</v>
      </c>
      <c r="C42" s="57">
        <v>-0.5</v>
      </c>
      <c r="D42" s="57">
        <v>-0.5</v>
      </c>
      <c r="E42" s="57">
        <v>-0.3</v>
      </c>
      <c r="F42" s="57">
        <v>-0.3</v>
      </c>
      <c r="G42" s="131">
        <v>-0.2</v>
      </c>
    </row>
    <row r="43" spans="2:7" ht="10.5" outlineLevel="1" x14ac:dyDescent="0.25">
      <c r="B43" s="48" t="s">
        <v>101</v>
      </c>
      <c r="C43" s="57">
        <v>0.1</v>
      </c>
      <c r="D43" s="57">
        <v>-0.6</v>
      </c>
      <c r="E43" s="57">
        <v>-0.5</v>
      </c>
      <c r="F43" s="57">
        <v>7.5</v>
      </c>
      <c r="G43" s="131">
        <v>0.2</v>
      </c>
    </row>
    <row r="44" spans="2:7" ht="10.5" outlineLevel="1" x14ac:dyDescent="0.25">
      <c r="B44" s="48" t="s">
        <v>109</v>
      </c>
      <c r="C44" s="57">
        <v>-10.5</v>
      </c>
      <c r="D44" s="57">
        <v>-8.6999999999999993</v>
      </c>
      <c r="E44" s="57">
        <v>-10.5</v>
      </c>
      <c r="F44" s="57">
        <v>-127.9</v>
      </c>
      <c r="G44" s="131">
        <v>-13.7</v>
      </c>
    </row>
    <row r="45" spans="2:7" ht="10.5" outlineLevel="1" x14ac:dyDescent="0.25">
      <c r="B45" s="48" t="s">
        <v>103</v>
      </c>
      <c r="C45" s="57">
        <v>-26.9</v>
      </c>
      <c r="D45" s="57">
        <v>-28.7</v>
      </c>
      <c r="E45" s="57">
        <v>-34.200000000000003</v>
      </c>
      <c r="F45" s="57">
        <v>-37.200000000000003</v>
      </c>
      <c r="G45" s="131">
        <v>-35.4</v>
      </c>
    </row>
    <row r="46" spans="2:7" ht="10.5" outlineLevel="1" x14ac:dyDescent="0.25">
      <c r="B46" s="48" t="s">
        <v>110</v>
      </c>
      <c r="C46" s="57">
        <v>-40.5</v>
      </c>
      <c r="D46" s="57">
        <v>-38</v>
      </c>
      <c r="E46" s="57">
        <v>-46.3</v>
      </c>
      <c r="F46" s="57">
        <v>-42.9</v>
      </c>
      <c r="G46" s="131">
        <v>-41.8</v>
      </c>
    </row>
    <row r="47" spans="2:7" ht="10.5" outlineLevel="1" x14ac:dyDescent="0.25">
      <c r="B47" s="48" t="s">
        <v>111</v>
      </c>
      <c r="C47" s="57">
        <v>30.5</v>
      </c>
      <c r="D47" s="57">
        <v>32.200000000000003</v>
      </c>
      <c r="E47" s="57">
        <v>34.200000000000003</v>
      </c>
      <c r="F47" s="57">
        <v>35.299999999999997</v>
      </c>
      <c r="G47" s="131">
        <v>35.5</v>
      </c>
    </row>
    <row r="48" spans="2:7" ht="10.5" outlineLevel="1" x14ac:dyDescent="0.25">
      <c r="B48" s="48" t="s">
        <v>100</v>
      </c>
      <c r="C48" s="57">
        <v>0</v>
      </c>
      <c r="D48" s="57">
        <v>0</v>
      </c>
      <c r="E48" s="57">
        <v>0</v>
      </c>
      <c r="F48" s="57">
        <v>0</v>
      </c>
      <c r="G48" s="131">
        <v>0</v>
      </c>
    </row>
    <row r="49" spans="2:7 16232:16232" ht="10.5" outlineLevel="1" x14ac:dyDescent="0.25">
      <c r="B49" s="48" t="s">
        <v>106</v>
      </c>
      <c r="C49" s="57">
        <v>0</v>
      </c>
      <c r="D49" s="57">
        <v>0</v>
      </c>
      <c r="E49" s="57">
        <v>0</v>
      </c>
      <c r="F49" s="57">
        <v>0.1</v>
      </c>
      <c r="G49" s="131">
        <v>0.1</v>
      </c>
    </row>
    <row r="50" spans="2:7 16232:16232" ht="10.5" outlineLevel="1" x14ac:dyDescent="0.25">
      <c r="B50" s="48" t="s">
        <v>112</v>
      </c>
      <c r="C50" s="57">
        <v>0</v>
      </c>
      <c r="D50" s="57">
        <v>0</v>
      </c>
      <c r="E50" s="57">
        <v>0</v>
      </c>
      <c r="F50" s="57">
        <v>0</v>
      </c>
      <c r="G50" s="131">
        <v>0</v>
      </c>
      <c r="WZH50" s="16"/>
    </row>
    <row r="51" spans="2:7 16232:16232" ht="10.5" outlineLevel="1" x14ac:dyDescent="0.25">
      <c r="B51" s="48" t="s">
        <v>113</v>
      </c>
      <c r="C51" s="57">
        <v>0</v>
      </c>
      <c r="D51" s="57">
        <v>0</v>
      </c>
      <c r="E51" s="57">
        <v>0</v>
      </c>
      <c r="F51" s="57">
        <v>0</v>
      </c>
      <c r="G51" s="131">
        <v>0</v>
      </c>
      <c r="WZH51" s="16"/>
    </row>
    <row r="52" spans="2:7 16232:16232" ht="10.5" outlineLevel="1" x14ac:dyDescent="0.25">
      <c r="B52" s="48" t="s">
        <v>114</v>
      </c>
      <c r="C52" s="57">
        <v>0</v>
      </c>
      <c r="D52" s="57">
        <v>0</v>
      </c>
      <c r="E52" s="57">
        <v>0</v>
      </c>
      <c r="F52" s="57">
        <v>0</v>
      </c>
      <c r="G52" s="131">
        <v>0</v>
      </c>
      <c r="WZH52" s="16"/>
    </row>
    <row r="53" spans="2:7 16232:16232" ht="10.5" outlineLevel="1" x14ac:dyDescent="0.25">
      <c r="B53" s="48" t="s">
        <v>88</v>
      </c>
      <c r="C53" s="57">
        <v>-0.4</v>
      </c>
      <c r="D53" s="57">
        <v>6.1</v>
      </c>
      <c r="E53" s="57">
        <v>1.5</v>
      </c>
      <c r="F53" s="57">
        <v>4.8</v>
      </c>
      <c r="G53" s="131">
        <v>-4.5</v>
      </c>
    </row>
    <row r="54" spans="2:7 16232:16232" ht="10.5" outlineLevel="1" x14ac:dyDescent="0.25">
      <c r="B54" s="8" t="s">
        <v>22</v>
      </c>
      <c r="C54" s="63">
        <v>-33.200000000000003</v>
      </c>
      <c r="D54" s="63">
        <v>-52.6</v>
      </c>
      <c r="E54" s="63">
        <v>-12.2</v>
      </c>
      <c r="F54" s="63">
        <v>-165.7</v>
      </c>
      <c r="G54" s="135">
        <v>-37.4</v>
      </c>
    </row>
    <row r="55" spans="2:7 16232:16232" ht="11" outlineLevel="1" thickBot="1" x14ac:dyDescent="0.3">
      <c r="B55" s="10" t="s">
        <v>115</v>
      </c>
      <c r="C55" s="12">
        <v>-37</v>
      </c>
      <c r="D55" s="12">
        <v>-55.3</v>
      </c>
      <c r="E55" s="12">
        <v>-10.6</v>
      </c>
      <c r="F55" s="12">
        <v>-165.4</v>
      </c>
      <c r="G55" s="136">
        <v>-36.700000000000003</v>
      </c>
    </row>
    <row r="56" spans="2:7 16232:16232" outlineLevel="1" x14ac:dyDescent="0.2">
      <c r="B56" s="14" t="s">
        <v>0</v>
      </c>
    </row>
    <row r="57" spans="2:7 16232:16232" ht="1.1499999999999999" customHeight="1" outlineLevel="1" x14ac:dyDescent="0.2">
      <c r="B57" s="173" t="s">
        <v>0</v>
      </c>
      <c r="C57" s="173"/>
    </row>
    <row r="58" spans="2:7 16232:16232" ht="22.15" hidden="1" customHeight="1" outlineLevel="1" x14ac:dyDescent="0.2">
      <c r="B58" s="174" t="s">
        <v>0</v>
      </c>
      <c r="C58" s="174"/>
    </row>
    <row r="59" spans="2:7 16232:16232" ht="45.75" hidden="1" customHeight="1" x14ac:dyDescent="0.2"/>
    <row r="60" spans="2:7 16232:16232" ht="10.15" hidden="1" customHeight="1" outlineLevel="1" x14ac:dyDescent="0.25">
      <c r="B60" s="22" t="s">
        <v>157</v>
      </c>
      <c r="C60" s="23"/>
      <c r="D60" s="23"/>
      <c r="E60" s="23"/>
      <c r="F60" s="23"/>
      <c r="G60" s="23"/>
    </row>
    <row r="61" spans="2:7 16232:16232" ht="10.15" hidden="1" customHeight="1" outlineLevel="1" x14ac:dyDescent="0.25">
      <c r="B61" s="24" t="s">
        <v>158</v>
      </c>
      <c r="C61" s="16">
        <f>+[4]NAAs!C264</f>
        <v>0</v>
      </c>
      <c r="D61" s="16">
        <f>+[4]NAAs!D264</f>
        <v>0</v>
      </c>
      <c r="E61" s="16">
        <f>+[4]NAAs!E264</f>
        <v>0</v>
      </c>
      <c r="F61" s="16">
        <f>+[4]NAAs!F264</f>
        <v>0</v>
      </c>
      <c r="G61" s="16">
        <f>+[4]NAAs!G264</f>
        <v>0</v>
      </c>
    </row>
    <row r="62" spans="2:7 16232:16232" ht="10.15" hidden="1" customHeight="1" outlineLevel="1" x14ac:dyDescent="0.25">
      <c r="B62" s="24" t="s">
        <v>159</v>
      </c>
      <c r="C62" s="16">
        <f>+[4]NAAs!C244</f>
        <v>25.380215</v>
      </c>
      <c r="D62" s="16">
        <f>+[4]NAAs!D244</f>
        <v>20.117062000000001</v>
      </c>
      <c r="E62" s="16">
        <f>+[4]NAAs!E244</f>
        <v>23.367312999999999</v>
      </c>
      <c r="F62" s="16">
        <f>+[4]NAAs!F244</f>
        <v>25.307979</v>
      </c>
      <c r="G62" s="16">
        <f>+[4]NAAs!G244</f>
        <v>10.078887000000016</v>
      </c>
    </row>
    <row r="63" spans="2:7 16232:16232" ht="10.15" hidden="1" customHeight="1" outlineLevel="1" x14ac:dyDescent="0.25">
      <c r="B63" s="24" t="s">
        <v>160</v>
      </c>
      <c r="C63" s="16">
        <f>+[4]NAAs!C277</f>
        <v>4.085</v>
      </c>
      <c r="D63" s="16">
        <f>+[4]NAAs!D277</f>
        <v>2.6560000000000001</v>
      </c>
      <c r="E63" s="16">
        <f>+[4]NAAs!E277</f>
        <v>2.1040000000000001</v>
      </c>
      <c r="F63" s="16">
        <f>+[4]NAAs!F277</f>
        <v>2.044</v>
      </c>
      <c r="G63" s="16">
        <f>+[4]NAAs!G277</f>
        <v>201.67699999999999</v>
      </c>
    </row>
    <row r="64" spans="2:7 16232:16232" ht="10.15" hidden="1" customHeight="1" outlineLevel="1" x14ac:dyDescent="0.25">
      <c r="B64" s="24" t="s">
        <v>161</v>
      </c>
      <c r="C64" s="16">
        <f>+'[4]NAA PEF data'!H51/1000</f>
        <v>-2.9000000000000001E-2</v>
      </c>
      <c r="D64" s="16">
        <f>+'[4]NAA PEF data'!I51/1000</f>
        <v>0</v>
      </c>
      <c r="E64" s="16">
        <f>+'[4]NAA PEF data'!J51/1000</f>
        <v>-7.8E-2</v>
      </c>
      <c r="F64" s="16">
        <f>+'[4]NAA PEF data'!K51/1000</f>
        <v>0</v>
      </c>
      <c r="G64" s="16">
        <f>+'[4]NAA PEF data'!L51/1000</f>
        <v>0</v>
      </c>
    </row>
    <row r="65" spans="2:7" ht="10.15" hidden="1" customHeight="1" outlineLevel="1" x14ac:dyDescent="0.25">
      <c r="B65" s="24" t="s">
        <v>162</v>
      </c>
      <c r="C65" s="16">
        <f>+'[4]NAA PEF data'!H56/1000</f>
        <v>1.3120000000000001</v>
      </c>
      <c r="D65" s="16">
        <f>+'[4]NAA PEF data'!I56/1000</f>
        <v>1.361</v>
      </c>
      <c r="E65" s="16">
        <f>+'[4]NAA PEF data'!J56/1000</f>
        <v>1.5069999999999999</v>
      </c>
      <c r="F65" s="16">
        <f>+'[4]NAA PEF data'!K56/1000</f>
        <v>1.9159999999999999</v>
      </c>
      <c r="G65" s="16">
        <f>+'[4]NAA PEF data'!L56/1000</f>
        <v>0.79716120981122429</v>
      </c>
    </row>
    <row r="66" spans="2:7" ht="10.15" hidden="1" customHeight="1" outlineLevel="1" x14ac:dyDescent="0.25">
      <c r="B66" s="21"/>
      <c r="C66" s="16"/>
      <c r="D66" s="16"/>
      <c r="E66" s="16"/>
      <c r="F66" s="16"/>
      <c r="G66" s="16"/>
    </row>
    <row r="67" spans="2:7" ht="10.15" hidden="1" customHeight="1" outlineLevel="1" x14ac:dyDescent="0.25">
      <c r="B67" s="25" t="s">
        <v>163</v>
      </c>
      <c r="C67" s="26"/>
      <c r="D67" s="26"/>
      <c r="E67" s="26"/>
      <c r="F67" s="26"/>
      <c r="G67" s="26"/>
    </row>
    <row r="68" spans="2:7" ht="10.15" hidden="1" customHeight="1" outlineLevel="1" x14ac:dyDescent="0.25">
      <c r="B68" s="24" t="s">
        <v>164</v>
      </c>
      <c r="C68" s="16"/>
      <c r="D68" s="16"/>
      <c r="E68" s="16"/>
      <c r="F68" s="16"/>
      <c r="G68" s="16"/>
    </row>
    <row r="69" spans="2:7" ht="10.15" hidden="1" customHeight="1" outlineLevel="1" x14ac:dyDescent="0.25">
      <c r="B69" s="27" t="s">
        <v>165</v>
      </c>
      <c r="C69" s="16"/>
      <c r="D69" s="16"/>
      <c r="E69" s="16"/>
      <c r="F69" s="16"/>
      <c r="G69" s="16"/>
    </row>
    <row r="70" spans="2:7" ht="10.15" hidden="1" customHeight="1" outlineLevel="1" x14ac:dyDescent="0.25">
      <c r="B70" s="27" t="s">
        <v>166</v>
      </c>
      <c r="C70" s="16"/>
      <c r="D70" s="16"/>
      <c r="E70" s="16"/>
      <c r="F70" s="16"/>
      <c r="G70" s="16"/>
    </row>
    <row r="71" spans="2:7" ht="10.15" hidden="1" customHeight="1" outlineLevel="1" x14ac:dyDescent="0.25">
      <c r="B71" s="27" t="s">
        <v>167</v>
      </c>
      <c r="C71" s="16"/>
      <c r="D71" s="16"/>
      <c r="E71" s="16"/>
      <c r="F71" s="16"/>
      <c r="G71" s="16"/>
    </row>
    <row r="72" spans="2:7" ht="10.5" hidden="1" outlineLevel="1" x14ac:dyDescent="0.25">
      <c r="B72" s="24" t="s">
        <v>168</v>
      </c>
      <c r="C72" s="16"/>
      <c r="D72" s="16"/>
      <c r="E72" s="16"/>
      <c r="F72" s="16"/>
      <c r="G72" s="16"/>
    </row>
    <row r="73" spans="2:7" ht="10.5" hidden="1" outlineLevel="1" x14ac:dyDescent="0.25">
      <c r="B73" s="24" t="s">
        <v>169</v>
      </c>
      <c r="C73" s="16"/>
      <c r="D73" s="16"/>
      <c r="E73" s="16"/>
      <c r="F73" s="16"/>
      <c r="G73" s="16"/>
    </row>
    <row r="74" spans="2:7" ht="10.5" hidden="1" outlineLevel="1" x14ac:dyDescent="0.25">
      <c r="B74" s="24" t="s">
        <v>170</v>
      </c>
      <c r="C74" s="16"/>
      <c r="D74" s="16"/>
      <c r="E74" s="16"/>
      <c r="F74" s="16"/>
      <c r="G74" s="16"/>
    </row>
    <row r="75" spans="2:7" ht="10.5" hidden="1" outlineLevel="1" x14ac:dyDescent="0.25">
      <c r="B75" s="24" t="s">
        <v>171</v>
      </c>
      <c r="C75" s="16"/>
      <c r="D75" s="16"/>
      <c r="E75" s="16"/>
      <c r="F75" s="16"/>
      <c r="G75" s="16"/>
    </row>
    <row r="76" spans="2:7" ht="10.5" hidden="1" outlineLevel="1" x14ac:dyDescent="0.25">
      <c r="B76" s="24" t="s">
        <v>172</v>
      </c>
      <c r="C76" s="16"/>
      <c r="D76" s="16"/>
      <c r="E76" s="16"/>
      <c r="F76" s="16"/>
      <c r="G76" s="16"/>
    </row>
    <row r="77" spans="2:7" ht="10.5" hidden="1" outlineLevel="1" x14ac:dyDescent="0.25">
      <c r="B77" s="24" t="s">
        <v>173</v>
      </c>
      <c r="C77" s="16"/>
      <c r="D77" s="16"/>
      <c r="E77" s="16"/>
      <c r="F77" s="16"/>
      <c r="G77" s="16"/>
    </row>
    <row r="78" spans="2:7" ht="10.5" hidden="1" outlineLevel="1" x14ac:dyDescent="0.25">
      <c r="B78" s="24" t="s">
        <v>174</v>
      </c>
      <c r="C78" s="16"/>
      <c r="D78" s="16"/>
      <c r="E78" s="16"/>
      <c r="F78" s="16"/>
      <c r="G78" s="16"/>
    </row>
    <row r="79" spans="2:7" ht="10.5" hidden="1" outlineLevel="1" x14ac:dyDescent="0.25">
      <c r="B79" s="24" t="s">
        <v>175</v>
      </c>
      <c r="C79" s="16"/>
      <c r="D79" s="16"/>
      <c r="E79" s="16"/>
      <c r="F79" s="16"/>
      <c r="G79" s="16"/>
    </row>
    <row r="80" spans="2:7" ht="10.5" hidden="1" outlineLevel="1" x14ac:dyDescent="0.25">
      <c r="B80" s="24" t="s">
        <v>176</v>
      </c>
      <c r="C80" s="16"/>
      <c r="D80" s="16"/>
      <c r="E80" s="16"/>
      <c r="F80" s="16"/>
      <c r="G80" s="16"/>
    </row>
    <row r="81" spans="2:7" ht="10.5" hidden="1" outlineLevel="1" x14ac:dyDescent="0.25">
      <c r="B81" s="24" t="s">
        <v>177</v>
      </c>
      <c r="C81" s="16"/>
      <c r="D81" s="16"/>
      <c r="E81" s="16"/>
      <c r="F81" s="16"/>
      <c r="G81" s="16"/>
    </row>
    <row r="82" spans="2:7" ht="10.5" hidden="1" outlineLevel="1" x14ac:dyDescent="0.25">
      <c r="B82" s="24" t="s">
        <v>178</v>
      </c>
      <c r="C82" s="16"/>
      <c r="D82" s="16"/>
      <c r="E82" s="16"/>
      <c r="F82" s="16"/>
      <c r="G82" s="16"/>
    </row>
    <row r="83" spans="2:7" ht="10.5" hidden="1" outlineLevel="1" x14ac:dyDescent="0.25">
      <c r="B83" s="24" t="s">
        <v>179</v>
      </c>
      <c r="C83" s="16"/>
      <c r="D83" s="16"/>
      <c r="E83" s="16"/>
      <c r="F83" s="16"/>
      <c r="G83" s="16"/>
    </row>
    <row r="84" spans="2:7" ht="10.5" hidden="1" outlineLevel="1" x14ac:dyDescent="0.25">
      <c r="B84" s="24" t="s">
        <v>180</v>
      </c>
      <c r="C84" s="16"/>
      <c r="D84" s="16"/>
      <c r="E84" s="16"/>
      <c r="F84" s="16"/>
      <c r="G84" s="16"/>
    </row>
    <row r="85" spans="2:7" ht="10.5" hidden="1" outlineLevel="1" x14ac:dyDescent="0.25">
      <c r="B85" s="24" t="s">
        <v>181</v>
      </c>
      <c r="C85" s="16"/>
      <c r="D85" s="16"/>
      <c r="E85" s="16"/>
      <c r="F85" s="16"/>
      <c r="G85" s="16"/>
    </row>
    <row r="86" spans="2:7" ht="10.5" hidden="1" outlineLevel="1" x14ac:dyDescent="0.25">
      <c r="B86" s="24" t="s">
        <v>182</v>
      </c>
      <c r="C86" s="16"/>
      <c r="D86" s="16"/>
      <c r="E86" s="16"/>
      <c r="F86" s="16"/>
      <c r="G86" s="16"/>
    </row>
    <row r="87" spans="2:7" ht="10.5" hidden="1" outlineLevel="1" x14ac:dyDescent="0.25">
      <c r="B87" s="22" t="s">
        <v>183</v>
      </c>
      <c r="C87" s="29"/>
      <c r="D87" s="29"/>
      <c r="E87" s="29"/>
      <c r="F87" s="16"/>
      <c r="G87" s="16"/>
    </row>
    <row r="88" spans="2:7" ht="10.5" hidden="1" outlineLevel="1" x14ac:dyDescent="0.25">
      <c r="B88" s="24" t="s">
        <v>184</v>
      </c>
      <c r="C88" s="16"/>
      <c r="D88" s="16"/>
      <c r="E88" s="16"/>
      <c r="F88" s="16"/>
      <c r="G88" s="16"/>
    </row>
    <row r="89" spans="2:7" ht="10.5" hidden="1" outlineLevel="1" x14ac:dyDescent="0.25">
      <c r="B89" s="24" t="s">
        <v>185</v>
      </c>
      <c r="C89" s="16"/>
      <c r="D89" s="16"/>
      <c r="E89" s="16"/>
      <c r="F89" s="16"/>
      <c r="G89" s="16"/>
    </row>
    <row r="90" spans="2:7" ht="10.5" hidden="1" outlineLevel="1" x14ac:dyDescent="0.25">
      <c r="B90" s="24" t="s">
        <v>186</v>
      </c>
      <c r="C90" s="16"/>
      <c r="D90" s="16"/>
      <c r="E90" s="16"/>
      <c r="F90" s="16"/>
      <c r="G90" s="16"/>
    </row>
    <row r="91" spans="2:7" ht="10.5" hidden="1" outlineLevel="1" x14ac:dyDescent="0.25">
      <c r="B91" s="24" t="s">
        <v>187</v>
      </c>
      <c r="C91" s="16"/>
      <c r="D91" s="16"/>
      <c r="E91" s="16"/>
      <c r="F91" s="16"/>
      <c r="G91" s="16"/>
    </row>
    <row r="92" spans="2:7" ht="10.5" hidden="1" outlineLevel="1" x14ac:dyDescent="0.25">
      <c r="B92" s="24" t="s">
        <v>188</v>
      </c>
      <c r="C92" s="16"/>
      <c r="D92" s="16"/>
      <c r="E92" s="16"/>
      <c r="F92" s="16"/>
      <c r="G92" s="16"/>
    </row>
    <row r="93" spans="2:7" ht="10.5" hidden="1" outlineLevel="1" x14ac:dyDescent="0.25">
      <c r="B93" s="24" t="s">
        <v>189</v>
      </c>
      <c r="C93" s="16"/>
      <c r="D93" s="16"/>
      <c r="E93" s="16"/>
      <c r="F93" s="16"/>
      <c r="G93" s="16"/>
    </row>
    <row r="94" spans="2:7" ht="10.5" hidden="1" outlineLevel="1" x14ac:dyDescent="0.25">
      <c r="B94" s="22" t="s">
        <v>190</v>
      </c>
      <c r="C94" s="29"/>
      <c r="D94" s="29"/>
      <c r="E94" s="29"/>
      <c r="F94" s="16"/>
      <c r="G94" s="16"/>
    </row>
    <row r="95" spans="2:7" ht="10.5" hidden="1" outlineLevel="1" x14ac:dyDescent="0.25">
      <c r="B95" s="24" t="s">
        <v>191</v>
      </c>
      <c r="C95" s="16"/>
      <c r="D95" s="16"/>
      <c r="E95" s="16"/>
      <c r="F95" s="16"/>
      <c r="G95" s="16"/>
    </row>
    <row r="96" spans="2:7" ht="10.5" hidden="1" outlineLevel="1" x14ac:dyDescent="0.25">
      <c r="B96" s="24" t="s">
        <v>192</v>
      </c>
      <c r="C96" s="16"/>
      <c r="D96" s="16"/>
      <c r="E96" s="16"/>
      <c r="F96" s="16"/>
      <c r="G96" s="16"/>
    </row>
    <row r="97" spans="2:7" ht="10.5" hidden="1" outlineLevel="1" x14ac:dyDescent="0.25">
      <c r="B97" s="24" t="s">
        <v>187</v>
      </c>
      <c r="C97" s="16"/>
      <c r="D97" s="16"/>
      <c r="E97" s="16"/>
      <c r="F97" s="16"/>
      <c r="G97" s="16"/>
    </row>
    <row r="98" spans="2:7" ht="10.5" hidden="1" outlineLevel="1" x14ac:dyDescent="0.25">
      <c r="B98" s="24" t="s">
        <v>193</v>
      </c>
      <c r="C98" s="16"/>
      <c r="D98" s="16"/>
      <c r="E98" s="16"/>
      <c r="F98" s="16"/>
      <c r="G98" s="16"/>
    </row>
    <row r="99" spans="2:7" ht="10.5" hidden="1" outlineLevel="1" x14ac:dyDescent="0.25">
      <c r="B99" s="24" t="s">
        <v>194</v>
      </c>
      <c r="C99" s="16"/>
      <c r="D99" s="16"/>
      <c r="E99" s="16"/>
      <c r="F99" s="16"/>
      <c r="G99" s="16"/>
    </row>
    <row r="100" spans="2:7" ht="10.5" hidden="1" outlineLevel="1" x14ac:dyDescent="0.25">
      <c r="B100" s="22" t="s">
        <v>195</v>
      </c>
      <c r="C100" s="29"/>
      <c r="D100" s="29"/>
      <c r="E100" s="29"/>
      <c r="F100" s="16"/>
      <c r="G100" s="16"/>
    </row>
    <row r="101" spans="2:7" ht="10.5" hidden="1" outlineLevel="1" x14ac:dyDescent="0.25">
      <c r="B101" s="24" t="s">
        <v>196</v>
      </c>
      <c r="C101" s="16"/>
      <c r="D101" s="16"/>
      <c r="E101" s="16"/>
      <c r="F101" s="16"/>
      <c r="G101" s="16"/>
    </row>
    <row r="102" spans="2:7" ht="10.5" hidden="1" outlineLevel="1" x14ac:dyDescent="0.25">
      <c r="B102" s="24" t="s">
        <v>197</v>
      </c>
      <c r="C102" s="16"/>
      <c r="D102" s="16"/>
      <c r="E102" s="16"/>
      <c r="F102" s="16"/>
      <c r="G102" s="16"/>
    </row>
    <row r="103" spans="2:7" ht="10.5" hidden="1" outlineLevel="1" x14ac:dyDescent="0.25">
      <c r="B103" s="24" t="s">
        <v>198</v>
      </c>
      <c r="C103" s="16"/>
      <c r="D103" s="16"/>
      <c r="E103" s="16"/>
      <c r="F103" s="16"/>
      <c r="G103" s="16"/>
    </row>
    <row r="104" spans="2:7" ht="10.5" hidden="1" outlineLevel="1" x14ac:dyDescent="0.25">
      <c r="B104" s="24" t="s">
        <v>187</v>
      </c>
      <c r="C104" s="16"/>
      <c r="D104" s="16"/>
      <c r="E104" s="16"/>
      <c r="F104" s="16"/>
      <c r="G104" s="16"/>
    </row>
    <row r="105" spans="2:7" ht="10.5" hidden="1" outlineLevel="1" x14ac:dyDescent="0.25">
      <c r="B105" s="24" t="s">
        <v>199</v>
      </c>
      <c r="C105" s="16"/>
      <c r="D105" s="16"/>
      <c r="E105" s="16"/>
      <c r="F105" s="16"/>
      <c r="G105" s="16"/>
    </row>
    <row r="106" spans="2:7" ht="10.5" hidden="1" outlineLevel="1" x14ac:dyDescent="0.25">
      <c r="B106" s="24" t="s">
        <v>200</v>
      </c>
      <c r="C106" s="16"/>
      <c r="D106" s="16"/>
      <c r="E106" s="16"/>
      <c r="F106" s="16"/>
      <c r="G106" s="16"/>
    </row>
    <row r="107" spans="2:7" ht="10.5" hidden="1" outlineLevel="1" x14ac:dyDescent="0.25">
      <c r="B107" s="22" t="s">
        <v>201</v>
      </c>
      <c r="C107" s="29"/>
      <c r="D107" s="29"/>
      <c r="E107" s="29"/>
      <c r="F107" s="16"/>
      <c r="G107" s="16"/>
    </row>
    <row r="108" spans="2:7" ht="10.5" hidden="1" outlineLevel="1" x14ac:dyDescent="0.25">
      <c r="B108" s="24" t="s">
        <v>202</v>
      </c>
      <c r="C108" s="16"/>
      <c r="D108" s="16"/>
      <c r="E108" s="16"/>
      <c r="F108" s="16"/>
      <c r="G108" s="16"/>
    </row>
    <row r="109" spans="2:7" ht="37.15" hidden="1" customHeight="1" outlineLevel="1" x14ac:dyDescent="0.25">
      <c r="B109" s="30" t="s">
        <v>187</v>
      </c>
      <c r="C109" s="31"/>
      <c r="D109" s="31"/>
      <c r="E109" s="31"/>
      <c r="F109" s="16"/>
      <c r="G109" s="16"/>
    </row>
    <row r="110" spans="2:7" ht="10.5" collapsed="1" x14ac:dyDescent="0.25">
      <c r="B110" s="21"/>
      <c r="C110" s="16"/>
      <c r="D110" s="16"/>
      <c r="E110" s="16"/>
      <c r="F110" s="16"/>
      <c r="G110" s="16"/>
    </row>
  </sheetData>
  <mergeCells count="3">
    <mergeCell ref="B57:C57"/>
    <mergeCell ref="B58:C58"/>
    <mergeCell ref="B1:G1"/>
  </mergeCells>
  <conditionalFormatting sqref="C13">
    <cfRule type="cellIs" dxfId="179" priority="118" operator="equal">
      <formula>0</formula>
    </cfRule>
  </conditionalFormatting>
  <conditionalFormatting sqref="D13:G13">
    <cfRule type="cellIs" dxfId="178" priority="117" operator="equal">
      <formula>0</formula>
    </cfRule>
  </conditionalFormatting>
  <conditionalFormatting sqref="C14 C17">
    <cfRule type="cellIs" dxfId="177" priority="116" operator="equal">
      <formula>0</formula>
    </cfRule>
  </conditionalFormatting>
  <conditionalFormatting sqref="D14:G14 D17 E16:G16">
    <cfRule type="cellIs" dxfId="176" priority="115" operator="equal">
      <formula>0</formula>
    </cfRule>
  </conditionalFormatting>
  <conditionalFormatting sqref="B11">
    <cfRule type="cellIs" dxfId="175" priority="92" operator="equal">
      <formula>0</formula>
    </cfRule>
  </conditionalFormatting>
  <conditionalFormatting sqref="C11">
    <cfRule type="cellIs" dxfId="174" priority="91" operator="equal">
      <formula>0</formula>
    </cfRule>
  </conditionalFormatting>
  <conditionalFormatting sqref="D11:G11">
    <cfRule type="cellIs" dxfId="173" priority="90" operator="equal">
      <formula>0</formula>
    </cfRule>
  </conditionalFormatting>
  <conditionalFormatting sqref="B20">
    <cfRule type="cellIs" dxfId="172" priority="89" operator="equal">
      <formula>0</formula>
    </cfRule>
  </conditionalFormatting>
  <conditionalFormatting sqref="C20">
    <cfRule type="cellIs" dxfId="171" priority="88" operator="equal">
      <formula>0</formula>
    </cfRule>
  </conditionalFormatting>
  <conditionalFormatting sqref="D20:G20">
    <cfRule type="cellIs" dxfId="170" priority="87" operator="equal">
      <formula>0</formula>
    </cfRule>
  </conditionalFormatting>
  <conditionalFormatting sqref="B24">
    <cfRule type="cellIs" dxfId="169" priority="86" operator="equal">
      <formula>0</formula>
    </cfRule>
  </conditionalFormatting>
  <conditionalFormatting sqref="C24">
    <cfRule type="cellIs" dxfId="168" priority="85" operator="equal">
      <formula>0</formula>
    </cfRule>
  </conditionalFormatting>
  <conditionalFormatting sqref="D24:G24">
    <cfRule type="cellIs" dxfId="167" priority="84" operator="equal">
      <formula>0</formula>
    </cfRule>
  </conditionalFormatting>
  <conditionalFormatting sqref="B39">
    <cfRule type="cellIs" dxfId="166" priority="83" operator="equal">
      <formula>0</formula>
    </cfRule>
  </conditionalFormatting>
  <conditionalFormatting sqref="C39">
    <cfRule type="cellIs" dxfId="165" priority="82" operator="equal">
      <formula>0</formula>
    </cfRule>
  </conditionalFormatting>
  <conditionalFormatting sqref="D39:G39">
    <cfRule type="cellIs" dxfId="164" priority="81" operator="equal">
      <formula>0</formula>
    </cfRule>
  </conditionalFormatting>
  <conditionalFormatting sqref="D16 C15">
    <cfRule type="cellIs" dxfId="163" priority="53" operator="equal">
      <formula>0</formula>
    </cfRule>
  </conditionalFormatting>
  <conditionalFormatting sqref="G17">
    <cfRule type="cellIs" dxfId="162" priority="51" operator="equal">
      <formula>0</formula>
    </cfRule>
  </conditionalFormatting>
  <conditionalFormatting sqref="C21:G23">
    <cfRule type="cellIs" dxfId="161" priority="48" operator="equal">
      <formula>0</formula>
    </cfRule>
  </conditionalFormatting>
  <conditionalFormatting sqref="D26:G26">
    <cfRule type="cellIs" dxfId="160" priority="37" operator="equal">
      <formula>0</formula>
    </cfRule>
  </conditionalFormatting>
  <conditionalFormatting sqref="G15">
    <cfRule type="cellIs" dxfId="159" priority="36" operator="equal">
      <formula>0</formula>
    </cfRule>
  </conditionalFormatting>
  <conditionalFormatting sqref="D15:F15">
    <cfRule type="cellIs" dxfId="158" priority="13" operator="equal">
      <formula>0</formula>
    </cfRule>
  </conditionalFormatting>
  <conditionalFormatting sqref="E17:F17">
    <cfRule type="cellIs" dxfId="157" priority="12" operator="equal">
      <formula>0</formula>
    </cfRule>
  </conditionalFormatting>
  <pageMargins left="0.70866141732283472" right="0.70866141732283472" top="0.74803149606299213" bottom="0.74803149606299213" header="0.31496062992125984" footer="0.31496062992125984"/>
  <pageSetup paperSize="9" scale="90" orientation="portrait" r:id="rId1"/>
  <headerFooter>
    <oddHeader>&amp;C&amp;"Calibri,"&amp;11UNCLASSIFIED&amp;""</oddHeader>
    <oddFooter>&amp;C&amp;"Calibri,"&amp;11UNCLASSIFIED&amp;""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8439E39355C7FA42826325C42533115A" ma:contentTypeVersion="10" ma:contentTypeDescription="Create an HMT Document" ma:contentTypeScope="" ma:versionID="143db2eb404f9151f1d1780ef0a03ba9">
  <xsd:schema xmlns:xsd="http://www.w3.org/2001/XMLSchema" xmlns:xs="http://www.w3.org/2001/XMLSchema" xmlns:p="http://schemas.microsoft.com/office/2006/metadata/properties" xmlns:ns1="http://schemas.microsoft.com/sharepoint/v3" xmlns:ns2="7d3de12f-35b8-4cf3-b788-539ee7532b2a" xmlns:ns3="2e4aaef1-a7e7-4eac-bed7-f31ab1fb0f36" xmlns:ns4="0ed1e1a8-bdd0-4161-8822-4ca31a09634c" xmlns:ns5="3e594cc4-3756-4503-a47d-9ea9c608b9c2" xmlns:ns6="http://schemas.microsoft.com/sharepoint/v4" targetNamespace="http://schemas.microsoft.com/office/2006/metadata/properties" ma:root="true" ma:fieldsID="938cd97640d94b2e4bc0a930c5d62b37" ns1:_="" ns2:_="" ns3:_="" ns4:_="" ns5:_="" ns6:_="">
    <xsd:import namespace="http://schemas.microsoft.com/sharepoint/v3"/>
    <xsd:import namespace="7d3de12f-35b8-4cf3-b788-539ee7532b2a"/>
    <xsd:import namespace="2e4aaef1-a7e7-4eac-bed7-f31ab1fb0f36"/>
    <xsd:import namespace="0ed1e1a8-bdd0-4161-8822-4ca31a09634c"/>
    <xsd:import namespace="3e594cc4-3756-4503-a47d-9ea9c608b9c2"/>
    <xsd:import namespace="http://schemas.microsoft.com/sharepoint/v4"/>
    <xsd:element name="properties">
      <xsd:complexType>
        <xsd:sequence>
          <xsd:element name="documentManagement">
            <xsd:complexType>
              <xsd:all>
                <xsd:element ref="ns2:HMT_Record" minOccurs="0"/>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3:_dlc_DocId" minOccurs="0"/>
                <xsd:element ref="ns3:_dlc_DocIdUrl" minOccurs="0"/>
                <xsd:element ref="ns3:_dlc_DocIdPersistId" minOccurs="0"/>
                <xsd:element ref="ns4:HMT_DocumentTypeHTField0" minOccurs="0"/>
                <xsd:element ref="ns4:HMT_GroupHTField0" minOccurs="0"/>
                <xsd:element ref="ns4:HMT_TeamHTField0" minOccurs="0"/>
                <xsd:element ref="ns4:HMT_SubTeamHTField0" minOccurs="0"/>
                <xsd:element ref="ns4:HMT_CategoryHTField0" minOccurs="0"/>
                <xsd:element ref="ns4:HMT_ThemeHTField0" minOccurs="0"/>
                <xsd:element ref="ns4:HMT_TopicHTField0" minOccurs="0"/>
                <xsd:element ref="ns4:HMT_SubTopicHTField0" minOccurs="0"/>
                <xsd:element ref="ns4:HMT_Classification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5:TaxCatchAll" minOccurs="0"/>
                <xsd:element ref="ns2:m4e205a008724e269aef64ca7bdb5848" minOccurs="0"/>
                <xsd:element ref="ns2:g727aac2e2204289aa2b5b6dcdadae03" minOccurs="0"/>
                <xsd:element ref="ns2:ieefa5c6211a4a5e9a507e1c1c1599ef" minOccurs="0"/>
                <xsd:element ref="ns2:hb8bc0391a2e4089a24d47de9e4a6672" minOccurs="0"/>
                <xsd:element ref="ns2:g3bf77b0a02d47ea8bec4fb357d1f3ee" minOccurs="0"/>
                <xsd:element ref="ns2:b4fdd2ce4232490396aa344e31f74d8e" minOccurs="0"/>
                <xsd:element ref="ns2:jc76c0d69b0a44309f7bb16407c92353" minOccurs="0"/>
                <xsd:element ref="ns2:d3acaa1fb1fd45d69e6498ce1656c037" minOccurs="0"/>
                <xsd:element ref="ns2:b9c42a306c8b47fcbaf8a41a71352f3a"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10" nillable="true" ma:displayName="Subject" ma:internalName="dlc_EmailSubject">
      <xsd:simpleType>
        <xsd:restriction base="dms:Text">
          <xsd:maxLength value="255"/>
        </xsd:restriction>
      </xsd:simpleType>
    </xsd:element>
    <xsd:element name="dlc_EmailMailbox" ma:index="1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12" nillable="true" ma:displayName="To" ma:internalName="dlc_EmailTo">
      <xsd:simpleType>
        <xsd:restriction base="dms:Text">
          <xsd:maxLength value="255"/>
        </xsd:restriction>
      </xsd:simpleType>
    </xsd:element>
    <xsd:element name="dlc_EmailFrom" ma:index="13" nillable="true" ma:displayName="From" ma:internalName="dlc_EmailFrom">
      <xsd:simpleType>
        <xsd:restriction base="dms:Text">
          <xsd:maxLength value="255"/>
        </xsd:restriction>
      </xsd:simpleType>
    </xsd:element>
    <xsd:element name="dlc_EmailCC" ma:index="14" nillable="true" ma:displayName="CC" ma:internalName="dlc_EmailCC" ma:readOnly="false">
      <xsd:simpleType>
        <xsd:restriction base="dms:Note">
          <xsd:maxLength value="1024"/>
        </xsd:restriction>
      </xsd:simpleType>
    </xsd:element>
    <xsd:element name="dlc_EmailBCC" ma:index="15" nillable="true" ma:displayName="BCC" ma:internalName="dlc_EmailBCC" ma:readOnly="false">
      <xsd:simpleType>
        <xsd:restriction base="dms:Note">
          <xsd:maxLength value="1024"/>
        </xsd:restriction>
      </xsd:simpleType>
    </xsd:element>
    <xsd:element name="dlc_EmailSentUTC" ma:index="16" nillable="true" ma:displayName="Date Sent" ma:internalName="dlc_EmailSentUTC">
      <xsd:simpleType>
        <xsd:restriction base="dms:DateTime"/>
      </xsd:simpleType>
    </xsd:element>
    <xsd:element name="dlc_EmailReceivedUTC" ma:index="1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d3de12f-35b8-4cf3-b788-539ee7532b2a" elementFormDefault="qualified">
    <xsd:import namespace="http://schemas.microsoft.com/office/2006/documentManagement/types"/>
    <xsd:import namespace="http://schemas.microsoft.com/office/infopath/2007/PartnerControls"/>
    <xsd:element name="HMT_Record" ma:index="9" nillable="true" ma:displayName="Record" ma:default="1" ma:description="Tick for important documents, eg decisions, long term value or evidence." ma:hidden="true" ma:internalName="HMT_Record" ma:readOnly="true">
      <xsd:simpleType>
        <xsd:restriction base="dms:Boolean"/>
      </xsd:simpleType>
    </xsd:element>
    <xsd:element name="HMT_ClosedOn" ma:index="38" nillable="true" ma:displayName="Closed On" ma:description="The date this item was closed on" ma:format="DateTime" ma:hidden="true" ma:internalName="HMT_ClosedOn" ma:readOnly="true">
      <xsd:simpleType>
        <xsd:restriction base="dms:DateTime"/>
      </xsd:simpleType>
    </xsd:element>
    <xsd:element name="HMT_DeletedOn" ma:index="39" nillable="true" ma:displayName="Deleted On" ma:description="The date this item was deleted on" ma:format="DateTime" ma:hidden="true" ma:internalName="HMT_DeletedOn" ma:readOnly="true">
      <xsd:simpleType>
        <xsd:restriction base="dms:DateTime"/>
      </xsd:simpleType>
    </xsd:element>
    <xsd:element name="HMT_ArchivedOn" ma:index="40" nillable="true" ma:displayName="Archived On" ma:description="The date this item was archived on" ma:format="DateTime" ma:hidden="true" ma:internalName="HMT_ArchivedOn" ma:readOnly="true">
      <xsd:simpleType>
        <xsd:restriction base="dms:DateTime"/>
      </xsd:simpleType>
    </xsd:element>
    <xsd:element name="HMT_LegacyItemID" ma:index="41" nillable="true" ma:displayName="Legacy Item ID" ma:hidden="true" ma:internalName="HMT_LegacyItemID" ma:readOnly="true">
      <xsd:simpleType>
        <xsd:restriction base="dms:Text"/>
      </xsd:simpleType>
    </xsd:element>
    <xsd:element name="HMT_LegacyCreatedBy" ma:index="42" nillable="true" ma:displayName="Legacy Created By" ma:hidden="true" ma:internalName="HMT_LegacyCreatedBy" ma:readOnly="true">
      <xsd:simpleType>
        <xsd:restriction base="dms:Text"/>
      </xsd:simpleType>
    </xsd:element>
    <xsd:element name="HMT_LegacyModifiedBy" ma:index="43" nillable="true" ma:displayName="Legacy Modified By" ma:hidden="true" ma:internalName="HMT_LegacyModifiedBy" ma:readOnly="true">
      <xsd:simpleType>
        <xsd:restriction base="dms:Text"/>
      </xsd:simpleType>
    </xsd:element>
    <xsd:element name="HMT_LegacyOrigSource" ma:index="44" nillable="true" ma:displayName="Original Source" ma:hidden="true" ma:internalName="HMT_LegacyOrigSource" ma:readOnly="true">
      <xsd:simpleType>
        <xsd:restriction base="dms:Text"/>
      </xsd:simpleType>
    </xsd:element>
    <xsd:element name="HMT_LegacyExtRef" ma:index="45" nillable="true" ma:displayName="External Reference" ma:hidden="true" ma:internalName="HMT_LegacyExtRef" ma:readOnly="true">
      <xsd:simpleType>
        <xsd:restriction base="dms:Text"/>
      </xsd:simpleType>
    </xsd:element>
    <xsd:element name="HMT_LegacySensitive" ma:index="46" nillable="true" ma:displayName="Sensitive Item" ma:default="0" ma:hidden="true" ma:internalName="HMT_LegacySensitive" ma:readOnly="true">
      <xsd:simpleType>
        <xsd:restriction base="dms:Boolean"/>
      </xsd:simpleType>
    </xsd:element>
    <xsd:element name="HMT_LegacyRecord" ma:index="47" nillable="true" ma:displayName="Legacy Record" ma:default="0" ma:hidden="true" ma:internalName="HMT_LegacyRecord" ma:readOnly="true">
      <xsd:simpleType>
        <xsd:restriction base="dms:Boolean"/>
      </xsd:simpleType>
    </xsd:element>
    <xsd:element name="HMT_Audit" ma:index="48" nillable="true" ma:displayName="Audit Log" ma:description="Audit Log" ma:internalName="HMT_Audit" ma:readOnly="true">
      <xsd:simpleType>
        <xsd:restriction base="dms:Note">
          <xsd:maxLength value="255"/>
        </xsd:restriction>
      </xsd:simpleType>
    </xsd:element>
    <xsd:element name="HMT_ClosedBy" ma:index="49"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50"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51" nillable="true" ma:displayName="Closed Archive" ma:default="0" ma:description="Item sent to closed archive" ma:hidden="true" ma:internalName="HMT_ClosedArchive" ma:readOnly="true">
      <xsd:simpleType>
        <xsd:restriction base="dms:Boolean"/>
      </xsd:simpleType>
    </xsd:element>
    <xsd:element name="HMT_ClosedOnOrig" ma:index="52"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53" nillable="true" ma:displayName="Original Closed By" ma:description="Who originally closed this item" ma:hidden="true" ma:list="UserInfo" ma:internalName="HMT_ClosedbyOrig"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4e205a008724e269aef64ca7bdb5848" ma:index="55" nillable="true" ma:displayName="Document Type_0" ma:hidden="true" ma:internalName="m4e205a008724e269aef64ca7bdb5848">
      <xsd:simpleType>
        <xsd:restriction base="dms:Note"/>
      </xsd:simpleType>
    </xsd:element>
    <xsd:element name="g727aac2e2204289aa2b5b6dcdadae03" ma:index="56" nillable="true" ma:displayName="Group_0" ma:hidden="true" ma:internalName="g727aac2e2204289aa2b5b6dcdadae03">
      <xsd:simpleType>
        <xsd:restriction base="dms:Note"/>
      </xsd:simpleType>
    </xsd:element>
    <xsd:element name="ieefa5c6211a4a5e9a507e1c1c1599ef" ma:index="57" nillable="true" ma:displayName="Team_0" ma:hidden="true" ma:internalName="ieefa5c6211a4a5e9a507e1c1c1599ef">
      <xsd:simpleType>
        <xsd:restriction base="dms:Note"/>
      </xsd:simpleType>
    </xsd:element>
    <xsd:element name="hb8bc0391a2e4089a24d47de9e4a6672" ma:index="58" nillable="true" ma:displayName="Sub Team_0" ma:hidden="true" ma:internalName="hb8bc0391a2e4089a24d47de9e4a6672">
      <xsd:simpleType>
        <xsd:restriction base="dms:Note"/>
      </xsd:simpleType>
    </xsd:element>
    <xsd:element name="g3bf77b0a02d47ea8bec4fb357d1f3ee" ma:index="59" nillable="true" ma:displayName="Category_0" ma:hidden="true" ma:internalName="g3bf77b0a02d47ea8bec4fb357d1f3ee">
      <xsd:simpleType>
        <xsd:restriction base="dms:Note"/>
      </xsd:simpleType>
    </xsd:element>
    <xsd:element name="b4fdd2ce4232490396aa344e31f74d8e" ma:index="60" nillable="true" ma:displayName="Library_0" ma:hidden="true" ma:internalName="b4fdd2ce4232490396aa344e31f74d8e">
      <xsd:simpleType>
        <xsd:restriction base="dms:Note"/>
      </xsd:simpleType>
    </xsd:element>
    <xsd:element name="jc76c0d69b0a44309f7bb16407c92353" ma:index="61" nillable="true" ma:displayName="Topic_0" ma:hidden="true" ma:internalName="jc76c0d69b0a44309f7bb16407c92353">
      <xsd:simpleType>
        <xsd:restriction base="dms:Note"/>
      </xsd:simpleType>
    </xsd:element>
    <xsd:element name="d3acaa1fb1fd45d69e6498ce1656c037" ma:index="62" nillable="true" ma:displayName="Sub Topic_0" ma:hidden="true" ma:internalName="d3acaa1fb1fd45d69e6498ce1656c037">
      <xsd:simpleType>
        <xsd:restriction base="dms:Note"/>
      </xsd:simpleType>
    </xsd:element>
    <xsd:element name="b9c42a306c8b47fcbaf8a41a71352f3a" ma:index="63" nillable="true" ma:displayName="Classification_0" ma:hidden="true" ma:internalName="b9c42a306c8b47fcbaf8a41a71352f3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4aaef1-a7e7-4eac-bed7-f31ab1fb0f3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ed1e1a8-bdd0-4161-8822-4ca31a09634c" elementFormDefault="qualified">
    <xsd:import namespace="http://schemas.microsoft.com/office/2006/documentManagement/types"/>
    <xsd:import namespace="http://schemas.microsoft.com/office/infopath/2007/PartnerControls"/>
    <xsd:element name="HMT_DocumentTypeHTField0" ma:index="21" ma:taxonomy="true" ma:internalName="HMT_DocumentTypeHTField0" ma:taxonomyFieldName="HMT_DocumentType" ma:displayName="Document Type" ma:indexed="true" ma:default="5;#Other|c235b5c2-f697-427b-a70a-43d69599f998" ma:fieldId="{64e205a0-0872-4e26-9aef-64ca7bdb5848}" ma:sspId="eacbe5a3-01f8-4aa6-9f93-764bd56914ab" ma:termSetId="b6f1e53f-947f-4b4b-98bb-41ceeb10f910" ma:anchorId="bd4325a7-7f6a-48f9-b0dc-cc3aef626e65" ma:open="false" ma:isKeyword="false">
      <xsd:complexType>
        <xsd:sequence>
          <xsd:element ref="pc:Terms" minOccurs="0" maxOccurs="1"/>
        </xsd:sequence>
      </xsd:complexType>
    </xsd:element>
    <xsd:element name="HMT_GroupHTField0" ma:index="23" nillable="true" ma:taxonomy="true" ma:internalName="HMT_GroupHTField0" ma:taxonomyFieldName="HMT_Group" ma:displayName="Group" ma:indexed="true" ma:readOnly="true" ma:default="1;#Public Spending|0f654411-7d5f-45ce-a09d-a0ea67f4b905" ma:fieldId="{0727aac2-e220-4289-aa2b-5b6dcdadae03}" ma:sspId="eacbe5a3-01f8-4aa6-9f93-764bd56914ab" ma:termSetId="bfb00256-4f71-4b34-808b-e2a5e274e13b" ma:anchorId="00000000-0000-0000-0000-000000000000" ma:open="false" ma:isKeyword="false">
      <xsd:complexType>
        <xsd:sequence>
          <xsd:element ref="pc:Terms" minOccurs="0" maxOccurs="1"/>
        </xsd:sequence>
      </xsd:complexType>
    </xsd:element>
    <xsd:element name="HMT_TeamHTField0" ma:index="25" nillable="true" ma:taxonomy="true" ma:internalName="HMT_TeamHTField0" ma:taxonomyFieldName="HMT_Team" ma:displayName="Team" ma:indexed="true" ma:readOnly="true" ma:default="2;#Government Financial Reporting|cf43247f-7ea9-43c0-b0b7-d8dd571f7bec" ma:fieldId="{2eefa5c6-211a-4a5e-9a50-7e1c1c1599ef}"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SubTeamHTField0" ma:index="27" nillable="true" ma:taxonomy="true" ma:internalName="HMT_SubTeamHTField0" ma:taxonomyFieldName="HMT_SubTeam" ma:displayName="Sub Team" ma:indexed="true" ma:readOnly="true" ma:fieldId="{1b8bc039-1a2e-4089-a24d-47de9e4a6672}"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CategoryHTField0" ma:index="29" nillable="true" ma:taxonomy="true" ma:internalName="HMT_CategoryHTField0" ma:taxonomyFieldName="HMT_Category" ma:displayName="Category" ma:indexed="true" ma:readOnly="true" ma:default="4;#Policy Document Types|bd4325a7-7f6a-48f9-b0dc-cc3aef626e65" ma:fieldId="{03bf77b0-a02d-47ea-8bec-4fb357d1f3ee}" ma:sspId="eacbe5a3-01f8-4aa6-9f93-764bd56914ab" ma:termSetId="b6f1e53f-947f-4b4b-98bb-41ceeb10f910" ma:anchorId="00000000-0000-0000-0000-000000000000" ma:open="false" ma:isKeyword="false">
      <xsd:complexType>
        <xsd:sequence>
          <xsd:element ref="pc:Terms" minOccurs="0" maxOccurs="1"/>
        </xsd:sequence>
      </xsd:complexType>
    </xsd:element>
    <xsd:element name="HMT_ThemeHTField0" ma:index="31" nillable="true" ma:taxonomy="true" ma:internalName="HMT_ThemeHTField0" ma:taxonomyFieldName="HMT_Theme" ma:displayName="Library" ma:indexed="true" ma:readOnly="true" ma:default="750;#PESA|fe4faaa1-871d-440c-a40a-b4d0c781f028" ma:fieldId="{b4fdd2ce-4232-4903-96aa-344e31f74d8e}" ma:sspId="eacbe5a3-01f8-4aa6-9f93-764bd56914ab" ma:termSetId="028aeac9-c6a8-42db-8457-26321a9c4614" ma:anchorId="00000000-0000-0000-0000-000000000000" ma:open="false" ma:isKeyword="false">
      <xsd:complexType>
        <xsd:sequence>
          <xsd:element ref="pc:Terms" minOccurs="0" maxOccurs="1"/>
        </xsd:sequence>
      </xsd:complexType>
    </xsd:element>
    <xsd:element name="HMT_TopicHTField0" ma:index="33" nillable="true" ma:taxonomy="true" ma:internalName="HMT_TopicHTField0" ma:taxonomyFieldName="HMT_Topic" ma:displayName="Topic" ma:indexed="true" ma:readOnly="true" ma:fieldId="{3c76c0d6-9b0a-4430-9f7b-b16407c92353}"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SubTopicHTField0" ma:index="35" nillable="true" ma:taxonomy="true" ma:internalName="HMT_SubTopicHTField0" ma:taxonomyFieldName="HMT_SubTopic" ma:displayName="Sub Topic" ma:indexed="true" ma:readOnly="true" ma:fieldId="{d3acaa1f-b1fd-45d6-9e64-98ce1656c037}"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ClassificationHTField0" ma:index="37" nillable="true" ma:taxonomy="true" ma:internalName="HMT_ClassificationHTField0" ma:taxonomyFieldName="HMT_Classification" ma:displayName="Classification" ma:indexed="true" ma:readOnly="true" ma:default="3;#Official|0c3401bb-744b-4660-997f-fc50d910db48" ma:fieldId="{b9c42a30-6c8b-47fc-baf8-a41a71352f3a}" ma:sspId="eacbe5a3-01f8-4aa6-9f93-764bd56914ab" ma:termSetId="7a69d7dc-39ad-4ce6-95e5-a2714f1574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594cc4-3756-4503-a47d-9ea9c608b9c2" elementFormDefault="qualified">
    <xsd:import namespace="http://schemas.microsoft.com/office/2006/documentManagement/types"/>
    <xsd:import namespace="http://schemas.microsoft.com/office/infopath/2007/PartnerControls"/>
    <xsd:element name="TaxCatchAll" ma:index="54" nillable="true" ma:displayName="Taxonomy Catch All Column" ma:hidden="true" ma:list="{7d95bed0-d552-4ff1-b515-ae19bf557948}" ma:internalName="TaxCatchAll" ma:showField="CatchAllData" ma:web="3e594cc4-3756-4503-a47d-9ea9c608b9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6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eefa5c6211a4a5e9a507e1c1c1599ef xmlns="7d3de12f-35b8-4cf3-b788-539ee7532b2a" xsi:nil="true"/>
    <b9c42a306c8b47fcbaf8a41a71352f3a xmlns="7d3de12f-35b8-4cf3-b788-539ee7532b2a" xsi:nil="true"/>
    <IconOverlay xmlns="http://schemas.microsoft.com/sharepoint/v4" xsi:nil="true"/>
    <hb8bc0391a2e4089a24d47de9e4a6672 xmlns="7d3de12f-35b8-4cf3-b788-539ee7532b2a" xsi:nil="true"/>
    <dlc_EmailReceivedUTC xmlns="http://schemas.microsoft.com/sharepoint/v3" xsi:nil="true"/>
    <d3acaa1fb1fd45d69e6498ce1656c037 xmlns="7d3de12f-35b8-4cf3-b788-539ee7532b2a" xsi:nil="true"/>
    <dlc_EmailSentUTC xmlns="http://schemas.microsoft.com/sharepoint/v3" xsi:nil="true"/>
    <HMT_DocumentTypeHTField0 xmlns="0ed1e1a8-bdd0-4161-8822-4ca31a09634c">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g727aac2e2204289aa2b5b6dcdadae03 xmlns="7d3de12f-35b8-4cf3-b788-539ee7532b2a" xsi:nil="true"/>
    <g3bf77b0a02d47ea8bec4fb357d1f3ee xmlns="7d3de12f-35b8-4cf3-b788-539ee7532b2a" xsi:nil="true"/>
    <b4fdd2ce4232490396aa344e31f74d8e xmlns="7d3de12f-35b8-4cf3-b788-539ee7532b2a" xsi:nil="true"/>
    <dlc_EmailSubject xmlns="http://schemas.microsoft.com/sharepoint/v3" xsi:nil="true"/>
    <dlc_EmailTo xmlns="http://schemas.microsoft.com/sharepoint/v3" xsi:nil="true"/>
    <dlc_EmailFrom xmlns="http://schemas.microsoft.com/sharepoint/v3" xsi:nil="true"/>
    <dlc_EmailMailbox xmlns="http://schemas.microsoft.com/sharepoint/v3">
      <UserInfo>
        <DisplayName/>
        <AccountId xsi:nil="true"/>
        <AccountType/>
      </UserInfo>
    </dlc_EmailMailbox>
    <m4e205a008724e269aef64ca7bdb5848 xmlns="7d3de12f-35b8-4cf3-b788-539ee7532b2a" xsi:nil="true"/>
    <TaxCatchAll xmlns="3e594cc4-3756-4503-a47d-9ea9c608b9c2">
      <Value>796</Value>
      <Value>794</Value>
      <Value>750</Value>
      <Value>5</Value>
      <Value>4</Value>
      <Value>3</Value>
      <Value>2</Value>
      <Value>1</Value>
    </TaxCatchAll>
    <jc76c0d69b0a44309f7bb16407c92353 xmlns="7d3de12f-35b8-4cf3-b788-539ee7532b2a" xsi:nil="true"/>
    <HMT_ClassificationHTField0 xmlns="0ed1e1a8-bdd0-4161-8822-4ca31a09634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HMT_ClassificationHTField0>
    <HMT_TeamHTField0 xmlns="0ed1e1a8-bdd0-4161-8822-4ca31a09634c">
      <Terms xmlns="http://schemas.microsoft.com/office/infopath/2007/PartnerControls">
        <TermInfo xmlns="http://schemas.microsoft.com/office/infopath/2007/PartnerControls">
          <TermName xmlns="http://schemas.microsoft.com/office/infopath/2007/PartnerControls">Government Financial Reporting</TermName>
          <TermId xmlns="http://schemas.microsoft.com/office/infopath/2007/PartnerControls">cf43247f-7ea9-43c0-b0b7-d8dd571f7bec</TermId>
        </TermInfo>
      </Terms>
    </HMT_TeamHTField0>
    <HMT_GroupHTField0 xmlns="0ed1e1a8-bdd0-4161-8822-4ca31a09634c">
      <Terms xmlns="http://schemas.microsoft.com/office/infopath/2007/PartnerControls">
        <TermInfo xmlns="http://schemas.microsoft.com/office/infopath/2007/PartnerControls">
          <TermName xmlns="http://schemas.microsoft.com/office/infopath/2007/PartnerControls">Public Spending</TermName>
          <TermId xmlns="http://schemas.microsoft.com/office/infopath/2007/PartnerControls">0f654411-7d5f-45ce-a09d-a0ea67f4b905</TermId>
        </TermInfo>
      </Terms>
    </HMT_GroupHTField0>
    <HMT_CategoryHTField0 xmlns="0ed1e1a8-bdd0-4161-8822-4ca31a09634c">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HTField0 xmlns="0ed1e1a8-bdd0-4161-8822-4ca31a09634c">
      <Terms xmlns="http://schemas.microsoft.com/office/infopath/2007/PartnerControls">
        <TermInfo xmlns="http://schemas.microsoft.com/office/infopath/2007/PartnerControls">
          <TermName xmlns="http://schemas.microsoft.com/office/infopath/2007/PartnerControls">PESA</TermName>
          <TermId xmlns="http://schemas.microsoft.com/office/infopath/2007/PartnerControls">fe4faaa1-871d-440c-a40a-b4d0c781f028</TermId>
        </TermInfo>
      </Terms>
    </HMT_ThemeHTField0>
    <_dlc_DocId xmlns="2e4aaef1-a7e7-4eac-bed7-f31ab1fb0f36">HMTPUBSPND-8-4170</_dlc_DocId>
    <_dlc_DocIdUrl xmlns="2e4aaef1-a7e7-4eac-bed7-f31ab1fb0f36">
      <Url>http://sphmt/sites/ps/IS/_layouts/15/DocIdRedir.aspx?ID=HMTPUBSPND-8-4170</Url>
      <Description>HMTPUBSPND-8-4170</Description>
    </_dlc_DocIdUrl>
    <HMT_SubTopicHTField0 xmlns="0ed1e1a8-bdd0-4161-8822-4ca31a09634c">
      <Terms xmlns="http://schemas.microsoft.com/office/infopath/2007/PartnerControls">
        <TermInfo xmlns="http://schemas.microsoft.com/office/infopath/2007/PartnerControls">
          <TermName xmlns="http://schemas.microsoft.com/office/infopath/2007/PartnerControls">Quarterly National Statistics releases</TermName>
          <TermId xmlns="http://schemas.microsoft.com/office/infopath/2007/PartnerControls">63c71e05-b9f8-4d9a-abec-f8ca30136171</TermId>
        </TermInfo>
      </Terms>
    </HMT_SubTopicHTField0>
    <HMT_SubTeamHTField0 xmlns="0ed1e1a8-bdd0-4161-8822-4ca31a09634c">
      <Terms xmlns="http://schemas.microsoft.com/office/infopath/2007/PartnerControls"/>
    </HMT_SubTeamHTField0>
    <HMT_TopicHTField0 xmlns="0ed1e1a8-bdd0-4161-8822-4ca31a09634c">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562e835d-9020-4ac0-9ae1-705b0c0182d3</TermId>
        </TermInfo>
      </Terms>
    </HMT_TopicHTField0>
    <HMT_Record xmlns="7d3de12f-35b8-4cf3-b788-539ee7532b2a">true</HMT_Record>
    <dlc_EmailBCC xmlns="http://schemas.microsoft.com/sharepoint/v3" xsi:nil="true"/>
    <dlc_EmailCC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b l o c k s / > 
</file>

<file path=customXml/itemProps1.xml><?xml version="1.0" encoding="utf-8"?>
<ds:datastoreItem xmlns:ds="http://schemas.openxmlformats.org/officeDocument/2006/customXml" ds:itemID="{42D41AC8-3E60-489C-B731-9D238F441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3de12f-35b8-4cf3-b788-539ee7532b2a"/>
    <ds:schemaRef ds:uri="2e4aaef1-a7e7-4eac-bed7-f31ab1fb0f36"/>
    <ds:schemaRef ds:uri="0ed1e1a8-bdd0-4161-8822-4ca31a09634c"/>
    <ds:schemaRef ds:uri="3e594cc4-3756-4503-a47d-9ea9c608b9c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92686F-C4B9-4BE5-86F5-B612C15713BD}">
  <ds:schemaRefs>
    <ds:schemaRef ds:uri="http://purl.org/dc/terms/"/>
    <ds:schemaRef ds:uri="http://schemas.microsoft.com/office/2006/documentManagement/types"/>
    <ds:schemaRef ds:uri="http://schemas.microsoft.com/office/infopath/2007/PartnerControls"/>
    <ds:schemaRef ds:uri="http://schemas.microsoft.com/sharepoint/v3"/>
    <ds:schemaRef ds:uri="http://schemas.openxmlformats.org/package/2006/metadata/core-properties"/>
    <ds:schemaRef ds:uri="http://purl.org/dc/elements/1.1/"/>
    <ds:schemaRef ds:uri="http://schemas.microsoft.com/office/2006/metadata/properties"/>
    <ds:schemaRef ds:uri="3e594cc4-3756-4503-a47d-9ea9c608b9c2"/>
    <ds:schemaRef ds:uri="http://schemas.microsoft.com/sharepoint/v4"/>
    <ds:schemaRef ds:uri="0ed1e1a8-bdd0-4161-8822-4ca31a09634c"/>
    <ds:schemaRef ds:uri="2e4aaef1-a7e7-4eac-bed7-f31ab1fb0f36"/>
    <ds:schemaRef ds:uri="7d3de12f-35b8-4cf3-b788-539ee7532b2a"/>
    <ds:schemaRef ds:uri="http://www.w3.org/XML/1998/namespace"/>
    <ds:schemaRef ds:uri="http://purl.org/dc/dcmitype/"/>
  </ds:schemaRefs>
</ds:datastoreItem>
</file>

<file path=customXml/itemProps3.xml><?xml version="1.0" encoding="utf-8"?>
<ds:datastoreItem xmlns:ds="http://schemas.openxmlformats.org/officeDocument/2006/customXml" ds:itemID="{F70794D0-ABED-4811-A8A6-9202ABB95003}">
  <ds:schemaRefs>
    <ds:schemaRef ds:uri="http://schemas.microsoft.com/sharepoint/events"/>
  </ds:schemaRefs>
</ds:datastoreItem>
</file>

<file path=customXml/itemProps4.xml><?xml version="1.0" encoding="utf-8"?>
<ds:datastoreItem xmlns:ds="http://schemas.openxmlformats.org/officeDocument/2006/customXml" ds:itemID="{6AF2E176-EF74-4548-930E-FE91E1978F8B}">
  <ds:schemaRefs>
    <ds:schemaRef ds:uri="http://schemas.microsoft.com/sharepoint/v3/contenttype/forms"/>
  </ds:schemaRefs>
</ds:datastoreItem>
</file>

<file path=customXml/itemProps5.xml><?xml version="1.0" encoding="utf-8"?>
<ds:datastoreItem xmlns:ds="http://schemas.openxmlformats.org/officeDocument/2006/customXml" ds:itemID="{58E73D74-71B1-4ED0-A400-6AB316421A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Table 1</vt:lpstr>
      <vt:lpstr>Table 2</vt:lpstr>
      <vt:lpstr>Table 3</vt:lpstr>
      <vt:lpstr>Table 4</vt:lpstr>
      <vt:lpstr>Table 5</vt:lpstr>
      <vt:lpstr>Table 6</vt:lpstr>
      <vt:lpstr>Table 7</vt:lpstr>
      <vt:lpstr>Table 8</vt:lpstr>
      <vt:lpstr>Table 9 (a)</vt:lpstr>
      <vt:lpstr>Table 9 (b)</vt:lpstr>
      <vt:lpstr>Table 9 (c)</vt:lpstr>
      <vt:lpstr>'Table 1'!Print_Area</vt:lpstr>
      <vt:lpstr>'Table 2'!Print_Area</vt:lpstr>
      <vt:lpstr>'Table 3'!Print_Area</vt:lpstr>
      <vt:lpstr>'Table 4'!Print_Area</vt:lpstr>
      <vt:lpstr>'Table 5'!Print_Area</vt:lpstr>
      <vt:lpstr>'Table 6'!Print_Area</vt:lpstr>
      <vt:lpstr>'Table 7'!Print_Area</vt:lpstr>
      <vt:lpstr>'Table 8'!Print_Area</vt:lpstr>
      <vt:lpstr>'Table 9 (a)'!Print_Area</vt:lpstr>
      <vt:lpstr>'Table 9 (b)'!Print_Area</vt:lpstr>
      <vt:lpstr>'Table 9 (c)'!Print_Area</vt:lpstr>
    </vt:vector>
  </TitlesOfParts>
  <Company>HM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Hopps, Brian - HMT</dc:creator>
  <cp:lastModifiedBy>Hopps, Brian - HMT</cp:lastModifiedBy>
  <cp:lastPrinted>2017-02-24T10:13:36Z</cp:lastPrinted>
  <dcterms:created xsi:type="dcterms:W3CDTF">2016-06-20T14:33:04Z</dcterms:created>
  <dcterms:modified xsi:type="dcterms:W3CDTF">2017-11-08T08:50:30Z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0x010100672A3FCA98991645BE083C320B7539B70073E2331C55A74AA0969608FB8C0629F6008439E39355C7FA42826325C42533115A</vt:lpwstr>
  </property>
  <property fmtid="{D5CDD505-2E9C-101B-9397-08002B2CF9AE}" pid="3" name="_dlc_policyId">
    <vt:lpwstr/>
  </property>
  <property fmtid="{D5CDD505-2E9C-101B-9397-08002B2CF9AE}" pid="4" name="ItemRetentionFormula">
    <vt:lpwstr/>
  </property>
  <property fmtid="{D5CDD505-2E9C-101B-9397-08002B2CF9AE}" pid="5" name="_dlc_DocIdItemGuid">
    <vt:lpwstr>acc69719-4560-44e6-9a1e-adbcf7051808</vt:lpwstr>
  </property>
  <property fmtid="{D5CDD505-2E9C-101B-9397-08002B2CF9AE}" pid="6" name="HMT_Group">
    <vt:lpwstr>1;#Public Spending|0f654411-7d5f-45ce-a09d-a0ea67f4b905</vt:lpwstr>
  </property>
  <property fmtid="{D5CDD505-2E9C-101B-9397-08002B2CF9AE}" pid="7" name="HMT_Topic">
    <vt:lpwstr>794;#Publications|562e835d-9020-4ac0-9ae1-705b0c0182d3</vt:lpwstr>
  </property>
  <property fmtid="{D5CDD505-2E9C-101B-9397-08002B2CF9AE}" pid="8" name="HMT_Category">
    <vt:lpwstr>4;#Policy Document Types|bd4325a7-7f6a-48f9-b0dc-cc3aef626e65</vt:lpwstr>
  </property>
  <property fmtid="{D5CDD505-2E9C-101B-9397-08002B2CF9AE}" pid="9" name="HMT_SubTeam">
    <vt:lpwstr/>
  </property>
  <property fmtid="{D5CDD505-2E9C-101B-9397-08002B2CF9AE}" pid="10" name="HMT_Classification">
    <vt:lpwstr>3;#Official|0c3401bb-744b-4660-997f-fc50d910db48</vt:lpwstr>
  </property>
  <property fmtid="{D5CDD505-2E9C-101B-9397-08002B2CF9AE}" pid="11" name="HMT_Theme">
    <vt:lpwstr>750;#PESA|fe4faaa1-871d-440c-a40a-b4d0c781f028</vt:lpwstr>
  </property>
  <property fmtid="{D5CDD505-2E9C-101B-9397-08002B2CF9AE}" pid="12" name="HMT_SubTopic">
    <vt:lpwstr>796;#Quarterly National Statistics releases|63c71e05-b9f8-4d9a-abec-f8ca30136171</vt:lpwstr>
  </property>
  <property fmtid="{D5CDD505-2E9C-101B-9397-08002B2CF9AE}" pid="13" name="HMT_DocumentType">
    <vt:lpwstr>5;#Other|c235b5c2-f697-427b-a70a-43d69599f998</vt:lpwstr>
  </property>
  <property fmtid="{D5CDD505-2E9C-101B-9397-08002B2CF9AE}" pid="14" name="HMT_Team">
    <vt:lpwstr>2;#Government Financial Reporting|cf43247f-7ea9-43c0-b0b7-d8dd571f7bec</vt:lpwstr>
  </property>
</Properties>
</file>