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65521" windowWidth="19320" windowHeight="10905" tabRatio="890" activeTab="0"/>
  </bookViews>
  <sheets>
    <sheet name="Contents" sheetId="1" r:id="rId1"/>
    <sheet name="Notes on primary energy tables" sheetId="2" r:id="rId2"/>
    <sheet name="Central Scenario" sheetId="3" r:id="rId3"/>
    <sheet name="Low Prices" sheetId="4" r:id="rId4"/>
    <sheet name="High Prices" sheetId="5" r:id="rId5"/>
    <sheet name="Low Growth" sheetId="6" r:id="rId6"/>
    <sheet name="High Growth" sheetId="7" r:id="rId7"/>
    <sheet name="Baseline Policies" sheetId="8" r:id="rId8"/>
  </sheets>
  <definedNames/>
  <calcPr fullCalcOnLoad="1"/>
</workbook>
</file>

<file path=xl/sharedStrings.xml><?xml version="1.0" encoding="utf-8"?>
<sst xmlns="http://schemas.openxmlformats.org/spreadsheetml/2006/main" count="145" uniqueCount="49">
  <si>
    <t>Central Scenario</t>
  </si>
  <si>
    <t>Low Prices</t>
  </si>
  <si>
    <t>High Prices</t>
  </si>
  <si>
    <t>Low Growth</t>
  </si>
  <si>
    <t>High Growth</t>
  </si>
  <si>
    <t>Baseline Policies</t>
  </si>
  <si>
    <t xml:space="preserve">Based on central estimates of growth and fossil fuel prices. Contains all agreed policies where decisions on policy design are sufficiently advanced to allow robust estimates of impact </t>
  </si>
  <si>
    <t>Assumptions similar to central scenario but with lower projected fossil fuel prices</t>
  </si>
  <si>
    <t>Assumptions similar to central scenario but with higher projected fossil fuel prices</t>
  </si>
  <si>
    <t>Assumptions similar to central scenario but with lower projected economic growth</t>
  </si>
  <si>
    <t>Assumptions similar to central scenario but with higher projected economic growth</t>
  </si>
  <si>
    <t>Contains central price and growth assumptions but only policies that existed before the Low Carbon Transition Plan</t>
  </si>
  <si>
    <t>Scenario Name</t>
  </si>
  <si>
    <t>Scenario Description</t>
  </si>
  <si>
    <t>Click on the scenario name to go to the sheet containing the corresponding data</t>
  </si>
  <si>
    <t>Low Fossil Fuel Price Scenario</t>
  </si>
  <si>
    <t>High Fossil Fuel Price Scenario</t>
  </si>
  <si>
    <t>Low Economic Growth Scenario</t>
  </si>
  <si>
    <t>High Economic Growth Scenario</t>
  </si>
  <si>
    <t>Baseline Policies Scenario</t>
  </si>
  <si>
    <t>Nuclear</t>
  </si>
  <si>
    <t>All power producers</t>
  </si>
  <si>
    <t>Total</t>
  </si>
  <si>
    <t>Solids</t>
  </si>
  <si>
    <t>Oil</t>
  </si>
  <si>
    <t>Natural Gas</t>
  </si>
  <si>
    <t>Renewables &amp; Waste</t>
  </si>
  <si>
    <t>Electricity</t>
  </si>
  <si>
    <t>Projection of Primary Energy Demand by source (Mtoe)</t>
  </si>
  <si>
    <t xml:space="preserve">1 Road biofuel use and other transport related biofuel uses are included in the renewables and waste category. </t>
  </si>
  <si>
    <t>Annex H</t>
  </si>
  <si>
    <t>Primary Energy Demand</t>
  </si>
  <si>
    <t>Scenario Assumptions</t>
  </si>
  <si>
    <t>Prices</t>
  </si>
  <si>
    <t>Growth</t>
  </si>
  <si>
    <t>Policies</t>
  </si>
  <si>
    <t>Run:</t>
  </si>
  <si>
    <t>hedge142.db</t>
  </si>
  <si>
    <t>Central</t>
  </si>
  <si>
    <t>Current</t>
  </si>
  <si>
    <t>hedge144.db</t>
  </si>
  <si>
    <t>Low</t>
  </si>
  <si>
    <t>High</t>
  </si>
  <si>
    <t>hedge147.db</t>
  </si>
  <si>
    <t>hedge148.db</t>
  </si>
  <si>
    <t>hedge145REV.db</t>
  </si>
  <si>
    <t>POFFA8</t>
  </si>
  <si>
    <t>DECC Updated Energy &amp; Emissions Projections - October 2012</t>
  </si>
  <si>
    <t>Baseline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</si>
</sst>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C09]#,##0.0"/>
    <numFmt numFmtId="165" formatCode="_-* #,##0_-;\-* #,##0_-;_-* &quot;-&quot;??_-;_-@_-"/>
    <numFmt numFmtId="166" formatCode="#,##0.0"/>
    <numFmt numFmtId="167" formatCode="_-* #,##0.0_-;\-* #,##0.0_-;_-* &quot;-&quot;??_-;_-@_-"/>
    <numFmt numFmtId="168" formatCode="0.0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u val="single"/>
      <sz val="1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2"/>
      <color theme="1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Alignment="1">
      <alignment/>
    </xf>
    <xf numFmtId="1" fontId="2" fillId="34" borderId="10" xfId="57" applyNumberFormat="1" applyFont="1" applyFill="1" applyBorder="1" applyAlignment="1">
      <alignment horizontal="center" vertical="center"/>
      <protection/>
    </xf>
    <xf numFmtId="164" fontId="2" fillId="33" borderId="0" xfId="57" applyFont="1" applyFill="1">
      <alignment/>
      <protection/>
    </xf>
    <xf numFmtId="164" fontId="3" fillId="33" borderId="0" xfId="57" applyFont="1" applyFill="1">
      <alignment/>
      <protection/>
    </xf>
    <xf numFmtId="3" fontId="3" fillId="33" borderId="0" xfId="57" applyNumberFormat="1" applyFont="1" applyFill="1">
      <alignment/>
      <protection/>
    </xf>
    <xf numFmtId="3" fontId="3" fillId="33" borderId="11" xfId="57" applyNumberFormat="1" applyFont="1" applyFill="1" applyBorder="1">
      <alignment/>
      <protection/>
    </xf>
    <xf numFmtId="164" fontId="3" fillId="3" borderId="12" xfId="57" applyFont="1" applyFill="1" applyBorder="1">
      <alignment/>
      <protection/>
    </xf>
    <xf numFmtId="3" fontId="3" fillId="3" borderId="11" xfId="57" applyNumberFormat="1" applyFont="1" applyFill="1" applyBorder="1">
      <alignment/>
      <protection/>
    </xf>
    <xf numFmtId="3" fontId="2" fillId="33" borderId="0" xfId="57" applyNumberFormat="1" applyFont="1" applyFill="1">
      <alignment/>
      <protection/>
    </xf>
    <xf numFmtId="164" fontId="2" fillId="10" borderId="13" xfId="57" applyFont="1" applyFill="1" applyBorder="1">
      <alignment/>
      <protection/>
    </xf>
    <xf numFmtId="164" fontId="5" fillId="33" borderId="0" xfId="57" applyFont="1" applyFill="1">
      <alignment/>
      <protection/>
    </xf>
    <xf numFmtId="164" fontId="4" fillId="33" borderId="0" xfId="57" applyFont="1" applyFill="1">
      <alignment/>
      <protection/>
    </xf>
    <xf numFmtId="164" fontId="6" fillId="33" borderId="0" xfId="57" applyFont="1" applyFill="1">
      <alignment/>
      <protection/>
    </xf>
    <xf numFmtId="165" fontId="3" fillId="33" borderId="0" xfId="42" applyNumberFormat="1" applyFont="1" applyFill="1" applyAlignment="1">
      <alignment/>
    </xf>
    <xf numFmtId="166" fontId="3" fillId="3" borderId="11" xfId="57" applyNumberFormat="1" applyFont="1" applyFill="1" applyBorder="1">
      <alignment/>
      <protection/>
    </xf>
    <xf numFmtId="166" fontId="3" fillId="33" borderId="11" xfId="57" applyNumberFormat="1" applyFont="1" applyFill="1" applyBorder="1">
      <alignment/>
      <protection/>
    </xf>
    <xf numFmtId="166" fontId="2" fillId="10" borderId="14" xfId="57" applyNumberFormat="1" applyFont="1" applyFill="1" applyBorder="1">
      <alignment/>
      <protection/>
    </xf>
    <xf numFmtId="167" fontId="2" fillId="33" borderId="0" xfId="42" applyNumberFormat="1" applyFont="1" applyFill="1" applyAlignment="1">
      <alignment/>
    </xf>
    <xf numFmtId="167" fontId="3" fillId="33" borderId="0" xfId="42" applyNumberFormat="1" applyFont="1" applyFill="1" applyAlignment="1">
      <alignment/>
    </xf>
    <xf numFmtId="165" fontId="2" fillId="33" borderId="0" xfId="42" applyNumberFormat="1" applyFont="1" applyFill="1" applyAlignment="1">
      <alignment/>
    </xf>
    <xf numFmtId="0" fontId="52" fillId="13" borderId="11" xfId="0" applyFont="1" applyFill="1" applyBorder="1" applyAlignment="1">
      <alignment/>
    </xf>
    <xf numFmtId="0" fontId="52" fillId="7" borderId="11" xfId="0" applyFont="1" applyFill="1" applyBorder="1" applyAlignment="1">
      <alignment horizontal="left" vertical="center"/>
    </xf>
    <xf numFmtId="0" fontId="53" fillId="7" borderId="15" xfId="0" applyFont="1" applyFill="1" applyBorder="1" applyAlignment="1">
      <alignment/>
    </xf>
    <xf numFmtId="0" fontId="53" fillId="7" borderId="16" xfId="0" applyFont="1" applyFill="1" applyBorder="1" applyAlignment="1">
      <alignment/>
    </xf>
    <xf numFmtId="0" fontId="54" fillId="7" borderId="17" xfId="53" applyFont="1" applyFill="1" applyBorder="1" applyAlignment="1" applyProtection="1">
      <alignment vertical="center"/>
      <protection/>
    </xf>
    <xf numFmtId="0" fontId="55" fillId="7" borderId="16" xfId="0" applyFont="1" applyFill="1" applyBorder="1" applyAlignment="1">
      <alignment wrapText="1"/>
    </xf>
    <xf numFmtId="164" fontId="2" fillId="34" borderId="18" xfId="57" applyFont="1" applyFill="1" applyBorder="1" applyAlignment="1">
      <alignment horizontal="center" vertical="center"/>
      <protection/>
    </xf>
    <xf numFmtId="164" fontId="2" fillId="33" borderId="19" xfId="57" applyFont="1" applyFill="1" applyBorder="1" applyAlignment="1">
      <alignment horizontal="center" vertical="center"/>
      <protection/>
    </xf>
    <xf numFmtId="0" fontId="53" fillId="33" borderId="0" xfId="0" applyFont="1" applyFill="1" applyAlignment="1">
      <alignment/>
    </xf>
    <xf numFmtId="164" fontId="56" fillId="33" borderId="0" xfId="57" applyFont="1" applyFill="1">
      <alignment/>
      <protection/>
    </xf>
    <xf numFmtId="164" fontId="33" fillId="33" borderId="0" xfId="57" applyFont="1" applyFill="1">
      <alignment/>
      <protection/>
    </xf>
    <xf numFmtId="166" fontId="2" fillId="33" borderId="0" xfId="57" applyNumberFormat="1" applyFont="1" applyFill="1">
      <alignment/>
      <protection/>
    </xf>
    <xf numFmtId="164" fontId="36" fillId="35" borderId="20" xfId="57" applyFont="1" applyFill="1" applyBorder="1" applyAlignment="1">
      <alignment horizontal="center" vertical="center" wrapText="1"/>
      <protection/>
    </xf>
    <xf numFmtId="164" fontId="36" fillId="35" borderId="21" xfId="57" applyFont="1" applyFill="1" applyBorder="1" applyAlignment="1">
      <alignment horizontal="center" vertical="center" wrapText="1"/>
      <protection/>
    </xf>
    <xf numFmtId="164" fontId="36" fillId="35" borderId="22" xfId="57" applyFont="1" applyFill="1" applyBorder="1" applyAlignment="1">
      <alignment horizontal="center" vertical="center" wrapText="1"/>
      <protection/>
    </xf>
    <xf numFmtId="164" fontId="4" fillId="33" borderId="23" xfId="57" applyFont="1" applyFill="1" applyBorder="1" applyAlignment="1">
      <alignment horizontal="center"/>
      <protection/>
    </xf>
    <xf numFmtId="164" fontId="2" fillId="34" borderId="15" xfId="57" applyFont="1" applyFill="1" applyBorder="1" applyAlignment="1">
      <alignment horizontal="center" vertical="center" wrapText="1"/>
      <protection/>
    </xf>
    <xf numFmtId="164" fontId="2" fillId="34" borderId="24" xfId="57" applyFont="1" applyFill="1" applyBorder="1" applyAlignment="1">
      <alignment horizontal="center" vertical="center" wrapText="1"/>
      <protection/>
    </xf>
    <xf numFmtId="164" fontId="36" fillId="35" borderId="25" xfId="57" applyFont="1" applyFill="1" applyBorder="1" applyAlignment="1">
      <alignment horizontal="center" vertical="center" wrapText="1"/>
      <protection/>
    </xf>
    <xf numFmtId="164" fontId="36" fillId="35" borderId="26" xfId="57" applyFont="1" applyFill="1" applyBorder="1" applyAlignment="1">
      <alignment horizontal="center" vertical="center" wrapText="1"/>
      <protection/>
    </xf>
    <xf numFmtId="164" fontId="36" fillId="35" borderId="27" xfId="57" applyFont="1" applyFill="1" applyBorder="1" applyAlignment="1">
      <alignment horizontal="center" vertical="center" wrapText="1"/>
      <protection/>
    </xf>
    <xf numFmtId="164" fontId="36" fillId="35" borderId="19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28575</xdr:rowOff>
    </xdr:from>
    <xdr:to>
      <xdr:col>14</xdr:col>
      <xdr:colOff>171450</xdr:colOff>
      <xdr:row>15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2925" y="228600"/>
          <a:ext cx="8162925" cy="23526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 on Primary Energy mix tables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covers all use of energy products within the UK including those used for transformation and for non-energy uses.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results shown reflect a set of assumptions on fossil fuel and carbon prices and costs. They do not reflect a desired or preferred outcome for Government.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1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9.140625" style="1" customWidth="1"/>
    <col min="2" max="2" width="18.8515625" style="1" bestFit="1" customWidth="1"/>
    <col min="3" max="3" width="66.421875" style="1" bestFit="1" customWidth="1"/>
    <col min="4" max="16384" width="9.140625" style="1" customWidth="1"/>
  </cols>
  <sheetData>
    <row r="1" ht="15.75">
      <c r="B1" s="30" t="s">
        <v>47</v>
      </c>
    </row>
    <row r="2" spans="2:3" ht="20.25">
      <c r="B2" s="22" t="s">
        <v>30</v>
      </c>
      <c r="C2" s="23" t="s">
        <v>31</v>
      </c>
    </row>
    <row r="3" ht="13.5" thickBot="1"/>
    <row r="4" spans="2:3" ht="16.5" thickBot="1">
      <c r="B4" s="24" t="s">
        <v>12</v>
      </c>
      <c r="C4" s="25" t="s">
        <v>13</v>
      </c>
    </row>
    <row r="5" spans="2:3" ht="45.75" thickBot="1">
      <c r="B5" s="26" t="s">
        <v>0</v>
      </c>
      <c r="C5" s="27" t="s">
        <v>6</v>
      </c>
    </row>
    <row r="6" spans="2:3" ht="30.75" thickBot="1">
      <c r="B6" s="26" t="s">
        <v>1</v>
      </c>
      <c r="C6" s="27" t="s">
        <v>7</v>
      </c>
    </row>
    <row r="7" spans="2:3" ht="30.75" thickBot="1">
      <c r="B7" s="26" t="s">
        <v>2</v>
      </c>
      <c r="C7" s="27" t="s">
        <v>8</v>
      </c>
    </row>
    <row r="8" spans="2:3" ht="30.75" thickBot="1">
      <c r="B8" s="26" t="s">
        <v>3</v>
      </c>
      <c r="C8" s="27" t="s">
        <v>9</v>
      </c>
    </row>
    <row r="9" spans="2:3" ht="30.75" thickBot="1">
      <c r="B9" s="26" t="s">
        <v>4</v>
      </c>
      <c r="C9" s="27" t="s">
        <v>10</v>
      </c>
    </row>
    <row r="10" spans="2:3" ht="30.75" thickBot="1">
      <c r="B10" s="26" t="s">
        <v>5</v>
      </c>
      <c r="C10" s="27" t="s">
        <v>11</v>
      </c>
    </row>
    <row r="11" ht="12.75">
      <c r="B11" s="2" t="s">
        <v>14</v>
      </c>
    </row>
  </sheetData>
  <sheetProtection/>
  <hyperlinks>
    <hyperlink ref="B5" location="'Central Scenario'!A1" display="Central Scenario"/>
    <hyperlink ref="B6" location="'Low Prices'!A1" display="Low Prices"/>
    <hyperlink ref="B7" location="'High Prices'!A1" display="High Prices"/>
    <hyperlink ref="B8" location="'Low Growth'!A1" display="Low Growth"/>
    <hyperlink ref="B9" location="'High Growth'!A1" display="High Growth"/>
    <hyperlink ref="B10" location="'Baseline Policies'!A1" display="Baseline Polici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6384" width="9.140625" style="1" customWidth="1"/>
  </cols>
  <sheetData>
    <row r="1" ht="15.75">
      <c r="B1" s="30" t="s">
        <v>47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2"/>
  <sheetViews>
    <sheetView zoomScale="80" zoomScaleNormal="80" zoomScalePageLayoutView="0" workbookViewId="0" topLeftCell="A1">
      <pane xSplit="2" ySplit="5" topLeftCell="C6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P12" sqref="P12"/>
    </sheetView>
  </sheetViews>
  <sheetFormatPr defaultColWidth="8.421875" defaultRowHeight="12.75"/>
  <cols>
    <col min="1" max="1" width="15.7109375" style="4" customWidth="1"/>
    <col min="2" max="2" width="20.7109375" style="5" customWidth="1"/>
    <col min="3" max="22" width="8.140625" style="5" customWidth="1"/>
    <col min="23" max="43" width="8.421875" style="5" customWidth="1"/>
    <col min="44" max="240" width="9.140625" style="5" customWidth="1"/>
    <col min="241" max="241" width="4.00390625" style="5" customWidth="1"/>
    <col min="242" max="242" width="25.8515625" style="5" bestFit="1" customWidth="1"/>
    <col min="243" max="243" width="9.28125" style="5" customWidth="1"/>
    <col min="244" max="16384" width="8.421875" style="5" customWidth="1"/>
  </cols>
  <sheetData>
    <row r="1" spans="1:2" ht="16.5" thickBot="1">
      <c r="A1" s="13"/>
      <c r="B1" s="30" t="s">
        <v>47</v>
      </c>
    </row>
    <row r="2" spans="1:11" ht="24" thickBot="1">
      <c r="A2" s="14" t="s">
        <v>0</v>
      </c>
      <c r="G2" s="40" t="s">
        <v>32</v>
      </c>
      <c r="H2" s="41"/>
      <c r="I2" s="28" t="s">
        <v>33</v>
      </c>
      <c r="J2" s="28" t="s">
        <v>34</v>
      </c>
      <c r="K2" s="28" t="s">
        <v>35</v>
      </c>
    </row>
    <row r="3" spans="1:11" ht="13.5" thickBot="1">
      <c r="A3" s="5"/>
      <c r="B3" s="4"/>
      <c r="G3" s="42"/>
      <c r="H3" s="43"/>
      <c r="I3" s="29" t="s">
        <v>38</v>
      </c>
      <c r="J3" s="29" t="s">
        <v>38</v>
      </c>
      <c r="K3" s="29" t="s">
        <v>39</v>
      </c>
    </row>
    <row r="4" spans="1:22" ht="13.5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43" ht="33.75" customHeight="1" thickBot="1">
      <c r="A5" s="38" t="s">
        <v>28</v>
      </c>
      <c r="B5" s="39"/>
      <c r="C5" s="3">
        <v>2008</v>
      </c>
      <c r="D5" s="3">
        <f>C5+1</f>
        <v>2009</v>
      </c>
      <c r="E5" s="3">
        <f aca="true" t="shared" si="0" ref="E5:Y5">D5+1</f>
        <v>2010</v>
      </c>
      <c r="F5" s="3">
        <f t="shared" si="0"/>
        <v>2011</v>
      </c>
      <c r="G5" s="3">
        <f t="shared" si="0"/>
        <v>2012</v>
      </c>
      <c r="H5" s="3">
        <f t="shared" si="0"/>
        <v>2013</v>
      </c>
      <c r="I5" s="3">
        <f t="shared" si="0"/>
        <v>2014</v>
      </c>
      <c r="J5" s="3">
        <f t="shared" si="0"/>
        <v>2015</v>
      </c>
      <c r="K5" s="3">
        <f t="shared" si="0"/>
        <v>2016</v>
      </c>
      <c r="L5" s="3">
        <f t="shared" si="0"/>
        <v>2017</v>
      </c>
      <c r="M5" s="3">
        <f t="shared" si="0"/>
        <v>2018</v>
      </c>
      <c r="N5" s="3">
        <f t="shared" si="0"/>
        <v>2019</v>
      </c>
      <c r="O5" s="3">
        <f t="shared" si="0"/>
        <v>2020</v>
      </c>
      <c r="P5" s="3">
        <f t="shared" si="0"/>
        <v>2021</v>
      </c>
      <c r="Q5" s="3">
        <f t="shared" si="0"/>
        <v>2022</v>
      </c>
      <c r="R5" s="3">
        <f t="shared" si="0"/>
        <v>2023</v>
      </c>
      <c r="S5" s="3">
        <f t="shared" si="0"/>
        <v>2024</v>
      </c>
      <c r="T5" s="3">
        <f t="shared" si="0"/>
        <v>2025</v>
      </c>
      <c r="U5" s="3">
        <f t="shared" si="0"/>
        <v>2026</v>
      </c>
      <c r="V5" s="3">
        <f t="shared" si="0"/>
        <v>2027</v>
      </c>
      <c r="W5" s="3">
        <f t="shared" si="0"/>
        <v>2028</v>
      </c>
      <c r="X5" s="3">
        <f t="shared" si="0"/>
        <v>2029</v>
      </c>
      <c r="Y5" s="3">
        <f t="shared" si="0"/>
        <v>2030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12.75">
      <c r="A6" s="34" t="s">
        <v>22</v>
      </c>
      <c r="B6" s="8" t="s">
        <v>23</v>
      </c>
      <c r="C6" s="16">
        <v>38.01642541214305</v>
      </c>
      <c r="D6" s="16">
        <v>31.45027920631027</v>
      </c>
      <c r="E6" s="16">
        <v>32.231865664748405</v>
      </c>
      <c r="F6" s="16">
        <v>32.42593785849866</v>
      </c>
      <c r="G6" s="16">
        <v>44.31657667293412</v>
      </c>
      <c r="H6" s="16">
        <v>42.15106944968497</v>
      </c>
      <c r="I6" s="16">
        <v>37.22490983167843</v>
      </c>
      <c r="J6" s="16">
        <v>35.098802047297674</v>
      </c>
      <c r="K6" s="16">
        <v>26.28946002176568</v>
      </c>
      <c r="L6" s="16">
        <v>25.120460729788668</v>
      </c>
      <c r="M6" s="16">
        <v>22.079154286818643</v>
      </c>
      <c r="N6" s="16">
        <v>20.269086560161846</v>
      </c>
      <c r="O6" s="16">
        <v>16.741926112418653</v>
      </c>
      <c r="P6" s="16">
        <v>14.46764398084346</v>
      </c>
      <c r="Q6" s="16">
        <v>14.169619742768123</v>
      </c>
      <c r="R6" s="16">
        <v>13.467611143727341</v>
      </c>
      <c r="S6" s="16">
        <v>12.967375006795818</v>
      </c>
      <c r="T6" s="16">
        <v>11.724282087091042</v>
      </c>
      <c r="U6" s="16">
        <v>10.934971689603813</v>
      </c>
      <c r="V6" s="16">
        <v>9.902894701187938</v>
      </c>
      <c r="W6" s="16">
        <v>9.487821511301266</v>
      </c>
      <c r="X6" s="16">
        <v>9.372934318448074</v>
      </c>
      <c r="Y6" s="16">
        <v>9.414376210734105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2.75">
      <c r="A7" s="35"/>
      <c r="B7" s="7" t="s">
        <v>24</v>
      </c>
      <c r="C7" s="17">
        <v>83.62427016605683</v>
      </c>
      <c r="D7" s="17">
        <v>79.17856023214824</v>
      </c>
      <c r="E7" s="17">
        <v>78.37484288939936</v>
      </c>
      <c r="F7" s="17">
        <v>76.45188541919424</v>
      </c>
      <c r="G7" s="17">
        <v>74.18969404198411</v>
      </c>
      <c r="H7" s="17">
        <v>73.25330033024002</v>
      </c>
      <c r="I7" s="17">
        <v>72.65831587109113</v>
      </c>
      <c r="J7" s="17">
        <v>72.23861444655493</v>
      </c>
      <c r="K7" s="17">
        <v>72.18824503939248</v>
      </c>
      <c r="L7" s="17">
        <v>71.75095321281154</v>
      </c>
      <c r="M7" s="17">
        <v>71.17015766986748</v>
      </c>
      <c r="N7" s="17">
        <v>70.63977785715231</v>
      </c>
      <c r="O7" s="17">
        <v>70.03676794265431</v>
      </c>
      <c r="P7" s="17">
        <v>71.18495192382703</v>
      </c>
      <c r="Q7" s="17">
        <v>71.03232562450391</v>
      </c>
      <c r="R7" s="17">
        <v>71.09684721382692</v>
      </c>
      <c r="S7" s="17">
        <v>71.28421826460625</v>
      </c>
      <c r="T7" s="17">
        <v>71.46475291894808</v>
      </c>
      <c r="U7" s="17">
        <v>71.62838081387271</v>
      </c>
      <c r="V7" s="17">
        <v>71.9017546681811</v>
      </c>
      <c r="W7" s="17">
        <v>72.11096552511475</v>
      </c>
      <c r="X7" s="17">
        <v>72.28635449844407</v>
      </c>
      <c r="Y7" s="17">
        <v>72.59574718648187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t="12.75">
      <c r="A8" s="35"/>
      <c r="B8" s="9" t="s">
        <v>25</v>
      </c>
      <c r="C8" s="16">
        <v>93.86660180044414</v>
      </c>
      <c r="D8" s="16">
        <v>86.71329937850356</v>
      </c>
      <c r="E8" s="16">
        <v>94.02598483639353</v>
      </c>
      <c r="F8" s="16">
        <v>77.94396670106298</v>
      </c>
      <c r="G8" s="16">
        <v>72.8233690944824</v>
      </c>
      <c r="H8" s="16">
        <v>70.27731432110313</v>
      </c>
      <c r="I8" s="16">
        <v>70.89636411084095</v>
      </c>
      <c r="J8" s="16">
        <v>68.73429494470166</v>
      </c>
      <c r="K8" s="16">
        <v>72.10741795306092</v>
      </c>
      <c r="L8" s="16">
        <v>70.17864590277149</v>
      </c>
      <c r="M8" s="16">
        <v>69.35837888099609</v>
      </c>
      <c r="N8" s="16">
        <v>68.60288486995972</v>
      </c>
      <c r="O8" s="16">
        <v>66.8672020299125</v>
      </c>
      <c r="P8" s="16">
        <v>68.3831863114188</v>
      </c>
      <c r="Q8" s="16">
        <v>70.83327978680965</v>
      </c>
      <c r="R8" s="16">
        <v>71.20555454198563</v>
      </c>
      <c r="S8" s="16">
        <v>73.9241270196479</v>
      </c>
      <c r="T8" s="16">
        <v>75.226695104322</v>
      </c>
      <c r="U8" s="16">
        <v>75.7045891942309</v>
      </c>
      <c r="V8" s="16">
        <v>78.52043259436734</v>
      </c>
      <c r="W8" s="16">
        <v>78.5939619339108</v>
      </c>
      <c r="X8" s="16">
        <v>78.0718968639167</v>
      </c>
      <c r="Y8" s="16">
        <v>77.76958005726812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t="12.75">
      <c r="A9" s="35"/>
      <c r="B9" s="7" t="s">
        <v>26</v>
      </c>
      <c r="C9" s="17">
        <v>6.531529077116593</v>
      </c>
      <c r="D9" s="17">
        <v>7.418123160605908</v>
      </c>
      <c r="E9" s="17">
        <v>8.062733442198153</v>
      </c>
      <c r="F9" s="17">
        <v>9.300394937368125</v>
      </c>
      <c r="G9" s="17">
        <v>10.103830701178344</v>
      </c>
      <c r="H9" s="17">
        <v>12.358267473633699</v>
      </c>
      <c r="I9" s="17">
        <v>15.07549699177799</v>
      </c>
      <c r="J9" s="17">
        <v>18.892282402280667</v>
      </c>
      <c r="K9" s="17">
        <v>21.673985365067352</v>
      </c>
      <c r="L9" s="17">
        <v>23.16904666066464</v>
      </c>
      <c r="M9" s="17">
        <v>25.02270105682204</v>
      </c>
      <c r="N9" s="17">
        <v>26.611918344418694</v>
      </c>
      <c r="O9" s="17">
        <v>28.142086061923568</v>
      </c>
      <c r="P9" s="17">
        <v>27.355631083514133</v>
      </c>
      <c r="Q9" s="17">
        <v>27.689730707633885</v>
      </c>
      <c r="R9" s="17">
        <v>26.33341190682717</v>
      </c>
      <c r="S9" s="17">
        <v>26.760407923559313</v>
      </c>
      <c r="T9" s="17">
        <v>27.003954795279032</v>
      </c>
      <c r="U9" s="17">
        <v>27.18133913406772</v>
      </c>
      <c r="V9" s="17">
        <v>27.46251306287967</v>
      </c>
      <c r="W9" s="17">
        <v>27.61126007630657</v>
      </c>
      <c r="X9" s="17">
        <v>27.15245974827439</v>
      </c>
      <c r="Y9" s="17">
        <v>27.370549807532793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12.75">
      <c r="A10" s="35"/>
      <c r="B10" s="9" t="s">
        <v>20</v>
      </c>
      <c r="C10" s="16">
        <v>11.908893092538653</v>
      </c>
      <c r="D10" s="16">
        <v>15.229051864932572</v>
      </c>
      <c r="E10" s="16">
        <v>13.9251845442059</v>
      </c>
      <c r="F10" s="16">
        <v>15.625208100748566</v>
      </c>
      <c r="G10" s="16">
        <v>14.551464259664202</v>
      </c>
      <c r="H10" s="16">
        <v>14.32356351169941</v>
      </c>
      <c r="I10" s="16">
        <v>13.81596639123237</v>
      </c>
      <c r="J10" s="16">
        <v>13.81596639123237</v>
      </c>
      <c r="K10" s="16">
        <v>13.81596639123237</v>
      </c>
      <c r="L10" s="16">
        <v>13.81596639123237</v>
      </c>
      <c r="M10" s="16">
        <v>13.81596639123237</v>
      </c>
      <c r="N10" s="16">
        <v>13.81596639123237</v>
      </c>
      <c r="O10" s="16">
        <v>17.08570324834735</v>
      </c>
      <c r="P10" s="16">
        <v>17.08570324834735</v>
      </c>
      <c r="Q10" s="16">
        <v>13.901513082158234</v>
      </c>
      <c r="R10" s="16">
        <v>17.171249939273224</v>
      </c>
      <c r="S10" s="16">
        <v>13.577141754782968</v>
      </c>
      <c r="T10" s="16">
        <v>13.577141754782968</v>
      </c>
      <c r="U10" s="16">
        <v>15.44635269327331</v>
      </c>
      <c r="V10" s="16">
        <v>15.44635269327331</v>
      </c>
      <c r="W10" s="16">
        <v>18.716089550388297</v>
      </c>
      <c r="X10" s="16">
        <v>21.9858264075033</v>
      </c>
      <c r="Y10" s="16">
        <v>25.255563264618257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ht="12.75">
      <c r="A11" s="35"/>
      <c r="B11" s="7" t="s">
        <v>27</v>
      </c>
      <c r="C11" s="17">
        <v>0.9186935735464067</v>
      </c>
      <c r="D11" s="17">
        <v>0.2325206358609903</v>
      </c>
      <c r="E11" s="17">
        <v>0.2615230641074231</v>
      </c>
      <c r="F11" s="17">
        <v>0.5624353416134836</v>
      </c>
      <c r="G11" s="17">
        <v>-0.12440885640584706</v>
      </c>
      <c r="H11" s="17">
        <v>-0.12440885640584706</v>
      </c>
      <c r="I11" s="17">
        <v>-0.12440885640584706</v>
      </c>
      <c r="J11" s="17">
        <v>-0.21039337919174558</v>
      </c>
      <c r="K11" s="17">
        <v>-0.2533856405846948</v>
      </c>
      <c r="L11" s="17">
        <v>-0.2533856405846948</v>
      </c>
      <c r="M11" s="17">
        <v>-0.08797291487532244</v>
      </c>
      <c r="N11" s="17">
        <v>-0.08797291487532244</v>
      </c>
      <c r="O11" s="17">
        <v>-0.08797291487532244</v>
      </c>
      <c r="P11" s="17">
        <v>-0.08797291487532244</v>
      </c>
      <c r="Q11" s="17">
        <v>-0.08797291487532244</v>
      </c>
      <c r="R11" s="17">
        <v>-0.08797291487532244</v>
      </c>
      <c r="S11" s="17">
        <v>-0.08797291487532244</v>
      </c>
      <c r="T11" s="17">
        <v>-0.08797291487532244</v>
      </c>
      <c r="U11" s="17">
        <v>-0.08797291487532244</v>
      </c>
      <c r="V11" s="17">
        <v>-0.08797291487532244</v>
      </c>
      <c r="W11" s="17">
        <v>-0.08797291487532244</v>
      </c>
      <c r="X11" s="17">
        <v>-0.08797291487532244</v>
      </c>
      <c r="Y11" s="17">
        <v>-0.08797291487532244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ht="13.5" thickBot="1">
      <c r="A12" s="36"/>
      <c r="B12" s="11" t="s">
        <v>22</v>
      </c>
      <c r="C12" s="18">
        <f>SUM(C6:C11)</f>
        <v>234.86641312184568</v>
      </c>
      <c r="D12" s="18">
        <f aca="true" t="shared" si="1" ref="D12:Y12">SUM(D6:D11)</f>
        <v>220.22183447836156</v>
      </c>
      <c r="E12" s="18">
        <f t="shared" si="1"/>
        <v>226.88213444105278</v>
      </c>
      <c r="F12" s="18">
        <f t="shared" si="1"/>
        <v>212.30982835848607</v>
      </c>
      <c r="G12" s="18">
        <f t="shared" si="1"/>
        <v>215.86052591383736</v>
      </c>
      <c r="H12" s="18">
        <f t="shared" si="1"/>
        <v>212.23910622995538</v>
      </c>
      <c r="I12" s="18">
        <f t="shared" si="1"/>
        <v>209.54664434021504</v>
      </c>
      <c r="J12" s="18">
        <f t="shared" si="1"/>
        <v>208.56956685287554</v>
      </c>
      <c r="K12" s="18">
        <f t="shared" si="1"/>
        <v>205.8216891299341</v>
      </c>
      <c r="L12" s="18">
        <f t="shared" si="1"/>
        <v>203.78168725668402</v>
      </c>
      <c r="M12" s="18">
        <f t="shared" si="1"/>
        <v>201.35838537086127</v>
      </c>
      <c r="N12" s="18">
        <f t="shared" si="1"/>
        <v>199.85166110804963</v>
      </c>
      <c r="O12" s="18">
        <f t="shared" si="1"/>
        <v>198.78571248038108</v>
      </c>
      <c r="P12" s="18">
        <f t="shared" si="1"/>
        <v>198.38914363307546</v>
      </c>
      <c r="Q12" s="18">
        <f t="shared" si="1"/>
        <v>197.53849602899848</v>
      </c>
      <c r="R12" s="18">
        <f t="shared" si="1"/>
        <v>199.18670183076497</v>
      </c>
      <c r="S12" s="18">
        <f t="shared" si="1"/>
        <v>198.42529705451693</v>
      </c>
      <c r="T12" s="18">
        <f t="shared" si="1"/>
        <v>198.90885374554782</v>
      </c>
      <c r="U12" s="18">
        <f t="shared" si="1"/>
        <v>200.80766061017314</v>
      </c>
      <c r="V12" s="18">
        <f t="shared" si="1"/>
        <v>203.14597480501402</v>
      </c>
      <c r="W12" s="18">
        <f t="shared" si="1"/>
        <v>206.43212568214636</v>
      </c>
      <c r="X12" s="18">
        <f t="shared" si="1"/>
        <v>208.78149892171123</v>
      </c>
      <c r="Y12" s="18">
        <f t="shared" si="1"/>
        <v>212.31784361175983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2:43" ht="12.75">
      <c r="B13" s="4"/>
      <c r="C13" s="33"/>
      <c r="D13" s="33"/>
      <c r="E13" s="33"/>
      <c r="F13" s="33"/>
      <c r="G13" s="33"/>
      <c r="H13" s="33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33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5" s="12" customFormat="1" ht="11.25">
      <c r="A15" s="12" t="s">
        <v>29</v>
      </c>
    </row>
    <row r="16" ht="12.75">
      <c r="A16" s="12"/>
    </row>
    <row r="17" spans="1:2" s="32" customFormat="1" ht="12.75">
      <c r="A17" s="31" t="s">
        <v>36</v>
      </c>
      <c r="B17" s="32" t="s">
        <v>37</v>
      </c>
    </row>
    <row r="27" spans="1:2" ht="12.75">
      <c r="A27" s="5"/>
      <c r="B27" s="4"/>
    </row>
    <row r="28" s="15" customFormat="1" ht="12.75">
      <c r="A28" s="21"/>
    </row>
    <row r="29" s="20" customFormat="1" ht="12.75">
      <c r="A29" s="19"/>
    </row>
    <row r="30" s="20" customFormat="1" ht="12.75">
      <c r="A30" s="19"/>
    </row>
    <row r="31" s="20" customFormat="1" ht="12.75">
      <c r="A31" s="19"/>
    </row>
    <row r="32" s="20" customFormat="1" ht="12.75">
      <c r="A32" s="19"/>
    </row>
  </sheetData>
  <sheetProtection/>
  <mergeCells count="4">
    <mergeCell ref="A6:A12"/>
    <mergeCell ref="A4:V4"/>
    <mergeCell ref="A5:B5"/>
    <mergeCell ref="G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2"/>
  <sheetViews>
    <sheetView zoomScale="80" zoomScaleNormal="80" zoomScalePageLayoutView="0" workbookViewId="0" topLeftCell="A1">
      <pane xSplit="2" ySplit="5" topLeftCell="C6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P12" sqref="P12"/>
    </sheetView>
  </sheetViews>
  <sheetFormatPr defaultColWidth="8.421875" defaultRowHeight="12.75"/>
  <cols>
    <col min="1" max="1" width="15.7109375" style="4" customWidth="1"/>
    <col min="2" max="2" width="20.7109375" style="5" customWidth="1"/>
    <col min="3" max="22" width="8.140625" style="5" customWidth="1"/>
    <col min="23" max="43" width="8.421875" style="5" customWidth="1"/>
    <col min="44" max="240" width="9.140625" style="5" customWidth="1"/>
    <col min="241" max="241" width="4.00390625" style="5" customWidth="1"/>
    <col min="242" max="242" width="25.8515625" style="5" bestFit="1" customWidth="1"/>
    <col min="243" max="243" width="9.28125" style="5" customWidth="1"/>
    <col min="244" max="16384" width="8.421875" style="5" customWidth="1"/>
  </cols>
  <sheetData>
    <row r="1" spans="1:2" ht="16.5" thickBot="1">
      <c r="A1" s="13"/>
      <c r="B1" s="30" t="s">
        <v>47</v>
      </c>
    </row>
    <row r="2" spans="1:11" ht="24" thickBot="1">
      <c r="A2" s="14" t="s">
        <v>15</v>
      </c>
      <c r="G2" s="40" t="s">
        <v>32</v>
      </c>
      <c r="H2" s="41"/>
      <c r="I2" s="28" t="s">
        <v>33</v>
      </c>
      <c r="J2" s="28" t="s">
        <v>34</v>
      </c>
      <c r="K2" s="28" t="s">
        <v>35</v>
      </c>
    </row>
    <row r="3" spans="1:11" ht="13.5" thickBot="1">
      <c r="A3" s="5"/>
      <c r="B3" s="4"/>
      <c r="G3" s="42"/>
      <c r="H3" s="43"/>
      <c r="I3" s="29" t="s">
        <v>41</v>
      </c>
      <c r="J3" s="29" t="s">
        <v>38</v>
      </c>
      <c r="K3" s="29" t="s">
        <v>39</v>
      </c>
    </row>
    <row r="4" spans="1:22" ht="13.5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43" ht="33.75" customHeight="1" thickBot="1">
      <c r="A5" s="38" t="s">
        <v>28</v>
      </c>
      <c r="B5" s="39"/>
      <c r="C5" s="3">
        <v>2008</v>
      </c>
      <c r="D5" s="3">
        <f>C5+1</f>
        <v>2009</v>
      </c>
      <c r="E5" s="3">
        <f aca="true" t="shared" si="0" ref="E5:Y5">D5+1</f>
        <v>2010</v>
      </c>
      <c r="F5" s="3">
        <f t="shared" si="0"/>
        <v>2011</v>
      </c>
      <c r="G5" s="3">
        <f t="shared" si="0"/>
        <v>2012</v>
      </c>
      <c r="H5" s="3">
        <f t="shared" si="0"/>
        <v>2013</v>
      </c>
      <c r="I5" s="3">
        <f t="shared" si="0"/>
        <v>2014</v>
      </c>
      <c r="J5" s="3">
        <f t="shared" si="0"/>
        <v>2015</v>
      </c>
      <c r="K5" s="3">
        <f t="shared" si="0"/>
        <v>2016</v>
      </c>
      <c r="L5" s="3">
        <f t="shared" si="0"/>
        <v>2017</v>
      </c>
      <c r="M5" s="3">
        <f t="shared" si="0"/>
        <v>2018</v>
      </c>
      <c r="N5" s="3">
        <f t="shared" si="0"/>
        <v>2019</v>
      </c>
      <c r="O5" s="3">
        <f t="shared" si="0"/>
        <v>2020</v>
      </c>
      <c r="P5" s="3">
        <f t="shared" si="0"/>
        <v>2021</v>
      </c>
      <c r="Q5" s="3">
        <f t="shared" si="0"/>
        <v>2022</v>
      </c>
      <c r="R5" s="3">
        <f t="shared" si="0"/>
        <v>2023</v>
      </c>
      <c r="S5" s="3">
        <f t="shared" si="0"/>
        <v>2024</v>
      </c>
      <c r="T5" s="3">
        <f t="shared" si="0"/>
        <v>2025</v>
      </c>
      <c r="U5" s="3">
        <f t="shared" si="0"/>
        <v>2026</v>
      </c>
      <c r="V5" s="3">
        <f t="shared" si="0"/>
        <v>2027</v>
      </c>
      <c r="W5" s="3">
        <f t="shared" si="0"/>
        <v>2028</v>
      </c>
      <c r="X5" s="3">
        <f t="shared" si="0"/>
        <v>2029</v>
      </c>
      <c r="Y5" s="3">
        <f t="shared" si="0"/>
        <v>2030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12.75">
      <c r="A6" s="34" t="s">
        <v>21</v>
      </c>
      <c r="B6" s="8" t="s">
        <v>23</v>
      </c>
      <c r="C6" s="16">
        <v>38.01642541214305</v>
      </c>
      <c r="D6" s="16">
        <v>31.45027920631027</v>
      </c>
      <c r="E6" s="16">
        <v>32.231865664748405</v>
      </c>
      <c r="F6" s="16">
        <v>32.42593785849866</v>
      </c>
      <c r="G6" s="16">
        <v>43.82821954282672</v>
      </c>
      <c r="H6" s="16">
        <v>37.37694259411519</v>
      </c>
      <c r="I6" s="16">
        <v>22.382641702983403</v>
      </c>
      <c r="J6" s="16">
        <v>15.69696483351897</v>
      </c>
      <c r="K6" s="16">
        <v>13.831288987775238</v>
      </c>
      <c r="L6" s="16">
        <v>13.139844615443703</v>
      </c>
      <c r="M6" s="16">
        <v>11.02403687368457</v>
      </c>
      <c r="N6" s="16">
        <v>10.790644253132019</v>
      </c>
      <c r="O6" s="16">
        <v>10.191670496845532</v>
      </c>
      <c r="P6" s="16">
        <v>9.61532569382166</v>
      </c>
      <c r="Q6" s="16">
        <v>9.568796127192096</v>
      </c>
      <c r="R6" s="16">
        <v>9.347784081591442</v>
      </c>
      <c r="S6" s="16">
        <v>9.391555506283174</v>
      </c>
      <c r="T6" s="16">
        <v>9.312744735840948</v>
      </c>
      <c r="U6" s="16">
        <v>9.360915548480614</v>
      </c>
      <c r="V6" s="16">
        <v>9.374693298840619</v>
      </c>
      <c r="W6" s="16">
        <v>9.360201411860043</v>
      </c>
      <c r="X6" s="16">
        <v>9.384860919128212</v>
      </c>
      <c r="Y6" s="16">
        <v>9.411215830865517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2.75">
      <c r="A7" s="35"/>
      <c r="B7" s="7" t="s">
        <v>24</v>
      </c>
      <c r="C7" s="17">
        <v>83.62427016605683</v>
      </c>
      <c r="D7" s="17">
        <v>79.17856023214824</v>
      </c>
      <c r="E7" s="17">
        <v>78.37484288939936</v>
      </c>
      <c r="F7" s="17">
        <v>76.45188541919424</v>
      </c>
      <c r="G7" s="17">
        <v>74.4939014867136</v>
      </c>
      <c r="H7" s="17">
        <v>73.64656677250103</v>
      </c>
      <c r="I7" s="17">
        <v>73.08439287887708</v>
      </c>
      <c r="J7" s="17">
        <v>72.78742190831069</v>
      </c>
      <c r="K7" s="17">
        <v>72.95576940372071</v>
      </c>
      <c r="L7" s="17">
        <v>72.66625394597898</v>
      </c>
      <c r="M7" s="17">
        <v>72.23760266465054</v>
      </c>
      <c r="N7" s="17">
        <v>71.85679712299422</v>
      </c>
      <c r="O7" s="17">
        <v>71.3956813156208</v>
      </c>
      <c r="P7" s="17">
        <v>72.71783898689863</v>
      </c>
      <c r="Q7" s="17">
        <v>72.69552056164292</v>
      </c>
      <c r="R7" s="17">
        <v>72.89936572426136</v>
      </c>
      <c r="S7" s="17">
        <v>73.22274113035456</v>
      </c>
      <c r="T7" s="17">
        <v>73.54947304033873</v>
      </c>
      <c r="U7" s="17">
        <v>73.8449055179819</v>
      </c>
      <c r="V7" s="17">
        <v>74.26874576583383</v>
      </c>
      <c r="W7" s="17">
        <v>74.62152986803015</v>
      </c>
      <c r="X7" s="17">
        <v>74.92643468004046</v>
      </c>
      <c r="Y7" s="17">
        <v>75.38490242954741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t="12.75">
      <c r="A8" s="35"/>
      <c r="B8" s="9" t="s">
        <v>25</v>
      </c>
      <c r="C8" s="16">
        <v>93.86660180044414</v>
      </c>
      <c r="D8" s="16">
        <v>86.71329937850356</v>
      </c>
      <c r="E8" s="16">
        <v>94.02598483639353</v>
      </c>
      <c r="F8" s="16">
        <v>77.94396670106298</v>
      </c>
      <c r="G8" s="16">
        <v>73.40333334736435</v>
      </c>
      <c r="H8" s="16">
        <v>74.88129630923713</v>
      </c>
      <c r="I8" s="16">
        <v>83.77862335477076</v>
      </c>
      <c r="J8" s="16">
        <v>86.11242883402961</v>
      </c>
      <c r="K8" s="16">
        <v>84.6088247907521</v>
      </c>
      <c r="L8" s="16">
        <v>82.51838610708944</v>
      </c>
      <c r="M8" s="16">
        <v>80.83122224664204</v>
      </c>
      <c r="N8" s="16">
        <v>78.74343950217298</v>
      </c>
      <c r="O8" s="16">
        <v>74.70268567080589</v>
      </c>
      <c r="P8" s="16">
        <v>75.16759827138438</v>
      </c>
      <c r="Q8" s="16">
        <v>77.60342169152132</v>
      </c>
      <c r="R8" s="16">
        <v>77.78019496420728</v>
      </c>
      <c r="S8" s="16">
        <v>79.98806965142143</v>
      </c>
      <c r="T8" s="16">
        <v>78.334304777943</v>
      </c>
      <c r="U8" s="16">
        <v>80.42405152414646</v>
      </c>
      <c r="V8" s="16">
        <v>80.42495143356197</v>
      </c>
      <c r="W8" s="16">
        <v>80.18148752571726</v>
      </c>
      <c r="X8" s="16">
        <v>79.55740764456102</v>
      </c>
      <c r="Y8" s="16">
        <v>79.71605619598981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t="12.75">
      <c r="A9" s="35"/>
      <c r="B9" s="7" t="s">
        <v>26</v>
      </c>
      <c r="C9" s="17">
        <v>6.531529077116593</v>
      </c>
      <c r="D9" s="17">
        <v>7.418123160605908</v>
      </c>
      <c r="E9" s="17">
        <v>8.062733442198153</v>
      </c>
      <c r="F9" s="17">
        <v>9.300394937368125</v>
      </c>
      <c r="G9" s="17">
        <v>10.121462153323511</v>
      </c>
      <c r="H9" s="17">
        <v>12.377591104615783</v>
      </c>
      <c r="I9" s="17">
        <v>15.083324973027834</v>
      </c>
      <c r="J9" s="17">
        <v>18.714746837604732</v>
      </c>
      <c r="K9" s="17">
        <v>21.607275271429852</v>
      </c>
      <c r="L9" s="17">
        <v>23.258633479108713</v>
      </c>
      <c r="M9" s="17">
        <v>25.202386764718305</v>
      </c>
      <c r="N9" s="17">
        <v>26.807969000126175</v>
      </c>
      <c r="O9" s="17">
        <v>28.357898868624023</v>
      </c>
      <c r="P9" s="17">
        <v>27.465817926451326</v>
      </c>
      <c r="Q9" s="17">
        <v>27.761237097804784</v>
      </c>
      <c r="R9" s="17">
        <v>26.39928770172591</v>
      </c>
      <c r="S9" s="17">
        <v>26.781572112085378</v>
      </c>
      <c r="T9" s="17">
        <v>26.941220362917445</v>
      </c>
      <c r="U9" s="17">
        <v>27.16545540414485</v>
      </c>
      <c r="V9" s="17">
        <v>27.345323715368714</v>
      </c>
      <c r="W9" s="17">
        <v>27.483500019031336</v>
      </c>
      <c r="X9" s="17">
        <v>26.994164772041188</v>
      </c>
      <c r="Y9" s="17">
        <v>27.032966522597153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12.75">
      <c r="A10" s="35"/>
      <c r="B10" s="9" t="s">
        <v>20</v>
      </c>
      <c r="C10" s="16">
        <v>11.908893092538653</v>
      </c>
      <c r="D10" s="16">
        <v>15.229051864932572</v>
      </c>
      <c r="E10" s="16">
        <v>13.9251845442059</v>
      </c>
      <c r="F10" s="16">
        <v>15.625208100748566</v>
      </c>
      <c r="G10" s="16">
        <v>14.551464259664202</v>
      </c>
      <c r="H10" s="16">
        <v>14.32356351169941</v>
      </c>
      <c r="I10" s="16">
        <v>13.81596639123237</v>
      </c>
      <c r="J10" s="16">
        <v>13.81596639123237</v>
      </c>
      <c r="K10" s="16">
        <v>13.81596639123237</v>
      </c>
      <c r="L10" s="16">
        <v>13.81596639123237</v>
      </c>
      <c r="M10" s="16">
        <v>13.81596639123237</v>
      </c>
      <c r="N10" s="16">
        <v>13.81596639123237</v>
      </c>
      <c r="O10" s="16">
        <v>17.08570324834735</v>
      </c>
      <c r="P10" s="16">
        <v>17.08570324834735</v>
      </c>
      <c r="Q10" s="16">
        <v>13.901513082158234</v>
      </c>
      <c r="R10" s="16">
        <v>17.171249939273224</v>
      </c>
      <c r="S10" s="16">
        <v>13.577141754782968</v>
      </c>
      <c r="T10" s="16">
        <v>16.846878611897946</v>
      </c>
      <c r="U10" s="16">
        <v>15.44635269327331</v>
      </c>
      <c r="V10" s="16">
        <v>18.716089550388297</v>
      </c>
      <c r="W10" s="16">
        <v>21.9858264075033</v>
      </c>
      <c r="X10" s="16">
        <v>25.255563264618257</v>
      </c>
      <c r="Y10" s="16">
        <v>28.525300121733242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ht="12.75">
      <c r="A11" s="35"/>
      <c r="B11" s="7" t="s">
        <v>27</v>
      </c>
      <c r="C11" s="17">
        <v>0.9186935735464067</v>
      </c>
      <c r="D11" s="17">
        <v>0.2325206358609903</v>
      </c>
      <c r="E11" s="17">
        <v>0.2615230641074231</v>
      </c>
      <c r="F11" s="17">
        <v>0.5624353416134836</v>
      </c>
      <c r="G11" s="17">
        <v>-0.3009458297506449</v>
      </c>
      <c r="H11" s="17">
        <v>-0.3009458297506449</v>
      </c>
      <c r="I11" s="17">
        <v>-0.3009458297506449</v>
      </c>
      <c r="J11" s="17">
        <v>-0.3869303525365434</v>
      </c>
      <c r="K11" s="17">
        <v>-0.42992261392949266</v>
      </c>
      <c r="L11" s="17">
        <v>-0.42992261392949266</v>
      </c>
      <c r="M11" s="17">
        <v>-0.6018916595012898</v>
      </c>
      <c r="N11" s="17">
        <v>-0.6018916595012898</v>
      </c>
      <c r="O11" s="17">
        <v>-0.6018916595012898</v>
      </c>
      <c r="P11" s="17">
        <v>-0.6018916595012898</v>
      </c>
      <c r="Q11" s="17">
        <v>-0.6018916595012898</v>
      </c>
      <c r="R11" s="17">
        <v>-0.6018916595012898</v>
      </c>
      <c r="S11" s="17">
        <v>-0.6018916595012898</v>
      </c>
      <c r="T11" s="17">
        <v>-0.6018916595012898</v>
      </c>
      <c r="U11" s="17">
        <v>-0.6018916595012898</v>
      </c>
      <c r="V11" s="17">
        <v>-0.6018916595012898</v>
      </c>
      <c r="W11" s="17">
        <v>-0.6018916595012898</v>
      </c>
      <c r="X11" s="17">
        <v>-0.6018916595012898</v>
      </c>
      <c r="Y11" s="17">
        <v>-0.6018916595012898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ht="13.5" thickBot="1">
      <c r="A12" s="36"/>
      <c r="B12" s="11" t="s">
        <v>22</v>
      </c>
      <c r="C12" s="18">
        <f>SUM(C6:C11)</f>
        <v>234.86641312184568</v>
      </c>
      <c r="D12" s="18">
        <f aca="true" t="shared" si="1" ref="D12:Y12">SUM(D6:D11)</f>
        <v>220.22183447836156</v>
      </c>
      <c r="E12" s="18">
        <f t="shared" si="1"/>
        <v>226.88213444105278</v>
      </c>
      <c r="F12" s="18">
        <f t="shared" si="1"/>
        <v>212.30982835848607</v>
      </c>
      <c r="G12" s="18">
        <f t="shared" si="1"/>
        <v>216.09743496014175</v>
      </c>
      <c r="H12" s="18">
        <f t="shared" si="1"/>
        <v>212.30501446241792</v>
      </c>
      <c r="I12" s="18">
        <f t="shared" si="1"/>
        <v>207.84400347114078</v>
      </c>
      <c r="J12" s="18">
        <f t="shared" si="1"/>
        <v>206.74059845215984</v>
      </c>
      <c r="K12" s="18">
        <f t="shared" si="1"/>
        <v>206.38920223098074</v>
      </c>
      <c r="L12" s="18">
        <f t="shared" si="1"/>
        <v>204.9691619249237</v>
      </c>
      <c r="M12" s="18">
        <f t="shared" si="1"/>
        <v>202.50932328142653</v>
      </c>
      <c r="N12" s="18">
        <f t="shared" si="1"/>
        <v>201.41292461015647</v>
      </c>
      <c r="O12" s="18">
        <f t="shared" si="1"/>
        <v>201.13174794074231</v>
      </c>
      <c r="P12" s="18">
        <f t="shared" si="1"/>
        <v>201.45039246740205</v>
      </c>
      <c r="Q12" s="18">
        <f t="shared" si="1"/>
        <v>200.92859690081806</v>
      </c>
      <c r="R12" s="18">
        <f t="shared" si="1"/>
        <v>202.99599075155794</v>
      </c>
      <c r="S12" s="18">
        <f t="shared" si="1"/>
        <v>202.3591884954262</v>
      </c>
      <c r="T12" s="18">
        <f t="shared" si="1"/>
        <v>204.3827298694368</v>
      </c>
      <c r="U12" s="18">
        <f t="shared" si="1"/>
        <v>205.63978902852585</v>
      </c>
      <c r="V12" s="18">
        <f t="shared" si="1"/>
        <v>209.52791210449215</v>
      </c>
      <c r="W12" s="18">
        <f t="shared" si="1"/>
        <v>213.03065357264083</v>
      </c>
      <c r="X12" s="18">
        <f t="shared" si="1"/>
        <v>215.51653962088784</v>
      </c>
      <c r="Y12" s="18">
        <f t="shared" si="1"/>
        <v>219.46854944123183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2:43" ht="12.75">
      <c r="B13" s="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5" s="12" customFormat="1" ht="11.25">
      <c r="A15" s="12" t="s">
        <v>29</v>
      </c>
    </row>
    <row r="16" ht="12.75">
      <c r="A16" s="12"/>
    </row>
    <row r="17" spans="1:2" s="32" customFormat="1" ht="12.75">
      <c r="A17" s="31" t="s">
        <v>36</v>
      </c>
      <c r="B17" s="32" t="s">
        <v>40</v>
      </c>
    </row>
    <row r="19" spans="6:25" ht="12.75"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7" spans="1:2" ht="12.75">
      <c r="A27" s="5"/>
      <c r="B27" s="4"/>
    </row>
    <row r="28" s="15" customFormat="1" ht="12.75">
      <c r="A28" s="21"/>
    </row>
    <row r="29" s="20" customFormat="1" ht="12.75">
      <c r="A29" s="19"/>
    </row>
    <row r="30" s="20" customFormat="1" ht="12.75">
      <c r="A30" s="19"/>
    </row>
    <row r="31" s="20" customFormat="1" ht="12.75">
      <c r="A31" s="19"/>
    </row>
    <row r="32" s="20" customFormat="1" ht="12.75">
      <c r="A32" s="19"/>
    </row>
  </sheetData>
  <sheetProtection/>
  <mergeCells count="4">
    <mergeCell ref="A6:A12"/>
    <mergeCell ref="A4:V4"/>
    <mergeCell ref="A5:B5"/>
    <mergeCell ref="G2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2"/>
  <sheetViews>
    <sheetView zoomScale="80" zoomScaleNormal="80" zoomScalePageLayoutView="0" workbookViewId="0" topLeftCell="A1">
      <pane xSplit="2" ySplit="5" topLeftCell="C6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O24" sqref="O24"/>
    </sheetView>
  </sheetViews>
  <sheetFormatPr defaultColWidth="8.421875" defaultRowHeight="12.75"/>
  <cols>
    <col min="1" max="1" width="15.7109375" style="4" customWidth="1"/>
    <col min="2" max="2" width="20.7109375" style="5" customWidth="1"/>
    <col min="3" max="22" width="8.140625" style="5" customWidth="1"/>
    <col min="23" max="43" width="8.421875" style="5" customWidth="1"/>
    <col min="44" max="240" width="9.140625" style="5" customWidth="1"/>
    <col min="241" max="241" width="4.00390625" style="5" customWidth="1"/>
    <col min="242" max="242" width="25.8515625" style="5" bestFit="1" customWidth="1"/>
    <col min="243" max="243" width="9.28125" style="5" customWidth="1"/>
    <col min="244" max="16384" width="8.421875" style="5" customWidth="1"/>
  </cols>
  <sheetData>
    <row r="1" spans="1:2" ht="16.5" thickBot="1">
      <c r="A1" s="13"/>
      <c r="B1" s="30" t="s">
        <v>47</v>
      </c>
    </row>
    <row r="2" spans="1:11" ht="24" thickBot="1">
      <c r="A2" s="14" t="s">
        <v>16</v>
      </c>
      <c r="G2" s="40" t="s">
        <v>32</v>
      </c>
      <c r="H2" s="41"/>
      <c r="I2" s="28" t="s">
        <v>33</v>
      </c>
      <c r="J2" s="28" t="s">
        <v>34</v>
      </c>
      <c r="K2" s="28" t="s">
        <v>35</v>
      </c>
    </row>
    <row r="3" spans="1:11" ht="13.5" thickBot="1">
      <c r="A3" s="5"/>
      <c r="B3" s="4"/>
      <c r="G3" s="42"/>
      <c r="H3" s="43"/>
      <c r="I3" s="29" t="s">
        <v>42</v>
      </c>
      <c r="J3" s="29" t="s">
        <v>38</v>
      </c>
      <c r="K3" s="29" t="s">
        <v>39</v>
      </c>
    </row>
    <row r="4" spans="1:22" ht="13.5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43" ht="33.75" customHeight="1" thickBot="1">
      <c r="A5" s="38" t="s">
        <v>28</v>
      </c>
      <c r="B5" s="39"/>
      <c r="C5" s="3">
        <v>2008</v>
      </c>
      <c r="D5" s="3">
        <f>C5+1</f>
        <v>2009</v>
      </c>
      <c r="E5" s="3">
        <f aca="true" t="shared" si="0" ref="E5:Y5">D5+1</f>
        <v>2010</v>
      </c>
      <c r="F5" s="3">
        <f t="shared" si="0"/>
        <v>2011</v>
      </c>
      <c r="G5" s="3">
        <f t="shared" si="0"/>
        <v>2012</v>
      </c>
      <c r="H5" s="3">
        <f t="shared" si="0"/>
        <v>2013</v>
      </c>
      <c r="I5" s="3">
        <f t="shared" si="0"/>
        <v>2014</v>
      </c>
      <c r="J5" s="3">
        <f t="shared" si="0"/>
        <v>2015</v>
      </c>
      <c r="K5" s="3">
        <f t="shared" si="0"/>
        <v>2016</v>
      </c>
      <c r="L5" s="3">
        <f t="shared" si="0"/>
        <v>2017</v>
      </c>
      <c r="M5" s="3">
        <f t="shared" si="0"/>
        <v>2018</v>
      </c>
      <c r="N5" s="3">
        <f t="shared" si="0"/>
        <v>2019</v>
      </c>
      <c r="O5" s="3">
        <f t="shared" si="0"/>
        <v>2020</v>
      </c>
      <c r="P5" s="3">
        <f t="shared" si="0"/>
        <v>2021</v>
      </c>
      <c r="Q5" s="3">
        <f t="shared" si="0"/>
        <v>2022</v>
      </c>
      <c r="R5" s="3">
        <f t="shared" si="0"/>
        <v>2023</v>
      </c>
      <c r="S5" s="3">
        <f t="shared" si="0"/>
        <v>2024</v>
      </c>
      <c r="T5" s="3">
        <f t="shared" si="0"/>
        <v>2025</v>
      </c>
      <c r="U5" s="3">
        <f t="shared" si="0"/>
        <v>2026</v>
      </c>
      <c r="V5" s="3">
        <f t="shared" si="0"/>
        <v>2027</v>
      </c>
      <c r="W5" s="3">
        <f t="shared" si="0"/>
        <v>2028</v>
      </c>
      <c r="X5" s="3">
        <f t="shared" si="0"/>
        <v>2029</v>
      </c>
      <c r="Y5" s="3">
        <f t="shared" si="0"/>
        <v>2030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12.75">
      <c r="A6" s="34" t="s">
        <v>21</v>
      </c>
      <c r="B6" s="8" t="s">
        <v>23</v>
      </c>
      <c r="C6" s="16">
        <v>38.01642541214305</v>
      </c>
      <c r="D6" s="16">
        <v>31.45027920631027</v>
      </c>
      <c r="E6" s="16">
        <v>32.231865664748405</v>
      </c>
      <c r="F6" s="16">
        <v>32.42593785849866</v>
      </c>
      <c r="G6" s="16">
        <v>44.47576639976205</v>
      </c>
      <c r="H6" s="16">
        <v>42.36503757058409</v>
      </c>
      <c r="I6" s="16">
        <v>37.794304912399035</v>
      </c>
      <c r="J6" s="16">
        <v>35.52912381685116</v>
      </c>
      <c r="K6" s="16">
        <v>26.449046466769474</v>
      </c>
      <c r="L6" s="16">
        <v>25.267320932860763</v>
      </c>
      <c r="M6" s="16">
        <v>24.62497704859835</v>
      </c>
      <c r="N6" s="16">
        <v>24.12685298038591</v>
      </c>
      <c r="O6" s="16">
        <v>22.808504152848023</v>
      </c>
      <c r="P6" s="16">
        <v>20.930104888031718</v>
      </c>
      <c r="Q6" s="16">
        <v>19.73050680306895</v>
      </c>
      <c r="R6" s="16">
        <v>15.969852861575117</v>
      </c>
      <c r="S6" s="16">
        <v>13.883431847472274</v>
      </c>
      <c r="T6" s="16">
        <v>12.18673920837895</v>
      </c>
      <c r="U6" s="16">
        <v>11.975428203731926</v>
      </c>
      <c r="V6" s="16">
        <v>11.88185926691318</v>
      </c>
      <c r="W6" s="16">
        <v>11.85995411925434</v>
      </c>
      <c r="X6" s="16">
        <v>10.830979231201251</v>
      </c>
      <c r="Y6" s="16">
        <v>9.8212804810929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2.75">
      <c r="A7" s="35"/>
      <c r="B7" s="7" t="s">
        <v>24</v>
      </c>
      <c r="C7" s="17">
        <v>83.62427016605683</v>
      </c>
      <c r="D7" s="17">
        <v>79.17856023214824</v>
      </c>
      <c r="E7" s="17">
        <v>78.37484288939936</v>
      </c>
      <c r="F7" s="17">
        <v>76.45188541919424</v>
      </c>
      <c r="G7" s="17">
        <v>73.8804129716133</v>
      </c>
      <c r="H7" s="17">
        <v>72.83946600685341</v>
      </c>
      <c r="I7" s="17">
        <v>72.13283291270433</v>
      </c>
      <c r="J7" s="17">
        <v>71.59443803002372</v>
      </c>
      <c r="K7" s="17">
        <v>71.4404151803011</v>
      </c>
      <c r="L7" s="17">
        <v>70.90711538986724</v>
      </c>
      <c r="M7" s="17">
        <v>70.2600471984787</v>
      </c>
      <c r="N7" s="17">
        <v>69.64592198978332</v>
      </c>
      <c r="O7" s="17">
        <v>68.97943927896837</v>
      </c>
      <c r="P7" s="17">
        <v>70.00740146248886</v>
      </c>
      <c r="Q7" s="17">
        <v>69.75702936656177</v>
      </c>
      <c r="R7" s="17">
        <v>69.71282456902092</v>
      </c>
      <c r="S7" s="17">
        <v>69.79972236590972</v>
      </c>
      <c r="T7" s="17">
        <v>69.89431628849948</v>
      </c>
      <c r="U7" s="17">
        <v>69.97977398965301</v>
      </c>
      <c r="V7" s="17">
        <v>70.15938967354622</v>
      </c>
      <c r="W7" s="17">
        <v>70.27876454788226</v>
      </c>
      <c r="X7" s="17">
        <v>70.36034683957489</v>
      </c>
      <c r="Y7" s="17">
        <v>70.56864368510182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t="12.75">
      <c r="A8" s="35"/>
      <c r="B8" s="9" t="s">
        <v>25</v>
      </c>
      <c r="C8" s="16">
        <v>93.86660180044414</v>
      </c>
      <c r="D8" s="16">
        <v>86.71329937850356</v>
      </c>
      <c r="E8" s="16">
        <v>94.02598483639353</v>
      </c>
      <c r="F8" s="16">
        <v>77.94396670106298</v>
      </c>
      <c r="G8" s="16">
        <v>72.4731058727838</v>
      </c>
      <c r="H8" s="16">
        <v>69.06624431658337</v>
      </c>
      <c r="I8" s="16">
        <v>69.1400729586655</v>
      </c>
      <c r="J8" s="16">
        <v>67.40588129918751</v>
      </c>
      <c r="K8" s="16">
        <v>70.77676082674313</v>
      </c>
      <c r="L8" s="16">
        <v>68.87561628673909</v>
      </c>
      <c r="M8" s="16">
        <v>65.8325309060672</v>
      </c>
      <c r="N8" s="16">
        <v>63.66332774943998</v>
      </c>
      <c r="O8" s="16">
        <v>60.03629848912484</v>
      </c>
      <c r="P8" s="16">
        <v>61.06965589255647</v>
      </c>
      <c r="Q8" s="16">
        <v>64.0647790476769</v>
      </c>
      <c r="R8" s="16">
        <v>66.66432025992131</v>
      </c>
      <c r="S8" s="16">
        <v>70.51174743921179</v>
      </c>
      <c r="T8" s="16">
        <v>72.09033763229297</v>
      </c>
      <c r="U8" s="16">
        <v>72.21017451941138</v>
      </c>
      <c r="V8" s="16">
        <v>74.28601339104074</v>
      </c>
      <c r="W8" s="16">
        <v>74.08579490124647</v>
      </c>
      <c r="X8" s="16">
        <v>74.55422049326775</v>
      </c>
      <c r="Y8" s="16">
        <v>75.02493268319208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t="12.75">
      <c r="A9" s="35"/>
      <c r="B9" s="7" t="s">
        <v>26</v>
      </c>
      <c r="C9" s="17">
        <v>6.531529077116593</v>
      </c>
      <c r="D9" s="17">
        <v>7.418123160605908</v>
      </c>
      <c r="E9" s="17">
        <v>8.062733442198153</v>
      </c>
      <c r="F9" s="17">
        <v>9.300394937368125</v>
      </c>
      <c r="G9" s="17">
        <v>10.0979026626475</v>
      </c>
      <c r="H9" s="17">
        <v>12.345460133354054</v>
      </c>
      <c r="I9" s="17">
        <v>14.995000715739572</v>
      </c>
      <c r="J9" s="17">
        <v>18.803545490539246</v>
      </c>
      <c r="K9" s="17">
        <v>21.559872598019233</v>
      </c>
      <c r="L9" s="17">
        <v>22.783969973992853</v>
      </c>
      <c r="M9" s="17">
        <v>24.66095524610739</v>
      </c>
      <c r="N9" s="17">
        <v>26.294172387124885</v>
      </c>
      <c r="O9" s="17">
        <v>27.923863513761315</v>
      </c>
      <c r="P9" s="17">
        <v>27.23444709041956</v>
      </c>
      <c r="Q9" s="17">
        <v>27.70413666239493</v>
      </c>
      <c r="R9" s="17">
        <v>26.379235147614047</v>
      </c>
      <c r="S9" s="17">
        <v>26.81716897247782</v>
      </c>
      <c r="T9" s="17">
        <v>27.07221353740609</v>
      </c>
      <c r="U9" s="17">
        <v>27.261012881321346</v>
      </c>
      <c r="V9" s="17">
        <v>27.551301644854547</v>
      </c>
      <c r="W9" s="17">
        <v>27.682653590742593</v>
      </c>
      <c r="X9" s="17">
        <v>27.146138184317913</v>
      </c>
      <c r="Y9" s="17">
        <v>27.3288438233307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12.75">
      <c r="A10" s="35"/>
      <c r="B10" s="9" t="s">
        <v>20</v>
      </c>
      <c r="C10" s="16">
        <v>11.908893092538653</v>
      </c>
      <c r="D10" s="16">
        <v>15.229051864932572</v>
      </c>
      <c r="E10" s="16">
        <v>13.9251845442059</v>
      </c>
      <c r="F10" s="16">
        <v>15.625208100748566</v>
      </c>
      <c r="G10" s="16">
        <v>14.551464259664202</v>
      </c>
      <c r="H10" s="16">
        <v>14.32356351169941</v>
      </c>
      <c r="I10" s="16">
        <v>13.81596639123237</v>
      </c>
      <c r="J10" s="16">
        <v>13.81596639123237</v>
      </c>
      <c r="K10" s="16">
        <v>13.81596639123237</v>
      </c>
      <c r="L10" s="16">
        <v>13.81596639123237</v>
      </c>
      <c r="M10" s="16">
        <v>13.81596639123237</v>
      </c>
      <c r="N10" s="16">
        <v>13.81596639123237</v>
      </c>
      <c r="O10" s="16">
        <v>17.08570324834735</v>
      </c>
      <c r="P10" s="16">
        <v>17.08570324834735</v>
      </c>
      <c r="Q10" s="16">
        <v>13.901513082158234</v>
      </c>
      <c r="R10" s="16">
        <v>17.171249939273224</v>
      </c>
      <c r="S10" s="16">
        <v>13.577141754782968</v>
      </c>
      <c r="T10" s="16">
        <v>13.577141754782968</v>
      </c>
      <c r="U10" s="16">
        <v>15.44635269327331</v>
      </c>
      <c r="V10" s="16">
        <v>15.44635269327331</v>
      </c>
      <c r="W10" s="16">
        <v>18.716089550388297</v>
      </c>
      <c r="X10" s="16">
        <v>21.9858264075033</v>
      </c>
      <c r="Y10" s="16">
        <v>25.255563264618257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ht="12.75">
      <c r="A11" s="35"/>
      <c r="B11" s="7" t="s">
        <v>27</v>
      </c>
      <c r="C11" s="17">
        <v>0.9186935735464067</v>
      </c>
      <c r="D11" s="17">
        <v>0.2325206358609903</v>
      </c>
      <c r="E11" s="17">
        <v>0.2615230641074231</v>
      </c>
      <c r="F11" s="17">
        <v>0.5624353416134836</v>
      </c>
      <c r="G11" s="17">
        <v>-0.3009458297506449</v>
      </c>
      <c r="H11" s="17">
        <v>-0.3009458297506449</v>
      </c>
      <c r="I11" s="17">
        <v>-0.3009458297506449</v>
      </c>
      <c r="J11" s="17">
        <v>-0.3869303525365434</v>
      </c>
      <c r="K11" s="17">
        <v>-0.42992261392949266</v>
      </c>
      <c r="L11" s="17">
        <v>-0.42992261392949266</v>
      </c>
      <c r="M11" s="17">
        <v>-0.6018916595012898</v>
      </c>
      <c r="N11" s="17">
        <v>-0.6018916595012898</v>
      </c>
      <c r="O11" s="17">
        <v>-0.6018916595012898</v>
      </c>
      <c r="P11" s="17">
        <v>-0.6018916595012898</v>
      </c>
      <c r="Q11" s="17">
        <v>-0.6018916595012898</v>
      </c>
      <c r="R11" s="17">
        <v>-0.6018916595012898</v>
      </c>
      <c r="S11" s="17">
        <v>-0.6018916595012898</v>
      </c>
      <c r="T11" s="17">
        <v>-0.6018916595012898</v>
      </c>
      <c r="U11" s="17">
        <v>-0.6018916595012898</v>
      </c>
      <c r="V11" s="17">
        <v>-0.6018916595012898</v>
      </c>
      <c r="W11" s="17">
        <v>-0.6018916595012898</v>
      </c>
      <c r="X11" s="17">
        <v>-0.6018916595012898</v>
      </c>
      <c r="Y11" s="17">
        <v>-0.6018916595012898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ht="13.5" thickBot="1">
      <c r="A12" s="36"/>
      <c r="B12" s="11" t="s">
        <v>22</v>
      </c>
      <c r="C12" s="18">
        <f>SUM(C6:C11)</f>
        <v>234.86641312184568</v>
      </c>
      <c r="D12" s="18">
        <f aca="true" t="shared" si="1" ref="D12:Y12">SUM(D6:D11)</f>
        <v>220.22183447836156</v>
      </c>
      <c r="E12" s="18">
        <f t="shared" si="1"/>
        <v>226.88213444105278</v>
      </c>
      <c r="F12" s="18">
        <f t="shared" si="1"/>
        <v>212.30982835848607</v>
      </c>
      <c r="G12" s="18">
        <f t="shared" si="1"/>
        <v>215.17770633672023</v>
      </c>
      <c r="H12" s="18">
        <f t="shared" si="1"/>
        <v>210.6388257093237</v>
      </c>
      <c r="I12" s="18">
        <f t="shared" si="1"/>
        <v>207.57723206099016</v>
      </c>
      <c r="J12" s="18">
        <f t="shared" si="1"/>
        <v>206.76202467529745</v>
      </c>
      <c r="K12" s="18">
        <f t="shared" si="1"/>
        <v>203.61213884913582</v>
      </c>
      <c r="L12" s="18">
        <f t="shared" si="1"/>
        <v>201.22006636076281</v>
      </c>
      <c r="M12" s="18">
        <f t="shared" si="1"/>
        <v>198.5925851309827</v>
      </c>
      <c r="N12" s="18">
        <f t="shared" si="1"/>
        <v>196.94434983846517</v>
      </c>
      <c r="O12" s="18">
        <f t="shared" si="1"/>
        <v>196.23191702354862</v>
      </c>
      <c r="P12" s="18">
        <f t="shared" si="1"/>
        <v>195.7254209223427</v>
      </c>
      <c r="Q12" s="18">
        <f t="shared" si="1"/>
        <v>194.55607330235947</v>
      </c>
      <c r="R12" s="18">
        <f t="shared" si="1"/>
        <v>195.29559111790334</v>
      </c>
      <c r="S12" s="18">
        <f t="shared" si="1"/>
        <v>193.98732072035327</v>
      </c>
      <c r="T12" s="18">
        <f t="shared" si="1"/>
        <v>194.21885676185917</v>
      </c>
      <c r="U12" s="18">
        <f t="shared" si="1"/>
        <v>196.27085062788967</v>
      </c>
      <c r="V12" s="18">
        <f t="shared" si="1"/>
        <v>198.72302501012672</v>
      </c>
      <c r="W12" s="18">
        <f t="shared" si="1"/>
        <v>202.0213650500127</v>
      </c>
      <c r="X12" s="18">
        <f t="shared" si="1"/>
        <v>204.27561949636382</v>
      </c>
      <c r="Y12" s="18">
        <f t="shared" si="1"/>
        <v>207.39737227783448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2:43" ht="12.75">
      <c r="B13" s="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5" s="12" customFormat="1" ht="11.25">
      <c r="A15" s="12" t="s">
        <v>29</v>
      </c>
    </row>
    <row r="16" ht="12.75">
      <c r="A16" s="12"/>
    </row>
    <row r="17" spans="1:2" s="32" customFormat="1" ht="12.75">
      <c r="A17" s="31" t="s">
        <v>36</v>
      </c>
      <c r="B17" s="32" t="s">
        <v>45</v>
      </c>
    </row>
    <row r="27" spans="1:2" ht="12.75">
      <c r="A27" s="5"/>
      <c r="B27" s="4"/>
    </row>
    <row r="28" s="15" customFormat="1" ht="12.75">
      <c r="A28" s="21"/>
    </row>
    <row r="29" s="20" customFormat="1" ht="12.75">
      <c r="A29" s="19"/>
    </row>
    <row r="30" s="20" customFormat="1" ht="12.75">
      <c r="A30" s="19"/>
    </row>
    <row r="31" s="20" customFormat="1" ht="12.75">
      <c r="A31" s="19"/>
    </row>
    <row r="32" s="20" customFormat="1" ht="12.75">
      <c r="A32" s="19"/>
    </row>
  </sheetData>
  <sheetProtection/>
  <mergeCells count="4">
    <mergeCell ref="A6:A12"/>
    <mergeCell ref="A4:V4"/>
    <mergeCell ref="A5:B5"/>
    <mergeCell ref="G2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32"/>
  <sheetViews>
    <sheetView zoomScale="80" zoomScaleNormal="80" zoomScalePageLayoutView="0" workbookViewId="0" topLeftCell="A1">
      <pane xSplit="2" ySplit="5" topLeftCell="C6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M30" sqref="M30"/>
    </sheetView>
  </sheetViews>
  <sheetFormatPr defaultColWidth="8.421875" defaultRowHeight="12.75"/>
  <cols>
    <col min="1" max="1" width="15.7109375" style="4" customWidth="1"/>
    <col min="2" max="2" width="20.7109375" style="5" customWidth="1"/>
    <col min="3" max="22" width="8.140625" style="5" customWidth="1"/>
    <col min="23" max="43" width="8.421875" style="5" customWidth="1"/>
    <col min="44" max="240" width="9.140625" style="5" customWidth="1"/>
    <col min="241" max="241" width="4.00390625" style="5" customWidth="1"/>
    <col min="242" max="242" width="25.8515625" style="5" bestFit="1" customWidth="1"/>
    <col min="243" max="243" width="9.28125" style="5" customWidth="1"/>
    <col min="244" max="16384" width="8.421875" style="5" customWidth="1"/>
  </cols>
  <sheetData>
    <row r="1" spans="1:2" ht="16.5" thickBot="1">
      <c r="A1" s="13"/>
      <c r="B1" s="30" t="s">
        <v>47</v>
      </c>
    </row>
    <row r="2" spans="1:11" ht="24" thickBot="1">
      <c r="A2" s="14" t="s">
        <v>17</v>
      </c>
      <c r="G2" s="40" t="s">
        <v>32</v>
      </c>
      <c r="H2" s="41"/>
      <c r="I2" s="28" t="s">
        <v>33</v>
      </c>
      <c r="J2" s="28" t="s">
        <v>34</v>
      </c>
      <c r="K2" s="28" t="s">
        <v>35</v>
      </c>
    </row>
    <row r="3" spans="1:11" ht="13.5" thickBot="1">
      <c r="A3" s="5"/>
      <c r="B3" s="4"/>
      <c r="G3" s="42"/>
      <c r="H3" s="43"/>
      <c r="I3" s="29" t="s">
        <v>38</v>
      </c>
      <c r="J3" s="29" t="s">
        <v>41</v>
      </c>
      <c r="K3" s="29" t="s">
        <v>39</v>
      </c>
    </row>
    <row r="4" spans="1:22" ht="13.5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43" ht="33.75" customHeight="1" thickBot="1">
      <c r="A5" s="38" t="s">
        <v>28</v>
      </c>
      <c r="B5" s="39"/>
      <c r="C5" s="3">
        <v>2008</v>
      </c>
      <c r="D5" s="3">
        <f>C5+1</f>
        <v>2009</v>
      </c>
      <c r="E5" s="3">
        <f aca="true" t="shared" si="0" ref="E5:Y5">D5+1</f>
        <v>2010</v>
      </c>
      <c r="F5" s="3">
        <f t="shared" si="0"/>
        <v>2011</v>
      </c>
      <c r="G5" s="3">
        <f t="shared" si="0"/>
        <v>2012</v>
      </c>
      <c r="H5" s="3">
        <f t="shared" si="0"/>
        <v>2013</v>
      </c>
      <c r="I5" s="3">
        <f t="shared" si="0"/>
        <v>2014</v>
      </c>
      <c r="J5" s="3">
        <f t="shared" si="0"/>
        <v>2015</v>
      </c>
      <c r="K5" s="3">
        <f t="shared" si="0"/>
        <v>2016</v>
      </c>
      <c r="L5" s="3">
        <f t="shared" si="0"/>
        <v>2017</v>
      </c>
      <c r="M5" s="3">
        <f t="shared" si="0"/>
        <v>2018</v>
      </c>
      <c r="N5" s="3">
        <f t="shared" si="0"/>
        <v>2019</v>
      </c>
      <c r="O5" s="3">
        <f t="shared" si="0"/>
        <v>2020</v>
      </c>
      <c r="P5" s="3">
        <f t="shared" si="0"/>
        <v>2021</v>
      </c>
      <c r="Q5" s="3">
        <f t="shared" si="0"/>
        <v>2022</v>
      </c>
      <c r="R5" s="3">
        <f t="shared" si="0"/>
        <v>2023</v>
      </c>
      <c r="S5" s="3">
        <f t="shared" si="0"/>
        <v>2024</v>
      </c>
      <c r="T5" s="3">
        <f t="shared" si="0"/>
        <v>2025</v>
      </c>
      <c r="U5" s="3">
        <f t="shared" si="0"/>
        <v>2026</v>
      </c>
      <c r="V5" s="3">
        <f t="shared" si="0"/>
        <v>2027</v>
      </c>
      <c r="W5" s="3">
        <f t="shared" si="0"/>
        <v>2028</v>
      </c>
      <c r="X5" s="3">
        <f t="shared" si="0"/>
        <v>2029</v>
      </c>
      <c r="Y5" s="3">
        <f t="shared" si="0"/>
        <v>2030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12.75">
      <c r="A6" s="34" t="s">
        <v>21</v>
      </c>
      <c r="B6" s="8" t="s">
        <v>23</v>
      </c>
      <c r="C6" s="16">
        <v>38.01642541214305</v>
      </c>
      <c r="D6" s="16">
        <v>31.45027920631027</v>
      </c>
      <c r="E6" s="16">
        <v>32.231865664748405</v>
      </c>
      <c r="F6" s="16">
        <v>32.42593785849866</v>
      </c>
      <c r="G6" s="16">
        <v>44.307170679654725</v>
      </c>
      <c r="H6" s="16">
        <v>42.12454657766054</v>
      </c>
      <c r="I6" s="16">
        <v>37.19094628842699</v>
      </c>
      <c r="J6" s="16">
        <v>35.02763091474517</v>
      </c>
      <c r="K6" s="16">
        <v>26.245856145098593</v>
      </c>
      <c r="L6" s="16">
        <v>25.064180094573434</v>
      </c>
      <c r="M6" s="16">
        <v>21.932464846704775</v>
      </c>
      <c r="N6" s="16">
        <v>19.990090962578815</v>
      </c>
      <c r="O6" s="16">
        <v>16.4610702784258</v>
      </c>
      <c r="P6" s="16">
        <v>14.335278743993014</v>
      </c>
      <c r="Q6" s="16">
        <v>14.028639990894616</v>
      </c>
      <c r="R6" s="16">
        <v>13.308351620243082</v>
      </c>
      <c r="S6" s="16">
        <v>12.824360303562386</v>
      </c>
      <c r="T6" s="16">
        <v>11.5403507697529</v>
      </c>
      <c r="U6" s="16">
        <v>10.994094572828612</v>
      </c>
      <c r="V6" s="16">
        <v>9.91959347399631</v>
      </c>
      <c r="W6" s="16">
        <v>9.439860261287429</v>
      </c>
      <c r="X6" s="16">
        <v>9.307088148695108</v>
      </c>
      <c r="Y6" s="16">
        <v>9.336948767238143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2.75">
      <c r="A7" s="35"/>
      <c r="B7" s="7" t="s">
        <v>24</v>
      </c>
      <c r="C7" s="17">
        <v>83.62427016605683</v>
      </c>
      <c r="D7" s="17">
        <v>79.17856023214824</v>
      </c>
      <c r="E7" s="17">
        <v>78.37484288939936</v>
      </c>
      <c r="F7" s="17">
        <v>76.45188541919424</v>
      </c>
      <c r="G7" s="17">
        <v>74.11958267779782</v>
      </c>
      <c r="H7" s="17">
        <v>73.12749158131194</v>
      </c>
      <c r="I7" s="17">
        <v>72.47511404994327</v>
      </c>
      <c r="J7" s="17">
        <v>71.99175873641397</v>
      </c>
      <c r="K7" s="17">
        <v>71.87968468205257</v>
      </c>
      <c r="L7" s="17">
        <v>71.3825336276678</v>
      </c>
      <c r="M7" s="17">
        <v>70.74343506949016</v>
      </c>
      <c r="N7" s="17">
        <v>70.15637578047256</v>
      </c>
      <c r="O7" s="17">
        <v>69.50046169360597</v>
      </c>
      <c r="P7" s="17">
        <v>70.57724121363958</v>
      </c>
      <c r="Q7" s="17">
        <v>70.3690980121166</v>
      </c>
      <c r="R7" s="17">
        <v>70.37693490395999</v>
      </c>
      <c r="S7" s="17">
        <v>70.50623872176261</v>
      </c>
      <c r="T7" s="17">
        <v>70.62964740273915</v>
      </c>
      <c r="U7" s="17">
        <v>70.73538059052797</v>
      </c>
      <c r="V7" s="17">
        <v>70.94581404251826</v>
      </c>
      <c r="W7" s="17">
        <v>71.09801023913863</v>
      </c>
      <c r="X7" s="17">
        <v>71.21569451265759</v>
      </c>
      <c r="Y7" s="17">
        <v>71.46273618264854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t="12.75">
      <c r="A8" s="35"/>
      <c r="B8" s="9" t="s">
        <v>25</v>
      </c>
      <c r="C8" s="16">
        <v>93.86660180044414</v>
      </c>
      <c r="D8" s="16">
        <v>86.71329937850356</v>
      </c>
      <c r="E8" s="16">
        <v>94.02598483639353</v>
      </c>
      <c r="F8" s="16">
        <v>77.94396670106298</v>
      </c>
      <c r="G8" s="16">
        <v>72.71546316701364</v>
      </c>
      <c r="H8" s="16">
        <v>70.03414908603719</v>
      </c>
      <c r="I8" s="16">
        <v>70.51009211434781</v>
      </c>
      <c r="J8" s="16">
        <v>68.22568838664182</v>
      </c>
      <c r="K8" s="16">
        <v>71.42524293903517</v>
      </c>
      <c r="L8" s="16">
        <v>69.3620916861013</v>
      </c>
      <c r="M8" s="16">
        <v>68.450408902932</v>
      </c>
      <c r="N8" s="16">
        <v>67.60819068019848</v>
      </c>
      <c r="O8" s="16">
        <v>65.77739765590727</v>
      </c>
      <c r="P8" s="16">
        <v>67.15324137842552</v>
      </c>
      <c r="Q8" s="16">
        <v>69.44415657576106</v>
      </c>
      <c r="R8" s="16">
        <v>69.6315168901133</v>
      </c>
      <c r="S8" s="16">
        <v>72.06734707987164</v>
      </c>
      <c r="T8" s="16">
        <v>73.2557756937695</v>
      </c>
      <c r="U8" s="16">
        <v>73.5430342261687</v>
      </c>
      <c r="V8" s="16">
        <v>76.21474372993397</v>
      </c>
      <c r="W8" s="16">
        <v>76.19634522648886</v>
      </c>
      <c r="X8" s="16">
        <v>75.5554447232711</v>
      </c>
      <c r="Y8" s="16">
        <v>75.49236799546148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t="12.75">
      <c r="A9" s="35"/>
      <c r="B9" s="7" t="s">
        <v>26</v>
      </c>
      <c r="C9" s="17">
        <v>6.531529077116593</v>
      </c>
      <c r="D9" s="17">
        <v>7.418123160605908</v>
      </c>
      <c r="E9" s="17">
        <v>8.062733442198153</v>
      </c>
      <c r="F9" s="17">
        <v>9.300394937368125</v>
      </c>
      <c r="G9" s="17">
        <v>10.106871688937995</v>
      </c>
      <c r="H9" s="17">
        <v>12.35552130251409</v>
      </c>
      <c r="I9" s="17">
        <v>15.06645554203742</v>
      </c>
      <c r="J9" s="17">
        <v>18.876480949283202</v>
      </c>
      <c r="K9" s="17">
        <v>21.65102894360494</v>
      </c>
      <c r="L9" s="17">
        <v>23.138615324627537</v>
      </c>
      <c r="M9" s="17">
        <v>24.982855480970805</v>
      </c>
      <c r="N9" s="17">
        <v>26.559052651919806</v>
      </c>
      <c r="O9" s="17">
        <v>28.032032357317192</v>
      </c>
      <c r="P9" s="17">
        <v>27.219183570861265</v>
      </c>
      <c r="Q9" s="17">
        <v>27.562525587615294</v>
      </c>
      <c r="R9" s="17">
        <v>26.2014699839814</v>
      </c>
      <c r="S9" s="17">
        <v>26.642630576611396</v>
      </c>
      <c r="T9" s="17">
        <v>26.881718082959924</v>
      </c>
      <c r="U9" s="17">
        <v>27.025133835784857</v>
      </c>
      <c r="V9" s="17">
        <v>27.313778979340015</v>
      </c>
      <c r="W9" s="17">
        <v>27.432653924976936</v>
      </c>
      <c r="X9" s="17">
        <v>26.93689614578834</v>
      </c>
      <c r="Y9" s="17">
        <v>26.954051793302135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12.75">
      <c r="A10" s="35"/>
      <c r="B10" s="9" t="s">
        <v>20</v>
      </c>
      <c r="C10" s="16">
        <v>11.908893092538653</v>
      </c>
      <c r="D10" s="16">
        <v>15.229051864932572</v>
      </c>
      <c r="E10" s="16">
        <v>13.9251845442059</v>
      </c>
      <c r="F10" s="16">
        <v>15.625208100748566</v>
      </c>
      <c r="G10" s="16">
        <v>14.551464259664202</v>
      </c>
      <c r="H10" s="16">
        <v>14.32356351169941</v>
      </c>
      <c r="I10" s="16">
        <v>13.81596639123237</v>
      </c>
      <c r="J10" s="16">
        <v>13.81596639123237</v>
      </c>
      <c r="K10" s="16">
        <v>13.81596639123237</v>
      </c>
      <c r="L10" s="16">
        <v>13.81596639123237</v>
      </c>
      <c r="M10" s="16">
        <v>13.81596639123237</v>
      </c>
      <c r="N10" s="16">
        <v>13.81596639123237</v>
      </c>
      <c r="O10" s="16">
        <v>17.08570324834735</v>
      </c>
      <c r="P10" s="16">
        <v>17.08570324834735</v>
      </c>
      <c r="Q10" s="16">
        <v>13.901513082158234</v>
      </c>
      <c r="R10" s="16">
        <v>17.171249939273224</v>
      </c>
      <c r="S10" s="16">
        <v>13.577141754782968</v>
      </c>
      <c r="T10" s="16">
        <v>13.577141754782968</v>
      </c>
      <c r="U10" s="16">
        <v>15.44635269327331</v>
      </c>
      <c r="V10" s="16">
        <v>15.44635269327331</v>
      </c>
      <c r="W10" s="16">
        <v>18.716089550388297</v>
      </c>
      <c r="X10" s="16">
        <v>21.9858264075033</v>
      </c>
      <c r="Y10" s="16">
        <v>25.255563264618257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ht="12.75">
      <c r="A11" s="35"/>
      <c r="B11" s="7" t="s">
        <v>27</v>
      </c>
      <c r="C11" s="17">
        <v>0.9186935735464067</v>
      </c>
      <c r="D11" s="17">
        <v>0.2325206358609903</v>
      </c>
      <c r="E11" s="17">
        <v>0.2615230641074231</v>
      </c>
      <c r="F11" s="17">
        <v>0.5624353416134836</v>
      </c>
      <c r="G11" s="17">
        <v>-0.3009458297506449</v>
      </c>
      <c r="H11" s="17">
        <v>-0.3009458297506449</v>
      </c>
      <c r="I11" s="17">
        <v>-0.3009458297506449</v>
      </c>
      <c r="J11" s="17">
        <v>-0.3869303525365434</v>
      </c>
      <c r="K11" s="17">
        <v>-0.42992261392949266</v>
      </c>
      <c r="L11" s="17">
        <v>-0.42992261392949266</v>
      </c>
      <c r="M11" s="17">
        <v>-0.6018916595012898</v>
      </c>
      <c r="N11" s="17">
        <v>-0.6018916595012898</v>
      </c>
      <c r="O11" s="17">
        <v>-0.6018916595012898</v>
      </c>
      <c r="P11" s="17">
        <v>-0.6018916595012898</v>
      </c>
      <c r="Q11" s="17">
        <v>-0.6018916595012898</v>
      </c>
      <c r="R11" s="17">
        <v>-0.6018916595012898</v>
      </c>
      <c r="S11" s="17">
        <v>-0.6018916595012898</v>
      </c>
      <c r="T11" s="17">
        <v>-0.6018916595012898</v>
      </c>
      <c r="U11" s="17">
        <v>-0.6018916595012898</v>
      </c>
      <c r="V11" s="17">
        <v>-0.6018916595012898</v>
      </c>
      <c r="W11" s="17">
        <v>-0.6018916595012898</v>
      </c>
      <c r="X11" s="17">
        <v>-0.6018916595012898</v>
      </c>
      <c r="Y11" s="17">
        <v>-0.6018916595012898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ht="13.5" thickBot="1">
      <c r="A12" s="36"/>
      <c r="B12" s="11" t="s">
        <v>22</v>
      </c>
      <c r="C12" s="18">
        <f>SUM(C6:C11)</f>
        <v>234.86641312184568</v>
      </c>
      <c r="D12" s="18">
        <f aca="true" t="shared" si="1" ref="D12:Y12">SUM(D6:D11)</f>
        <v>220.22183447836156</v>
      </c>
      <c r="E12" s="18">
        <f t="shared" si="1"/>
        <v>226.88213444105278</v>
      </c>
      <c r="F12" s="18">
        <f t="shared" si="1"/>
        <v>212.30982835848607</v>
      </c>
      <c r="G12" s="18">
        <f t="shared" si="1"/>
        <v>215.49960664331775</v>
      </c>
      <c r="H12" s="18">
        <f t="shared" si="1"/>
        <v>211.66432622947252</v>
      </c>
      <c r="I12" s="18">
        <f t="shared" si="1"/>
        <v>208.75762855623725</v>
      </c>
      <c r="J12" s="18">
        <f t="shared" si="1"/>
        <v>207.55059502577998</v>
      </c>
      <c r="K12" s="18">
        <f t="shared" si="1"/>
        <v>204.58785648709411</v>
      </c>
      <c r="L12" s="18">
        <f t="shared" si="1"/>
        <v>202.3334645102729</v>
      </c>
      <c r="M12" s="18">
        <f t="shared" si="1"/>
        <v>199.32323903182882</v>
      </c>
      <c r="N12" s="18">
        <f t="shared" si="1"/>
        <v>197.52778480690074</v>
      </c>
      <c r="O12" s="18">
        <f t="shared" si="1"/>
        <v>196.2547735741023</v>
      </c>
      <c r="P12" s="18">
        <f t="shared" si="1"/>
        <v>195.76875649576547</v>
      </c>
      <c r="Q12" s="18">
        <f t="shared" si="1"/>
        <v>194.7040415890445</v>
      </c>
      <c r="R12" s="18">
        <f t="shared" si="1"/>
        <v>196.08763167806973</v>
      </c>
      <c r="S12" s="18">
        <f t="shared" si="1"/>
        <v>195.0158267770897</v>
      </c>
      <c r="T12" s="18">
        <f t="shared" si="1"/>
        <v>195.28274204450315</v>
      </c>
      <c r="U12" s="18">
        <f t="shared" si="1"/>
        <v>197.14210425908215</v>
      </c>
      <c r="V12" s="18">
        <f t="shared" si="1"/>
        <v>199.2383912595606</v>
      </c>
      <c r="W12" s="18">
        <f t="shared" si="1"/>
        <v>202.28106754277886</v>
      </c>
      <c r="X12" s="18">
        <f t="shared" si="1"/>
        <v>204.39905827841417</v>
      </c>
      <c r="Y12" s="18">
        <f t="shared" si="1"/>
        <v>207.89977634376726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2:43" ht="12.75">
      <c r="B13" s="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5" s="12" customFormat="1" ht="11.25">
      <c r="A15" s="12" t="s">
        <v>29</v>
      </c>
    </row>
    <row r="16" ht="12.75">
      <c r="A16" s="12"/>
    </row>
    <row r="17" spans="1:2" s="32" customFormat="1" ht="12.75">
      <c r="A17" s="31" t="s">
        <v>36</v>
      </c>
      <c r="B17" s="32" t="s">
        <v>43</v>
      </c>
    </row>
    <row r="27" spans="1:2" ht="12.75">
      <c r="A27" s="5"/>
      <c r="B27" s="4"/>
    </row>
    <row r="28" s="15" customFormat="1" ht="12.75">
      <c r="A28" s="21"/>
    </row>
    <row r="29" s="20" customFormat="1" ht="12.75">
      <c r="A29" s="19"/>
    </row>
    <row r="30" s="20" customFormat="1" ht="12.75">
      <c r="A30" s="19"/>
    </row>
    <row r="31" s="20" customFormat="1" ht="12.75">
      <c r="A31" s="19"/>
    </row>
    <row r="32" s="20" customFormat="1" ht="12.75">
      <c r="A32" s="19"/>
    </row>
  </sheetData>
  <sheetProtection/>
  <mergeCells count="4">
    <mergeCell ref="A6:A12"/>
    <mergeCell ref="A4:V4"/>
    <mergeCell ref="A5:B5"/>
    <mergeCell ref="G2:H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32"/>
  <sheetViews>
    <sheetView zoomScale="80" zoomScaleNormal="80" zoomScalePageLayoutView="0" workbookViewId="0" topLeftCell="A1">
      <pane xSplit="2" ySplit="5" topLeftCell="C6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M21" sqref="M21"/>
    </sheetView>
  </sheetViews>
  <sheetFormatPr defaultColWidth="8.421875" defaultRowHeight="12.75"/>
  <cols>
    <col min="1" max="1" width="15.7109375" style="4" customWidth="1"/>
    <col min="2" max="2" width="20.7109375" style="5" customWidth="1"/>
    <col min="3" max="22" width="8.140625" style="5" customWidth="1"/>
    <col min="23" max="43" width="8.421875" style="5" customWidth="1"/>
    <col min="44" max="240" width="9.140625" style="5" customWidth="1"/>
    <col min="241" max="241" width="4.00390625" style="5" customWidth="1"/>
    <col min="242" max="242" width="25.8515625" style="5" bestFit="1" customWidth="1"/>
    <col min="243" max="243" width="9.28125" style="5" customWidth="1"/>
    <col min="244" max="16384" width="8.421875" style="5" customWidth="1"/>
  </cols>
  <sheetData>
    <row r="1" spans="1:2" ht="16.5" thickBot="1">
      <c r="A1" s="13"/>
      <c r="B1" s="30" t="s">
        <v>47</v>
      </c>
    </row>
    <row r="2" spans="1:11" ht="24" thickBot="1">
      <c r="A2" s="14" t="s">
        <v>18</v>
      </c>
      <c r="G2" s="40" t="s">
        <v>32</v>
      </c>
      <c r="H2" s="41"/>
      <c r="I2" s="28" t="s">
        <v>33</v>
      </c>
      <c r="J2" s="28" t="s">
        <v>34</v>
      </c>
      <c r="K2" s="28" t="s">
        <v>35</v>
      </c>
    </row>
    <row r="3" spans="1:11" ht="13.5" thickBot="1">
      <c r="A3" s="5"/>
      <c r="B3" s="4"/>
      <c r="G3" s="42"/>
      <c r="H3" s="43"/>
      <c r="I3" s="29" t="s">
        <v>38</v>
      </c>
      <c r="J3" s="29" t="s">
        <v>42</v>
      </c>
      <c r="K3" s="29" t="s">
        <v>39</v>
      </c>
    </row>
    <row r="4" spans="1:22" ht="13.5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43" ht="33.75" customHeight="1" thickBot="1">
      <c r="A5" s="38" t="s">
        <v>28</v>
      </c>
      <c r="B5" s="39"/>
      <c r="C5" s="3">
        <v>2008</v>
      </c>
      <c r="D5" s="3">
        <f>C5+1</f>
        <v>2009</v>
      </c>
      <c r="E5" s="3">
        <f aca="true" t="shared" si="0" ref="E5:Y5">D5+1</f>
        <v>2010</v>
      </c>
      <c r="F5" s="3">
        <f t="shared" si="0"/>
        <v>2011</v>
      </c>
      <c r="G5" s="3">
        <f t="shared" si="0"/>
        <v>2012</v>
      </c>
      <c r="H5" s="3">
        <f t="shared" si="0"/>
        <v>2013</v>
      </c>
      <c r="I5" s="3">
        <f t="shared" si="0"/>
        <v>2014</v>
      </c>
      <c r="J5" s="3">
        <f t="shared" si="0"/>
        <v>2015</v>
      </c>
      <c r="K5" s="3">
        <f t="shared" si="0"/>
        <v>2016</v>
      </c>
      <c r="L5" s="3">
        <f t="shared" si="0"/>
        <v>2017</v>
      </c>
      <c r="M5" s="3">
        <f t="shared" si="0"/>
        <v>2018</v>
      </c>
      <c r="N5" s="3">
        <f t="shared" si="0"/>
        <v>2019</v>
      </c>
      <c r="O5" s="3">
        <f t="shared" si="0"/>
        <v>2020</v>
      </c>
      <c r="P5" s="3">
        <f t="shared" si="0"/>
        <v>2021</v>
      </c>
      <c r="Q5" s="3">
        <f t="shared" si="0"/>
        <v>2022</v>
      </c>
      <c r="R5" s="3">
        <f t="shared" si="0"/>
        <v>2023</v>
      </c>
      <c r="S5" s="3">
        <f t="shared" si="0"/>
        <v>2024</v>
      </c>
      <c r="T5" s="3">
        <f t="shared" si="0"/>
        <v>2025</v>
      </c>
      <c r="U5" s="3">
        <f t="shared" si="0"/>
        <v>2026</v>
      </c>
      <c r="V5" s="3">
        <f t="shared" si="0"/>
        <v>2027</v>
      </c>
      <c r="W5" s="3">
        <f t="shared" si="0"/>
        <v>2028</v>
      </c>
      <c r="X5" s="3">
        <f t="shared" si="0"/>
        <v>2029</v>
      </c>
      <c r="Y5" s="3">
        <f t="shared" si="0"/>
        <v>2030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12.75">
      <c r="A6" s="34" t="s">
        <v>21</v>
      </c>
      <c r="B6" s="8" t="s">
        <v>23</v>
      </c>
      <c r="C6" s="16">
        <v>38.01642541214305</v>
      </c>
      <c r="D6" s="16">
        <v>31.45027920631027</v>
      </c>
      <c r="E6" s="16">
        <v>32.231865664748405</v>
      </c>
      <c r="F6" s="16">
        <v>32.42593785849866</v>
      </c>
      <c r="G6" s="16">
        <v>44.32957389877917</v>
      </c>
      <c r="H6" s="16">
        <v>42.16879906644078</v>
      </c>
      <c r="I6" s="16">
        <v>37.25735263173233</v>
      </c>
      <c r="J6" s="16">
        <v>35.15610394014261</v>
      </c>
      <c r="K6" s="16">
        <v>26.326344462843444</v>
      </c>
      <c r="L6" s="16">
        <v>25.18217705163181</v>
      </c>
      <c r="M6" s="16">
        <v>22.743418103127233</v>
      </c>
      <c r="N6" s="16">
        <v>20.984671078482304</v>
      </c>
      <c r="O6" s="16">
        <v>17.44083229865392</v>
      </c>
      <c r="P6" s="16">
        <v>15.272618567954469</v>
      </c>
      <c r="Q6" s="16">
        <v>14.553498333359537</v>
      </c>
      <c r="R6" s="16">
        <v>13.138232366006532</v>
      </c>
      <c r="S6" s="16">
        <v>12.652273879983504</v>
      </c>
      <c r="T6" s="16">
        <v>11.383935000600234</v>
      </c>
      <c r="U6" s="16">
        <v>10.921940384494434</v>
      </c>
      <c r="V6" s="16">
        <v>9.92280023551736</v>
      </c>
      <c r="W6" s="16">
        <v>9.529082478805226</v>
      </c>
      <c r="X6" s="16">
        <v>9.438691867245403</v>
      </c>
      <c r="Y6" s="16">
        <v>9.491303141615235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2.75">
      <c r="A7" s="35"/>
      <c r="B7" s="7" t="s">
        <v>24</v>
      </c>
      <c r="C7" s="17">
        <v>83.62427016605683</v>
      </c>
      <c r="D7" s="17">
        <v>79.17856023214824</v>
      </c>
      <c r="E7" s="17">
        <v>78.37484288939936</v>
      </c>
      <c r="F7" s="17">
        <v>76.45188541919424</v>
      </c>
      <c r="G7" s="17">
        <v>74.25994083130901</v>
      </c>
      <c r="H7" s="17">
        <v>73.37949368995562</v>
      </c>
      <c r="I7" s="17">
        <v>72.84262531877776</v>
      </c>
      <c r="J7" s="17">
        <v>72.48740316352334</v>
      </c>
      <c r="K7" s="17">
        <v>72.49944923522091</v>
      </c>
      <c r="L7" s="17">
        <v>72.12321834700685</v>
      </c>
      <c r="M7" s="17">
        <v>71.60948004127064</v>
      </c>
      <c r="N7" s="17">
        <v>71.13727392914763</v>
      </c>
      <c r="O7" s="17">
        <v>70.58894754644658</v>
      </c>
      <c r="P7" s="17">
        <v>71.80998439057845</v>
      </c>
      <c r="Q7" s="17">
        <v>71.71846105724114</v>
      </c>
      <c r="R7" s="17">
        <v>71.836245034415</v>
      </c>
      <c r="S7" s="17">
        <v>72.0908767134838</v>
      </c>
      <c r="T7" s="17">
        <v>72.33274364805337</v>
      </c>
      <c r="U7" s="17">
        <v>72.56210558478297</v>
      </c>
      <c r="V7" s="17">
        <v>72.90143779098855</v>
      </c>
      <c r="W7" s="17">
        <v>73.17892371766672</v>
      </c>
      <c r="X7" s="17">
        <v>73.41975765383685</v>
      </c>
      <c r="Y7" s="17">
        <v>73.79857412998663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t="12.75">
      <c r="A8" s="35"/>
      <c r="B8" s="9" t="s">
        <v>25</v>
      </c>
      <c r="C8" s="16">
        <v>93.86660180044414</v>
      </c>
      <c r="D8" s="16">
        <v>86.71329937850356</v>
      </c>
      <c r="E8" s="16">
        <v>94.02598483639353</v>
      </c>
      <c r="F8" s="16">
        <v>77.94396670106298</v>
      </c>
      <c r="G8" s="16">
        <v>72.92794130824564</v>
      </c>
      <c r="H8" s="16">
        <v>70.52874467538467</v>
      </c>
      <c r="I8" s="16">
        <v>71.28339779173439</v>
      </c>
      <c r="J8" s="16">
        <v>69.2622626644094</v>
      </c>
      <c r="K8" s="16">
        <v>72.80734706003562</v>
      </c>
      <c r="L8" s="16">
        <v>71.0238969009004</v>
      </c>
      <c r="M8" s="16">
        <v>69.93771632876728</v>
      </c>
      <c r="N8" s="16">
        <v>69.31050346021449</v>
      </c>
      <c r="O8" s="16">
        <v>67.73026329307817</v>
      </c>
      <c r="P8" s="16">
        <v>69.38982801445812</v>
      </c>
      <c r="Q8" s="16">
        <v>70.12737998116623</v>
      </c>
      <c r="R8" s="16">
        <v>73.22395021337229</v>
      </c>
      <c r="S8" s="16">
        <v>73.85076214359182</v>
      </c>
      <c r="T8" s="16">
        <v>75.44207386318838</v>
      </c>
      <c r="U8" s="16">
        <v>75.96713080353763</v>
      </c>
      <c r="V8" s="16">
        <v>78.9710637781716</v>
      </c>
      <c r="W8" s="16">
        <v>79.1837644703515</v>
      </c>
      <c r="X8" s="16">
        <v>78.80747845264743</v>
      </c>
      <c r="Y8" s="16">
        <v>78.70690744115034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t="12.75">
      <c r="A9" s="35"/>
      <c r="B9" s="7" t="s">
        <v>26</v>
      </c>
      <c r="C9" s="17">
        <v>6.531529077116593</v>
      </c>
      <c r="D9" s="17">
        <v>7.418123160605908</v>
      </c>
      <c r="E9" s="17">
        <v>8.062733442198153</v>
      </c>
      <c r="F9" s="17">
        <v>9.300394937368125</v>
      </c>
      <c r="G9" s="17">
        <v>10.112398100977858</v>
      </c>
      <c r="H9" s="17">
        <v>12.366172996297545</v>
      </c>
      <c r="I9" s="17">
        <v>15.083428836068562</v>
      </c>
      <c r="J9" s="17">
        <v>18.900937555193547</v>
      </c>
      <c r="K9" s="17">
        <v>21.683991921962754</v>
      </c>
      <c r="L9" s="17">
        <v>23.181004897991183</v>
      </c>
      <c r="M9" s="17">
        <v>25.038481956496156</v>
      </c>
      <c r="N9" s="17">
        <v>26.636020833936087</v>
      </c>
      <c r="O9" s="17">
        <v>28.194688065100756</v>
      </c>
      <c r="P9" s="17">
        <v>27.391382627363367</v>
      </c>
      <c r="Q9" s="17">
        <v>27.62060452785131</v>
      </c>
      <c r="R9" s="17">
        <v>26.393686461255488</v>
      </c>
      <c r="S9" s="17">
        <v>26.719293962877547</v>
      </c>
      <c r="T9" s="17">
        <v>26.969703341574853</v>
      </c>
      <c r="U9" s="17">
        <v>27.154980837449433</v>
      </c>
      <c r="V9" s="17">
        <v>27.451898359040705</v>
      </c>
      <c r="W9" s="17">
        <v>27.609253791781516</v>
      </c>
      <c r="X9" s="17">
        <v>27.147904814487433</v>
      </c>
      <c r="Y9" s="17">
        <v>27.38776707228326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12.75">
      <c r="A10" s="35"/>
      <c r="B10" s="9" t="s">
        <v>20</v>
      </c>
      <c r="C10" s="16">
        <v>11.908893092538653</v>
      </c>
      <c r="D10" s="16">
        <v>15.229051864932572</v>
      </c>
      <c r="E10" s="16">
        <v>13.9251845442059</v>
      </c>
      <c r="F10" s="16">
        <v>15.625208100748566</v>
      </c>
      <c r="G10" s="16">
        <v>14.551464259664202</v>
      </c>
      <c r="H10" s="16">
        <v>14.32356351169941</v>
      </c>
      <c r="I10" s="16">
        <v>13.81596639123237</v>
      </c>
      <c r="J10" s="16">
        <v>13.81596639123237</v>
      </c>
      <c r="K10" s="16">
        <v>13.81596639123237</v>
      </c>
      <c r="L10" s="16">
        <v>13.81596639123237</v>
      </c>
      <c r="M10" s="16">
        <v>13.81596639123237</v>
      </c>
      <c r="N10" s="16">
        <v>13.81596639123237</v>
      </c>
      <c r="O10" s="16">
        <v>17.08570324834735</v>
      </c>
      <c r="P10" s="16">
        <v>17.08570324834735</v>
      </c>
      <c r="Q10" s="16">
        <v>17.171249939273224</v>
      </c>
      <c r="R10" s="16">
        <v>17.171249939273224</v>
      </c>
      <c r="S10" s="16">
        <v>16.846878611897946</v>
      </c>
      <c r="T10" s="16">
        <v>16.846878611897946</v>
      </c>
      <c r="U10" s="16">
        <v>18.716089550388297</v>
      </c>
      <c r="V10" s="16">
        <v>18.716089550388297</v>
      </c>
      <c r="W10" s="16">
        <v>21.9858264075033</v>
      </c>
      <c r="X10" s="16">
        <v>25.255563264618257</v>
      </c>
      <c r="Y10" s="16">
        <v>28.525300121733242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ht="12.75">
      <c r="A11" s="35"/>
      <c r="B11" s="7" t="s">
        <v>27</v>
      </c>
      <c r="C11" s="17">
        <v>0.9186935735464067</v>
      </c>
      <c r="D11" s="17">
        <v>0.2325206358609903</v>
      </c>
      <c r="E11" s="17">
        <v>0.2615230641074231</v>
      </c>
      <c r="F11" s="17">
        <v>0.5624353416134836</v>
      </c>
      <c r="G11" s="17">
        <v>-0.3009458297506449</v>
      </c>
      <c r="H11" s="17">
        <v>-0.3009458297506449</v>
      </c>
      <c r="I11" s="17">
        <v>-0.3009458297506449</v>
      </c>
      <c r="J11" s="17">
        <v>-0.3869303525365434</v>
      </c>
      <c r="K11" s="17">
        <v>-0.42992261392949266</v>
      </c>
      <c r="L11" s="17">
        <v>-0.42992261392949266</v>
      </c>
      <c r="M11" s="17">
        <v>-0.6018916595012898</v>
      </c>
      <c r="N11" s="17">
        <v>-0.6018916595012898</v>
      </c>
      <c r="O11" s="17">
        <v>-0.6018916595012898</v>
      </c>
      <c r="P11" s="17">
        <v>-0.6018916595012898</v>
      </c>
      <c r="Q11" s="17">
        <v>-0.6018916595012898</v>
      </c>
      <c r="R11" s="17">
        <v>-0.6018916595012898</v>
      </c>
      <c r="S11" s="17">
        <v>-0.6018916595012898</v>
      </c>
      <c r="T11" s="17">
        <v>-0.6018916595012898</v>
      </c>
      <c r="U11" s="17">
        <v>-0.6018916595012898</v>
      </c>
      <c r="V11" s="17">
        <v>-0.6018916595012898</v>
      </c>
      <c r="W11" s="17">
        <v>-0.6018916595012898</v>
      </c>
      <c r="X11" s="17">
        <v>-0.6018916595012898</v>
      </c>
      <c r="Y11" s="17">
        <v>-0.6018916595012898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ht="13.5" thickBot="1">
      <c r="A12" s="36"/>
      <c r="B12" s="11" t="s">
        <v>22</v>
      </c>
      <c r="C12" s="18">
        <f>SUM(C6:C11)</f>
        <v>234.86641312184568</v>
      </c>
      <c r="D12" s="18">
        <f aca="true" t="shared" si="1" ref="D12:Y12">SUM(D6:D11)</f>
        <v>220.22183447836156</v>
      </c>
      <c r="E12" s="18">
        <f t="shared" si="1"/>
        <v>226.88213444105278</v>
      </c>
      <c r="F12" s="18">
        <f t="shared" si="1"/>
        <v>212.30982835848607</v>
      </c>
      <c r="G12" s="18">
        <f t="shared" si="1"/>
        <v>215.88037256922524</v>
      </c>
      <c r="H12" s="18">
        <f t="shared" si="1"/>
        <v>212.4658281100274</v>
      </c>
      <c r="I12" s="18">
        <f t="shared" si="1"/>
        <v>209.98182513979475</v>
      </c>
      <c r="J12" s="18">
        <f t="shared" si="1"/>
        <v>209.2357433619647</v>
      </c>
      <c r="K12" s="18">
        <f t="shared" si="1"/>
        <v>206.7031764573656</v>
      </c>
      <c r="L12" s="18">
        <f t="shared" si="1"/>
        <v>204.89634097483312</v>
      </c>
      <c r="M12" s="18">
        <f t="shared" si="1"/>
        <v>202.54317116139237</v>
      </c>
      <c r="N12" s="18">
        <f t="shared" si="1"/>
        <v>201.28254403351158</v>
      </c>
      <c r="O12" s="18">
        <f t="shared" si="1"/>
        <v>200.4385427921255</v>
      </c>
      <c r="P12" s="18">
        <f t="shared" si="1"/>
        <v>200.34762518920047</v>
      </c>
      <c r="Q12" s="18">
        <f t="shared" si="1"/>
        <v>200.58930217939016</v>
      </c>
      <c r="R12" s="18">
        <f t="shared" si="1"/>
        <v>201.16147235482126</v>
      </c>
      <c r="S12" s="18">
        <f t="shared" si="1"/>
        <v>201.55819365233333</v>
      </c>
      <c r="T12" s="18">
        <f t="shared" si="1"/>
        <v>202.37344280581348</v>
      </c>
      <c r="U12" s="18">
        <f t="shared" si="1"/>
        <v>204.72035550115146</v>
      </c>
      <c r="V12" s="18">
        <f t="shared" si="1"/>
        <v>207.36139805460522</v>
      </c>
      <c r="W12" s="18">
        <f t="shared" si="1"/>
        <v>210.884959206607</v>
      </c>
      <c r="X12" s="18">
        <f t="shared" si="1"/>
        <v>213.4675043933341</v>
      </c>
      <c r="Y12" s="18">
        <f t="shared" si="1"/>
        <v>217.3079602472674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2:43" ht="12.75">
      <c r="B13" s="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5" s="12" customFormat="1" ht="11.25">
      <c r="A15" s="12" t="s">
        <v>29</v>
      </c>
    </row>
    <row r="16" ht="12.75">
      <c r="A16" s="12"/>
    </row>
    <row r="17" spans="1:2" s="32" customFormat="1" ht="12.75">
      <c r="A17" s="31" t="s">
        <v>36</v>
      </c>
      <c r="B17" s="32" t="s">
        <v>44</v>
      </c>
    </row>
    <row r="27" spans="1:2" ht="12.75">
      <c r="A27" s="5"/>
      <c r="B27" s="4"/>
    </row>
    <row r="28" s="15" customFormat="1" ht="12.75">
      <c r="A28" s="21"/>
    </row>
    <row r="29" s="20" customFormat="1" ht="12.75">
      <c r="A29" s="19"/>
    </row>
    <row r="30" s="20" customFormat="1" ht="12.75">
      <c r="A30" s="19"/>
    </row>
    <row r="31" s="20" customFormat="1" ht="12.75">
      <c r="A31" s="19"/>
    </row>
    <row r="32" s="20" customFormat="1" ht="12.75">
      <c r="A32" s="19"/>
    </row>
  </sheetData>
  <sheetProtection/>
  <mergeCells count="4">
    <mergeCell ref="A6:A12"/>
    <mergeCell ref="A4:V4"/>
    <mergeCell ref="A5:B5"/>
    <mergeCell ref="G2:H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32"/>
  <sheetViews>
    <sheetView zoomScale="80" zoomScaleNormal="80" zoomScalePageLayoutView="0" workbookViewId="0" topLeftCell="A1">
      <pane xSplit="2" ySplit="5" topLeftCell="C6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O26" sqref="O26"/>
    </sheetView>
  </sheetViews>
  <sheetFormatPr defaultColWidth="8.421875" defaultRowHeight="12.75"/>
  <cols>
    <col min="1" max="1" width="15.7109375" style="4" customWidth="1"/>
    <col min="2" max="2" width="20.7109375" style="5" customWidth="1"/>
    <col min="3" max="22" width="8.140625" style="5" customWidth="1"/>
    <col min="23" max="43" width="8.421875" style="5" customWidth="1"/>
    <col min="44" max="240" width="9.140625" style="5" customWidth="1"/>
    <col min="241" max="241" width="4.00390625" style="5" customWidth="1"/>
    <col min="242" max="242" width="25.8515625" style="5" bestFit="1" customWidth="1"/>
    <col min="243" max="243" width="9.28125" style="5" customWidth="1"/>
    <col min="244" max="16384" width="8.421875" style="5" customWidth="1"/>
  </cols>
  <sheetData>
    <row r="1" spans="1:2" ht="16.5" thickBot="1">
      <c r="A1" s="13"/>
      <c r="B1" s="30" t="s">
        <v>47</v>
      </c>
    </row>
    <row r="2" spans="1:11" ht="24" thickBot="1">
      <c r="A2" s="14" t="s">
        <v>19</v>
      </c>
      <c r="G2" s="40" t="s">
        <v>32</v>
      </c>
      <c r="H2" s="41"/>
      <c r="I2" s="28" t="s">
        <v>33</v>
      </c>
      <c r="J2" s="28" t="s">
        <v>34</v>
      </c>
      <c r="K2" s="28" t="s">
        <v>35</v>
      </c>
    </row>
    <row r="3" spans="1:11" ht="13.5" thickBot="1">
      <c r="A3" s="5"/>
      <c r="B3" s="4"/>
      <c r="G3" s="42"/>
      <c r="H3" s="43"/>
      <c r="I3" s="29" t="s">
        <v>38</v>
      </c>
      <c r="J3" s="29" t="s">
        <v>38</v>
      </c>
      <c r="K3" s="29" t="s">
        <v>48</v>
      </c>
    </row>
    <row r="4" spans="1:22" ht="13.5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43" ht="33.75" customHeight="1" thickBot="1">
      <c r="A5" s="38" t="s">
        <v>28</v>
      </c>
      <c r="B5" s="39"/>
      <c r="C5" s="3">
        <v>2008</v>
      </c>
      <c r="D5" s="3">
        <f>C5+1</f>
        <v>2009</v>
      </c>
      <c r="E5" s="3">
        <f aca="true" t="shared" si="0" ref="E5:Y5">D5+1</f>
        <v>2010</v>
      </c>
      <c r="F5" s="3">
        <f t="shared" si="0"/>
        <v>2011</v>
      </c>
      <c r="G5" s="3">
        <f t="shared" si="0"/>
        <v>2012</v>
      </c>
      <c r="H5" s="3">
        <f t="shared" si="0"/>
        <v>2013</v>
      </c>
      <c r="I5" s="3">
        <f t="shared" si="0"/>
        <v>2014</v>
      </c>
      <c r="J5" s="3">
        <f t="shared" si="0"/>
        <v>2015</v>
      </c>
      <c r="K5" s="3">
        <f t="shared" si="0"/>
        <v>2016</v>
      </c>
      <c r="L5" s="3">
        <f t="shared" si="0"/>
        <v>2017</v>
      </c>
      <c r="M5" s="3">
        <f t="shared" si="0"/>
        <v>2018</v>
      </c>
      <c r="N5" s="3">
        <f t="shared" si="0"/>
        <v>2019</v>
      </c>
      <c r="O5" s="3">
        <f t="shared" si="0"/>
        <v>2020</v>
      </c>
      <c r="P5" s="3">
        <f t="shared" si="0"/>
        <v>2021</v>
      </c>
      <c r="Q5" s="3">
        <f t="shared" si="0"/>
        <v>2022</v>
      </c>
      <c r="R5" s="3">
        <f t="shared" si="0"/>
        <v>2023</v>
      </c>
      <c r="S5" s="3">
        <f t="shared" si="0"/>
        <v>2024</v>
      </c>
      <c r="T5" s="3">
        <f t="shared" si="0"/>
        <v>2025</v>
      </c>
      <c r="U5" s="3">
        <f t="shared" si="0"/>
        <v>2026</v>
      </c>
      <c r="V5" s="3">
        <f t="shared" si="0"/>
        <v>2027</v>
      </c>
      <c r="W5" s="3">
        <f t="shared" si="0"/>
        <v>2028</v>
      </c>
      <c r="X5" s="3">
        <f t="shared" si="0"/>
        <v>2029</v>
      </c>
      <c r="Y5" s="3">
        <f t="shared" si="0"/>
        <v>2030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12.75">
      <c r="A6" s="34" t="s">
        <v>21</v>
      </c>
      <c r="B6" s="8" t="s">
        <v>23</v>
      </c>
      <c r="C6" s="16">
        <v>38.01642541214305</v>
      </c>
      <c r="D6" s="16">
        <v>31.45027920631027</v>
      </c>
      <c r="E6" s="16">
        <v>32.231865664748405</v>
      </c>
      <c r="F6" s="16">
        <v>32.42593785849866</v>
      </c>
      <c r="G6" s="16">
        <v>45.679054633803695</v>
      </c>
      <c r="H6" s="16">
        <v>43.10364497080278</v>
      </c>
      <c r="I6" s="16">
        <v>42.50118943542921</v>
      </c>
      <c r="J6" s="16">
        <v>42.415226604781225</v>
      </c>
      <c r="K6" s="16">
        <v>33.56651759008667</v>
      </c>
      <c r="L6" s="16">
        <v>31.284258163295625</v>
      </c>
      <c r="M6" s="16">
        <v>32.037833445723976</v>
      </c>
      <c r="N6" s="16">
        <v>32.58779771765244</v>
      </c>
      <c r="O6" s="16">
        <v>33.07475259270442</v>
      </c>
      <c r="P6" s="16">
        <v>31.37761355441718</v>
      </c>
      <c r="Q6" s="16">
        <v>31.169743430432405</v>
      </c>
      <c r="R6" s="16">
        <v>29.355965085480722</v>
      </c>
      <c r="S6" s="16">
        <v>29.291445534305463</v>
      </c>
      <c r="T6" s="16">
        <v>29.27643031489844</v>
      </c>
      <c r="U6" s="16">
        <v>28.669885568122307</v>
      </c>
      <c r="V6" s="16">
        <v>28.7140452012871</v>
      </c>
      <c r="W6" s="16">
        <v>25.45805999534538</v>
      </c>
      <c r="X6" s="16">
        <v>25.518438090275975</v>
      </c>
      <c r="Y6" s="16">
        <v>16.226075092720734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2.75">
      <c r="A7" s="35"/>
      <c r="B7" s="7" t="s">
        <v>24</v>
      </c>
      <c r="C7" s="17">
        <v>83.62427016605683</v>
      </c>
      <c r="D7" s="17">
        <v>79.17856023214824</v>
      </c>
      <c r="E7" s="17">
        <v>78.37484288939936</v>
      </c>
      <c r="F7" s="17">
        <v>76.45188541919424</v>
      </c>
      <c r="G7" s="17">
        <v>74.7235889835752</v>
      </c>
      <c r="H7" s="17">
        <v>74.30568383775478</v>
      </c>
      <c r="I7" s="17">
        <v>74.2618603269922</v>
      </c>
      <c r="J7" s="17">
        <v>74.50516454043307</v>
      </c>
      <c r="K7" s="17">
        <v>75.02527089174312</v>
      </c>
      <c r="L7" s="17">
        <v>75.23857719108383</v>
      </c>
      <c r="M7" s="17">
        <v>75.59483008426885</v>
      </c>
      <c r="N7" s="17">
        <v>75.94770210497445</v>
      </c>
      <c r="O7" s="17">
        <v>76.37512604461507</v>
      </c>
      <c r="P7" s="17">
        <v>76.83050511992212</v>
      </c>
      <c r="Q7" s="17">
        <v>77.33282495364574</v>
      </c>
      <c r="R7" s="17">
        <v>78.01327965893269</v>
      </c>
      <c r="S7" s="17">
        <v>78.67905652657366</v>
      </c>
      <c r="T7" s="17">
        <v>79.40684904356446</v>
      </c>
      <c r="U7" s="17">
        <v>80.16130128481115</v>
      </c>
      <c r="V7" s="17">
        <v>80.93226073581754</v>
      </c>
      <c r="W7" s="17">
        <v>81.5176618038963</v>
      </c>
      <c r="X7" s="17">
        <v>82.1740809200375</v>
      </c>
      <c r="Y7" s="17">
        <v>82.73755317261627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t="12.75">
      <c r="A8" s="35"/>
      <c r="B8" s="9" t="s">
        <v>25</v>
      </c>
      <c r="C8" s="16">
        <v>93.86660180044414</v>
      </c>
      <c r="D8" s="16">
        <v>86.71329937850356</v>
      </c>
      <c r="E8" s="16">
        <v>94.02598483639353</v>
      </c>
      <c r="F8" s="16">
        <v>77.94396670106298</v>
      </c>
      <c r="G8" s="16">
        <v>76.86158933687906</v>
      </c>
      <c r="H8" s="16">
        <v>78.80819416249598</v>
      </c>
      <c r="I8" s="16">
        <v>80.62570172946484</v>
      </c>
      <c r="J8" s="16">
        <v>81.51608508851194</v>
      </c>
      <c r="K8" s="16">
        <v>88.46539752864875</v>
      </c>
      <c r="L8" s="16">
        <v>90.65785564383616</v>
      </c>
      <c r="M8" s="16">
        <v>90.83426078682731</v>
      </c>
      <c r="N8" s="16">
        <v>91.5107324382925</v>
      </c>
      <c r="O8" s="16">
        <v>91.64841675517528</v>
      </c>
      <c r="P8" s="16">
        <v>93.97303852680429</v>
      </c>
      <c r="Q8" s="16">
        <v>97.63119180351308</v>
      </c>
      <c r="R8" s="16">
        <v>100.6766919859702</v>
      </c>
      <c r="S8" s="16">
        <v>104.39881042332223</v>
      </c>
      <c r="T8" s="16">
        <v>105.77341133028925</v>
      </c>
      <c r="U8" s="16">
        <v>108.62829771542724</v>
      </c>
      <c r="V8" s="16">
        <v>110.32909161959378</v>
      </c>
      <c r="W8" s="16">
        <v>114.07019444820932</v>
      </c>
      <c r="X8" s="16">
        <v>115.36235991816972</v>
      </c>
      <c r="Y8" s="16">
        <v>123.25960954459082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t="12.75">
      <c r="A9" s="35"/>
      <c r="B9" s="7" t="s">
        <v>26</v>
      </c>
      <c r="C9" s="17">
        <v>6.531529077116593</v>
      </c>
      <c r="D9" s="17">
        <v>7.418123160605908</v>
      </c>
      <c r="E9" s="17">
        <v>8.062733442198153</v>
      </c>
      <c r="F9" s="17">
        <v>9.300394937368125</v>
      </c>
      <c r="G9" s="17">
        <v>9.147022770100413</v>
      </c>
      <c r="H9" s="17">
        <v>10.181431662171482</v>
      </c>
      <c r="I9" s="17">
        <v>9.72271216315276</v>
      </c>
      <c r="J9" s="17">
        <v>10.523702705930184</v>
      </c>
      <c r="K9" s="17">
        <v>11.777871434690912</v>
      </c>
      <c r="L9" s="17">
        <v>12.258647342209612</v>
      </c>
      <c r="M9" s="17">
        <v>12.54339364283067</v>
      </c>
      <c r="N9" s="17">
        <v>12.81822968391297</v>
      </c>
      <c r="O9" s="17">
        <v>13.099097634569059</v>
      </c>
      <c r="P9" s="17">
        <v>13.377617421316566</v>
      </c>
      <c r="Q9" s="17">
        <v>13.490124664655717</v>
      </c>
      <c r="R9" s="17">
        <v>13.082849235395017</v>
      </c>
      <c r="S9" s="17">
        <v>13.122658296334922</v>
      </c>
      <c r="T9" s="17">
        <v>13.140546260898589</v>
      </c>
      <c r="U9" s="17">
        <v>13.164736558532617</v>
      </c>
      <c r="V9" s="17">
        <v>13.191071086698317</v>
      </c>
      <c r="W9" s="17">
        <v>13.21198017058352</v>
      </c>
      <c r="X9" s="17">
        <v>13.183763577069591</v>
      </c>
      <c r="Y9" s="17">
        <v>13.172102227685922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12.75">
      <c r="A10" s="35"/>
      <c r="B10" s="9" t="s">
        <v>20</v>
      </c>
      <c r="C10" s="16">
        <v>11.908893092538653</v>
      </c>
      <c r="D10" s="16">
        <v>15.229051864932572</v>
      </c>
      <c r="E10" s="16">
        <v>13.9251845442059</v>
      </c>
      <c r="F10" s="16">
        <v>15.625208100748566</v>
      </c>
      <c r="G10" s="16">
        <v>14.551464259664202</v>
      </c>
      <c r="H10" s="16">
        <v>14.32356351169941</v>
      </c>
      <c r="I10" s="16">
        <v>13.81596639123237</v>
      </c>
      <c r="J10" s="16">
        <v>13.81596639123237</v>
      </c>
      <c r="K10" s="16">
        <v>13.81596639123237</v>
      </c>
      <c r="L10" s="16">
        <v>13.81596639123237</v>
      </c>
      <c r="M10" s="16">
        <v>13.81596639123237</v>
      </c>
      <c r="N10" s="16">
        <v>13.81596639123237</v>
      </c>
      <c r="O10" s="16">
        <v>13.81596639123237</v>
      </c>
      <c r="P10" s="16">
        <v>13.81596639123237</v>
      </c>
      <c r="Q10" s="16">
        <v>10.631776225043252</v>
      </c>
      <c r="R10" s="16">
        <v>10.631776225043252</v>
      </c>
      <c r="S10" s="16">
        <v>7.037668040552997</v>
      </c>
      <c r="T10" s="16">
        <v>7.037668040552997</v>
      </c>
      <c r="U10" s="16">
        <v>5.637142121928361</v>
      </c>
      <c r="V10" s="16">
        <v>5.637142121928361</v>
      </c>
      <c r="W10" s="16">
        <v>5.637142121928361</v>
      </c>
      <c r="X10" s="16">
        <v>5.637142121928361</v>
      </c>
      <c r="Y10" s="16">
        <v>5.637142121928361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ht="12.75">
      <c r="A11" s="35"/>
      <c r="B11" s="7" t="s">
        <v>27</v>
      </c>
      <c r="C11" s="17">
        <v>0.9186935735464067</v>
      </c>
      <c r="D11" s="17">
        <v>0.2325206358609903</v>
      </c>
      <c r="E11" s="17">
        <v>0.2615230641074231</v>
      </c>
      <c r="F11" s="17">
        <v>0.5624353416134836</v>
      </c>
      <c r="G11" s="17">
        <v>-0.3009458297506449</v>
      </c>
      <c r="H11" s="17">
        <v>-0.3009458297506449</v>
      </c>
      <c r="I11" s="17">
        <v>-0.3009458297506449</v>
      </c>
      <c r="J11" s="17">
        <v>-0.3869303525365434</v>
      </c>
      <c r="K11" s="17">
        <v>-0.42992261392949266</v>
      </c>
      <c r="L11" s="17">
        <v>-0.42992261392949266</v>
      </c>
      <c r="M11" s="17">
        <v>-0.6018916595012898</v>
      </c>
      <c r="N11" s="17">
        <v>-0.6018916595012898</v>
      </c>
      <c r="O11" s="17">
        <v>-0.6018916595012898</v>
      </c>
      <c r="P11" s="17">
        <v>-0.6018916595012898</v>
      </c>
      <c r="Q11" s="17">
        <v>-0.6018916595012898</v>
      </c>
      <c r="R11" s="17">
        <v>-0.6018916595012898</v>
      </c>
      <c r="S11" s="17">
        <v>-0.6018916595012898</v>
      </c>
      <c r="T11" s="17">
        <v>-0.6018916595012898</v>
      </c>
      <c r="U11" s="17">
        <v>-0.6018916595012898</v>
      </c>
      <c r="V11" s="17">
        <v>-0.6018916595012898</v>
      </c>
      <c r="W11" s="17">
        <v>-0.6018916595012898</v>
      </c>
      <c r="X11" s="17">
        <v>-0.6018916595012898</v>
      </c>
      <c r="Y11" s="17">
        <v>-0.6018916595012898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ht="13.5" thickBot="1">
      <c r="A12" s="36"/>
      <c r="B12" s="11" t="s">
        <v>22</v>
      </c>
      <c r="C12" s="18">
        <f>SUM(C6:C11)</f>
        <v>234.86641312184568</v>
      </c>
      <c r="D12" s="18">
        <f aca="true" t="shared" si="1" ref="D12:Y12">SUM(D6:D11)</f>
        <v>220.22183447836156</v>
      </c>
      <c r="E12" s="18">
        <f t="shared" si="1"/>
        <v>226.88213444105278</v>
      </c>
      <c r="F12" s="18">
        <f t="shared" si="1"/>
        <v>212.30982835848607</v>
      </c>
      <c r="G12" s="18">
        <f t="shared" si="1"/>
        <v>220.66177415427194</v>
      </c>
      <c r="H12" s="18">
        <f t="shared" si="1"/>
        <v>220.4215723151738</v>
      </c>
      <c r="I12" s="18">
        <f t="shared" si="1"/>
        <v>220.6264842165207</v>
      </c>
      <c r="J12" s="18">
        <f t="shared" si="1"/>
        <v>222.38921497835224</v>
      </c>
      <c r="K12" s="18">
        <f t="shared" si="1"/>
        <v>222.2211012224723</v>
      </c>
      <c r="L12" s="18">
        <f t="shared" si="1"/>
        <v>222.82538211772805</v>
      </c>
      <c r="M12" s="18">
        <f t="shared" si="1"/>
        <v>224.2243926913819</v>
      </c>
      <c r="N12" s="18">
        <f t="shared" si="1"/>
        <v>226.07853667656343</v>
      </c>
      <c r="O12" s="18">
        <f t="shared" si="1"/>
        <v>227.4114677587949</v>
      </c>
      <c r="P12" s="18">
        <f t="shared" si="1"/>
        <v>228.77284935419124</v>
      </c>
      <c r="Q12" s="18">
        <f t="shared" si="1"/>
        <v>229.6537694177889</v>
      </c>
      <c r="R12" s="18">
        <f t="shared" si="1"/>
        <v>231.15867053132055</v>
      </c>
      <c r="S12" s="18">
        <f t="shared" si="1"/>
        <v>231.927747161588</v>
      </c>
      <c r="T12" s="18">
        <f t="shared" si="1"/>
        <v>234.03301333070243</v>
      </c>
      <c r="U12" s="18">
        <f t="shared" si="1"/>
        <v>235.65947158932036</v>
      </c>
      <c r="V12" s="18">
        <f t="shared" si="1"/>
        <v>238.2017191058238</v>
      </c>
      <c r="W12" s="18">
        <f t="shared" si="1"/>
        <v>239.2931468804616</v>
      </c>
      <c r="X12" s="18">
        <f t="shared" si="1"/>
        <v>241.27389296797983</v>
      </c>
      <c r="Y12" s="18">
        <f t="shared" si="1"/>
        <v>240.43059050004078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2:43" ht="12.75">
      <c r="B13" s="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5" s="12" customFormat="1" ht="11.25">
      <c r="A15" s="12" t="s">
        <v>29</v>
      </c>
    </row>
    <row r="16" ht="12.75">
      <c r="A16" s="12"/>
    </row>
    <row r="17" spans="1:2" s="32" customFormat="1" ht="12.75">
      <c r="A17" s="31" t="s">
        <v>36</v>
      </c>
      <c r="B17" s="32" t="s">
        <v>46</v>
      </c>
    </row>
    <row r="27" spans="1:2" ht="12.75">
      <c r="A27" s="5"/>
      <c r="B27" s="4"/>
    </row>
    <row r="28" s="15" customFormat="1" ht="12.75">
      <c r="A28" s="21"/>
    </row>
    <row r="29" s="20" customFormat="1" ht="12.75">
      <c r="A29" s="19"/>
    </row>
    <row r="30" s="20" customFormat="1" ht="12.75">
      <c r="A30" s="19"/>
    </row>
    <row r="31" s="20" customFormat="1" ht="12.75">
      <c r="A31" s="19"/>
    </row>
    <row r="32" s="20" customFormat="1" ht="12.75">
      <c r="A32" s="19"/>
    </row>
  </sheetData>
  <sheetProtection/>
  <mergeCells count="4">
    <mergeCell ref="A6:A12"/>
    <mergeCell ref="A4:V4"/>
    <mergeCell ref="A5:B5"/>
    <mergeCell ref="G2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davison</dc:creator>
  <cp:keywords/>
  <dc:description/>
  <cp:lastModifiedBy>wilsondj</cp:lastModifiedBy>
  <dcterms:created xsi:type="dcterms:W3CDTF">2010-05-13T13:43:17Z</dcterms:created>
  <dcterms:modified xsi:type="dcterms:W3CDTF">2012-10-12T13:23:30Z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73&quot;/&gt;&lt;CXlWorkbook id=&quot;1&quot;&gt;&lt;m_cxllink/&gt;&lt;/CXlWorkbook&gt;&lt;/root&gt;">
    <vt:bool>false</vt:bool>
  </property>
</Properties>
</file>