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56" yWindow="120" windowWidth="19320" windowHeight="11895" activeTab="0"/>
  </bookViews>
  <sheets>
    <sheet name="Table Descriptions" sheetId="1" r:id="rId1"/>
    <sheet name="Notes on policy savings tables" sheetId="2" r:id="rId2"/>
    <sheet name="Traded " sheetId="3" r:id="rId3"/>
    <sheet name="Non-Traded" sheetId="4" r:id="rId4"/>
  </sheets>
  <definedNames>
    <definedName name="_xlnm.Print_Area" localSheetId="3">'Non-Traded'!$A$2:$AD$60</definedName>
    <definedName name="_xlnm.Print_Area" localSheetId="2">'Traded '!$A$2:$AD$55</definedName>
  </definedNames>
  <calcPr fullCalcOnLoad="1"/>
</workbook>
</file>

<file path=xl/sharedStrings.xml><?xml version="1.0" encoding="utf-8"?>
<sst xmlns="http://schemas.openxmlformats.org/spreadsheetml/2006/main" count="231" uniqueCount="74">
  <si>
    <t>Annex G</t>
  </si>
  <si>
    <t>Policy savings included in the projections</t>
  </si>
  <si>
    <t>Table name</t>
  </si>
  <si>
    <t>Table Description</t>
  </si>
  <si>
    <t>Click on the table name to go to the sheet containing the corresponding data</t>
  </si>
  <si>
    <t>Carbon Budget 1</t>
  </si>
  <si>
    <t>Carbon Budget 2</t>
  </si>
  <si>
    <t>Carbon Budget 3</t>
  </si>
  <si>
    <t>Carbon Budget 4</t>
  </si>
  <si>
    <t>Residential sector</t>
  </si>
  <si>
    <t>Building Regulations 2010 Part L</t>
  </si>
  <si>
    <t>Warm Front &amp; Fuel Poverty Measures</t>
  </si>
  <si>
    <t>Supplier Obligation (in LCTP)</t>
  </si>
  <si>
    <t>Smart Metering</t>
  </si>
  <si>
    <t>EU Products policy (Tranche 1, Legislated)</t>
  </si>
  <si>
    <t>EU Products policy (Tranche 2, Proposed)</t>
  </si>
  <si>
    <t>Community Energy Saving Programme</t>
  </si>
  <si>
    <t>Zero Carbon Homes</t>
  </si>
  <si>
    <t>ECO and Domestic Green Deal</t>
  </si>
  <si>
    <t>Renewable Heat Incentive</t>
  </si>
  <si>
    <t>Commercial and Public Services</t>
  </si>
  <si>
    <t>Carbon Trust Measures</t>
  </si>
  <si>
    <t>Energy Performance of Buildings Directive</t>
  </si>
  <si>
    <t>UK Emissions Trading Scheme</t>
  </si>
  <si>
    <t>Building Regulations Part L (2002 &amp; 2005/6)</t>
  </si>
  <si>
    <t>Small Business Energy Efficiency Interest-free Loans</t>
  </si>
  <si>
    <t xml:space="preserve">Business Smart Metering </t>
  </si>
  <si>
    <t>Non-Domestic Green Deal</t>
  </si>
  <si>
    <t>CRC Energy Efficiency Scheme</t>
  </si>
  <si>
    <t>Industry</t>
  </si>
  <si>
    <t>Climate Change Agreements (2011-18)</t>
  </si>
  <si>
    <t>Transport (excluding baseline measures*)</t>
  </si>
  <si>
    <t>Rail electrification</t>
  </si>
  <si>
    <r>
      <t>Agriculture &amp; Waste (non-CO</t>
    </r>
    <r>
      <rPr>
        <b/>
        <vertAlign val="subscript"/>
        <sz val="11"/>
        <color indexed="8"/>
        <rFont val="Arial"/>
        <family val="2"/>
      </rPr>
      <t>2</t>
    </r>
    <r>
      <rPr>
        <b/>
        <sz val="11"/>
        <color indexed="8"/>
        <rFont val="Arial"/>
        <family val="2"/>
      </rPr>
      <t>) (excluding baseline measures†)</t>
    </r>
  </si>
  <si>
    <t>Landfill tax†</t>
  </si>
  <si>
    <t>N/A</t>
  </si>
  <si>
    <t>Agriculture Action Plan</t>
  </si>
  <si>
    <t>Total (excluding Baseline Changes)*†</t>
  </si>
  <si>
    <t xml:space="preserve"> 2008-2012</t>
  </si>
  <si>
    <t>2013-2017</t>
  </si>
  <si>
    <t xml:space="preserve"> 2018-2022</t>
  </si>
  <si>
    <t>Baseline measure</t>
  </si>
  <si>
    <t>Y</t>
  </si>
  <si>
    <t>† Latest projections for Waste emissions do not include an explicit estimate for the impact of Landfill Tax or Waste policy: these have been absorbed into a single baseline projection..</t>
  </si>
  <si>
    <t>Traded Savings</t>
  </si>
  <si>
    <t>Non-Traded Savings</t>
  </si>
  <si>
    <t>-  Values that are zero are indicated in the Table by a dash. Non-zero values between -0.05 and +0.05 are shown as '0.0'.</t>
  </si>
  <si>
    <t>Emissions Reduction Policies</t>
  </si>
  <si>
    <t>Electricity Supply</t>
  </si>
  <si>
    <t>Large Combustion Plant Directive</t>
  </si>
  <si>
    <t>Supplier Obligation (prior to LCTP)</t>
  </si>
  <si>
    <t>Building Regulations Part L (2010)</t>
  </si>
  <si>
    <t>Defra Waste Policy (non-CO2)†</t>
  </si>
  <si>
    <t>These are the GHG emissions savings by sector which reduce emissions included in the EU Emissions Trading Scheme. Traded savings include both end-user savings of direct emissions, from industrial processes and from large combustion plant and indirect savings in the electricity supply sector. There are also policies that act to decarbonise the power sector itself.</t>
  </si>
  <si>
    <t>These are the GHG emissions savings by sector which are not included in the EU Emission Trading Scheme. Policies in agriculture and in waste management that reduce emissions of the non-CO2 Green House Gases are also included here.</t>
  </si>
  <si>
    <t>Supplier Obligation (in LCTP - CERT addition, CERT Extension)</t>
  </si>
  <si>
    <t>Supplier Obligation (prior to LCTP - EEC1, EEC2, original CERT)</t>
  </si>
  <si>
    <t>Salix, Public Sector Loans, 10% commitment for Central Gov'mt</t>
  </si>
  <si>
    <t>DECC Updated Energy &amp; Emissions Projections - October 2012</t>
  </si>
  <si>
    <t>Biofuels Policies (8% by energy in 2020)</t>
  </si>
  <si>
    <t>Local Sustainable Travel Fund</t>
  </si>
  <si>
    <t>Rail Electrification (including HS2)</t>
  </si>
  <si>
    <r>
      <t>EU new LGV CO2 emissions target (147 gCO</t>
    </r>
    <r>
      <rPr>
        <vertAlign val="subscript"/>
        <sz val="11"/>
        <color indexed="8"/>
        <rFont val="Arial"/>
        <family val="2"/>
      </rPr>
      <t>2</t>
    </r>
    <r>
      <rPr>
        <sz val="11"/>
        <color indexed="8"/>
        <rFont val="Arial"/>
        <family val="2"/>
      </rPr>
      <t>/km by 2020)</t>
    </r>
  </si>
  <si>
    <r>
      <t>EU new car CO</t>
    </r>
    <r>
      <rPr>
        <vertAlign val="subscript"/>
        <sz val="11"/>
        <color indexed="8"/>
        <rFont val="Arial"/>
        <family val="2"/>
      </rPr>
      <t>2</t>
    </r>
    <r>
      <rPr>
        <sz val="11"/>
        <color indexed="8"/>
        <rFont val="Arial"/>
        <family val="2"/>
      </rPr>
      <t xml:space="preserve"> emissions targets (135 gCO</t>
    </r>
    <r>
      <rPr>
        <vertAlign val="subscript"/>
        <sz val="11"/>
        <color indexed="8"/>
        <rFont val="Arial"/>
        <family val="2"/>
      </rPr>
      <t>2</t>
    </r>
    <r>
      <rPr>
        <sz val="11"/>
        <color indexed="8"/>
        <rFont val="Arial"/>
        <family val="2"/>
      </rPr>
      <t>/km by 2015 and 95 gCO</t>
    </r>
    <r>
      <rPr>
        <vertAlign val="subscript"/>
        <sz val="11"/>
        <color indexed="8"/>
        <rFont val="Arial"/>
        <family val="2"/>
      </rPr>
      <t>2</t>
    </r>
    <r>
      <rPr>
        <sz val="11"/>
        <color indexed="8"/>
        <rFont val="Arial"/>
        <family val="2"/>
      </rPr>
      <t xml:space="preserve">/km by 2020) and complementary measures </t>
    </r>
  </si>
  <si>
    <t>HGV policies (low rolling restistance tyres and industry-led action to improve efficiencies)</t>
  </si>
  <si>
    <r>
      <t xml:space="preserve">* </t>
    </r>
    <r>
      <rPr>
        <sz val="10"/>
        <color theme="1"/>
        <rFont val="Arial"/>
        <family val="2"/>
      </rPr>
      <t xml:space="preserve">Savings from the RFTO (5% Biofuels by volume) and EU Voluntary Agreements on new car CO2 to 2009 are taken into account in the projections since savings from older measures are included in the baseline for newer measures.  However the methodology used to derive the impact of transport measures does not allow policy savings for older measures to be estimated. Therefore  they are not reported in this table. </t>
    </r>
  </si>
  <si>
    <t>Notes</t>
  </si>
  <si>
    <t>Notes on the Policy Savings Tables</t>
  </si>
  <si>
    <r>
      <t xml:space="preserve">DECC Updated Energy &amp; Emissions Projections - October 2012 : </t>
    </r>
    <r>
      <rPr>
        <b/>
        <sz val="16"/>
        <color indexed="8"/>
        <rFont val="Arial"/>
        <family val="2"/>
      </rPr>
      <t>Emissions Savings from Policies in the Traded Sector (MtCO2e)</t>
    </r>
  </si>
  <si>
    <r>
      <t xml:space="preserve">DECC Updated Energy &amp; Emissions Projections - October 2012 : </t>
    </r>
    <r>
      <rPr>
        <b/>
        <sz val="16"/>
        <color indexed="8"/>
        <rFont val="Arial"/>
        <family val="2"/>
      </rPr>
      <t>Emissions Savings from Policies in the Non-traded Sector (MtCO2e)</t>
    </r>
  </si>
  <si>
    <t>EU-ETS Carbon Price and original Renewables Obligation</t>
  </si>
  <si>
    <t>Industrial Emissions Directive, extended Renewables Obligation, Early Stage Carbon Capture &amp; Storage and the Carbon Price Floor.</t>
  </si>
  <si>
    <t>Electricity Market Reform (CfD and Capacity Mechanism)</t>
  </si>
  <si>
    <t>2023-2027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</si>
</sst>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
    <numFmt numFmtId="165" formatCode="0.0_ ;[Red]\-0.0\ ;\ \-\ "/>
    <numFmt numFmtId="166" formatCode="0.00_ ;[Red]\-0.00\ ;\ \-\ "/>
    <numFmt numFmtId="167" formatCode="0.0_ ;[Red]\-0.0\ "/>
    <numFmt numFmtId="168" formatCode="0_ ;[Red]\-0\ ;\ \-\ "/>
    <numFmt numFmtId="169" formatCode="0_ ;[Red]\-0\ ;\ \-\ ;"/>
  </numFmts>
  <fonts count="63">
    <font>
      <sz val="10"/>
      <color theme="1"/>
      <name val="Arial"/>
      <family val="2"/>
    </font>
    <font>
      <sz val="10"/>
      <color indexed="8"/>
      <name val="Arial"/>
      <family val="2"/>
    </font>
    <font>
      <b/>
      <sz val="11"/>
      <color indexed="8"/>
      <name val="Arial"/>
      <family val="2"/>
    </font>
    <font>
      <b/>
      <vertAlign val="subscript"/>
      <sz val="11"/>
      <color indexed="8"/>
      <name val="Arial"/>
      <family val="2"/>
    </font>
    <font>
      <sz val="11"/>
      <name val="Arial"/>
      <family val="2"/>
    </font>
    <font>
      <b/>
      <sz val="16"/>
      <color indexed="8"/>
      <name val="Arial"/>
      <family val="2"/>
    </font>
    <font>
      <sz val="11"/>
      <color indexed="8"/>
      <name val="Arial"/>
      <family val="2"/>
    </font>
    <font>
      <vertAlign val="subscrip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sz val="16"/>
      <color indexed="8"/>
      <name val="Arial"/>
      <family val="2"/>
    </font>
    <font>
      <b/>
      <sz val="12"/>
      <color indexed="8"/>
      <name val="Arial"/>
      <family val="2"/>
    </font>
    <font>
      <u val="single"/>
      <sz val="12"/>
      <color indexed="12"/>
      <name val="Arial"/>
      <family val="2"/>
    </font>
    <font>
      <sz val="12"/>
      <color indexed="8"/>
      <name val="Arial"/>
      <family val="2"/>
    </font>
    <font>
      <sz val="14"/>
      <color indexed="8"/>
      <name val="Arial"/>
      <family val="2"/>
    </font>
    <font>
      <b/>
      <sz val="14"/>
      <color indexed="8"/>
      <name val="Arial"/>
      <family val="2"/>
    </font>
    <font>
      <vertAlign val="subscript"/>
      <sz val="12"/>
      <color indexed="8"/>
      <name val="Arial"/>
      <family val="2"/>
    </font>
    <font>
      <u val="single"/>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6"/>
      <color theme="1"/>
      <name val="Arial"/>
      <family val="2"/>
    </font>
    <font>
      <b/>
      <sz val="12"/>
      <color theme="1"/>
      <name val="Arial"/>
      <family val="2"/>
    </font>
    <font>
      <u val="single"/>
      <sz val="12"/>
      <color theme="10"/>
      <name val="Arial"/>
      <family val="2"/>
    </font>
    <font>
      <sz val="12"/>
      <color theme="1"/>
      <name val="Arial"/>
      <family val="2"/>
    </font>
    <font>
      <b/>
      <sz val="11"/>
      <color rgb="FF000000"/>
      <name val="Arial"/>
      <family val="2"/>
    </font>
    <font>
      <sz val="11"/>
      <color rgb="FF000000"/>
      <name val="Arial"/>
      <family val="2"/>
    </font>
    <font>
      <b/>
      <sz val="16"/>
      <color rgb="FF000000"/>
      <name val="Arial"/>
      <family val="2"/>
    </font>
    <font>
      <sz val="14"/>
      <color rgb="FF000000"/>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thin"/>
      <right style="medium"/>
      <top style="medium"/>
      <bottom style="medium"/>
    </border>
    <border>
      <left style="medium"/>
      <right style="thin"/>
      <top style="medium"/>
      <bottom style="medium"/>
    </border>
    <border>
      <left style="thin"/>
      <right style="double"/>
      <top style="thin"/>
      <bottom style="thin"/>
    </border>
    <border>
      <left style="double"/>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164"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0">
    <xf numFmtId="0" fontId="0" fillId="0" borderId="0" xfId="0" applyAlignment="1">
      <alignment/>
    </xf>
    <xf numFmtId="0" fontId="0" fillId="33" borderId="0" xfId="0" applyFill="1" applyAlignment="1">
      <alignment/>
    </xf>
    <xf numFmtId="0" fontId="53" fillId="33" borderId="0" xfId="0" applyFont="1" applyFill="1" applyAlignment="1">
      <alignment/>
    </xf>
    <xf numFmtId="0" fontId="54" fillId="13" borderId="10" xfId="0" applyFont="1" applyFill="1" applyBorder="1" applyAlignment="1">
      <alignment/>
    </xf>
    <xf numFmtId="0" fontId="54" fillId="7" borderId="10" xfId="0" applyFont="1" applyFill="1" applyBorder="1" applyAlignment="1">
      <alignment horizontal="left" vertical="center"/>
    </xf>
    <xf numFmtId="0" fontId="55" fillId="7" borderId="11" xfId="0" applyFont="1" applyFill="1" applyBorder="1" applyAlignment="1">
      <alignment/>
    </xf>
    <xf numFmtId="0" fontId="55" fillId="7" borderId="12" xfId="0" applyFont="1" applyFill="1" applyBorder="1" applyAlignment="1">
      <alignment/>
    </xf>
    <xf numFmtId="0" fontId="56" fillId="7" borderId="13" xfId="53" applyFont="1" applyFill="1" applyBorder="1" applyAlignment="1" applyProtection="1">
      <alignment vertical="center"/>
      <protection/>
    </xf>
    <xf numFmtId="0" fontId="57" fillId="7" borderId="12" xfId="0" applyFont="1" applyFill="1" applyBorder="1" applyAlignment="1">
      <alignment wrapText="1"/>
    </xf>
    <xf numFmtId="0" fontId="0" fillId="33" borderId="0" xfId="0" applyFill="1" applyAlignment="1">
      <alignment vertical="center"/>
    </xf>
    <xf numFmtId="0" fontId="57" fillId="7" borderId="12" xfId="0" applyFont="1" applyFill="1" applyBorder="1" applyAlignment="1">
      <alignment vertical="center" wrapText="1"/>
    </xf>
    <xf numFmtId="0" fontId="58" fillId="10" borderId="10" xfId="0" applyFont="1" applyFill="1" applyBorder="1" applyAlignment="1">
      <alignment vertical="top" wrapText="1"/>
    </xf>
    <xf numFmtId="0" fontId="59" fillId="33" borderId="10" xfId="0" applyFont="1" applyFill="1" applyBorder="1" applyAlignment="1">
      <alignment vertical="top" wrapText="1"/>
    </xf>
    <xf numFmtId="0" fontId="59" fillId="3" borderId="10" xfId="0" applyFont="1" applyFill="1" applyBorder="1" applyAlignment="1">
      <alignment vertical="top" wrapText="1"/>
    </xf>
    <xf numFmtId="0" fontId="58" fillId="10" borderId="10" xfId="0" applyFont="1" applyFill="1" applyBorder="1" applyAlignment="1">
      <alignment wrapText="1"/>
    </xf>
    <xf numFmtId="0" fontId="59" fillId="34" borderId="10" xfId="0" applyFont="1" applyFill="1" applyBorder="1" applyAlignment="1">
      <alignment horizontal="center" vertical="center" wrapText="1"/>
    </xf>
    <xf numFmtId="0" fontId="0" fillId="33" borderId="0" xfId="0" applyFill="1" applyAlignment="1">
      <alignment horizontal="center"/>
    </xf>
    <xf numFmtId="0" fontId="59" fillId="35" borderId="10" xfId="0" applyFont="1" applyFill="1" applyBorder="1" applyAlignment="1">
      <alignment horizontal="center" vertical="center" wrapText="1"/>
    </xf>
    <xf numFmtId="0" fontId="0" fillId="33" borderId="0" xfId="0" applyFill="1" applyAlignment="1">
      <alignment horizontal="left" vertical="center"/>
    </xf>
    <xf numFmtId="0" fontId="4" fillId="3"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10" borderId="10" xfId="0" applyFont="1" applyFill="1" applyBorder="1" applyAlignment="1">
      <alignment horizontal="center" vertical="top" wrapText="1"/>
    </xf>
    <xf numFmtId="0" fontId="4" fillId="10" borderId="10" xfId="0" applyFont="1" applyFill="1" applyBorder="1" applyAlignment="1">
      <alignment horizontal="center" wrapText="1"/>
    </xf>
    <xf numFmtId="0" fontId="0" fillId="33" borderId="0" xfId="0" applyFill="1" applyBorder="1" applyAlignment="1">
      <alignment/>
    </xf>
    <xf numFmtId="0" fontId="60" fillId="33" borderId="0" xfId="0" applyFont="1" applyFill="1" applyBorder="1" applyAlignment="1">
      <alignment vertical="center"/>
    </xf>
    <xf numFmtId="0" fontId="61" fillId="35" borderId="10" xfId="0" applyFont="1" applyFill="1" applyBorder="1" applyAlignment="1">
      <alignment horizontal="left" vertical="center" wrapText="1"/>
    </xf>
    <xf numFmtId="165" fontId="59" fillId="33" borderId="10" xfId="0" applyNumberFormat="1" applyFont="1" applyFill="1" applyBorder="1" applyAlignment="1">
      <alignment vertical="top" wrapText="1"/>
    </xf>
    <xf numFmtId="165" fontId="58" fillId="10" borderId="10" xfId="0" applyNumberFormat="1" applyFont="1" applyFill="1" applyBorder="1" applyAlignment="1">
      <alignment vertical="top" wrapText="1"/>
    </xf>
    <xf numFmtId="165" fontId="59" fillId="3" borderId="10" xfId="0" applyNumberFormat="1" applyFont="1" applyFill="1" applyBorder="1" applyAlignment="1">
      <alignment vertical="top" wrapText="1"/>
    </xf>
    <xf numFmtId="0" fontId="0" fillId="33" borderId="0" xfId="0" applyFill="1" applyAlignment="1" quotePrefix="1">
      <alignment/>
    </xf>
    <xf numFmtId="0" fontId="62" fillId="33" borderId="0" xfId="0" applyFont="1" applyFill="1" applyAlignment="1">
      <alignment/>
    </xf>
    <xf numFmtId="165" fontId="59" fillId="3" borderId="10" xfId="0" applyNumberFormat="1" applyFont="1" applyFill="1" applyBorder="1" applyAlignment="1">
      <alignment horizontal="right" vertical="center" wrapText="1"/>
    </xf>
    <xf numFmtId="165" fontId="59" fillId="33" borderId="10" xfId="0" applyNumberFormat="1" applyFont="1" applyFill="1" applyBorder="1" applyAlignment="1">
      <alignment horizontal="right" vertical="center" wrapText="1"/>
    </xf>
    <xf numFmtId="0" fontId="0" fillId="33" borderId="0" xfId="0" applyFill="1" applyAlignment="1">
      <alignment horizontal="right" vertical="center"/>
    </xf>
    <xf numFmtId="165" fontId="58" fillId="10" borderId="10" xfId="0" applyNumberFormat="1" applyFont="1" applyFill="1" applyBorder="1" applyAlignment="1">
      <alignment horizontal="right" vertical="center" wrapText="1"/>
    </xf>
    <xf numFmtId="0" fontId="59" fillId="3" borderId="10" xfId="0" applyFont="1" applyFill="1" applyBorder="1" applyAlignment="1">
      <alignment horizontal="left" vertical="center" wrapText="1"/>
    </xf>
    <xf numFmtId="0" fontId="59" fillId="33" borderId="10" xfId="0" applyFont="1" applyFill="1" applyBorder="1" applyAlignment="1">
      <alignment horizontal="left" vertical="center" wrapText="1"/>
    </xf>
    <xf numFmtId="0" fontId="58" fillId="10" borderId="10"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165" fontId="59" fillId="3" borderId="10" xfId="0" applyNumberFormat="1" applyFont="1" applyFill="1" applyBorder="1" applyAlignment="1">
      <alignment vertical="center" wrapText="1"/>
    </xf>
    <xf numFmtId="165" fontId="59" fillId="33" borderId="10" xfId="0" applyNumberFormat="1" applyFont="1" applyFill="1" applyBorder="1" applyAlignment="1">
      <alignment vertical="center" wrapText="1"/>
    </xf>
    <xf numFmtId="0" fontId="59" fillId="3" borderId="10" xfId="0" applyFont="1" applyFill="1" applyBorder="1" applyAlignment="1">
      <alignment vertical="center" wrapText="1"/>
    </xf>
    <xf numFmtId="165" fontId="59" fillId="3" borderId="10" xfId="0" applyNumberFormat="1" applyFont="1" applyFill="1" applyBorder="1" applyAlignment="1">
      <alignment horizontal="right" vertical="top" wrapText="1"/>
    </xf>
    <xf numFmtId="0" fontId="0" fillId="33" borderId="0" xfId="0" applyFill="1" applyAlignment="1">
      <alignment horizontal="right"/>
    </xf>
    <xf numFmtId="0" fontId="59" fillId="3" borderId="10" xfId="0" applyFont="1" applyFill="1" applyBorder="1" applyAlignment="1">
      <alignment horizontal="left" vertical="top" wrapText="1"/>
    </xf>
    <xf numFmtId="0" fontId="59" fillId="34" borderId="14" xfId="0" applyFont="1" applyFill="1" applyBorder="1" applyAlignment="1">
      <alignment horizontal="center" vertical="center" wrapText="1"/>
    </xf>
    <xf numFmtId="0" fontId="59" fillId="34" borderId="15" xfId="0" applyFont="1" applyFill="1" applyBorder="1" applyAlignment="1">
      <alignment horizontal="center" vertical="center" wrapText="1"/>
    </xf>
    <xf numFmtId="165" fontId="58" fillId="10" borderId="14" xfId="0" applyNumberFormat="1" applyFont="1" applyFill="1" applyBorder="1" applyAlignment="1">
      <alignment vertical="top" wrapText="1"/>
    </xf>
    <xf numFmtId="165" fontId="58" fillId="10" borderId="15" xfId="0" applyNumberFormat="1" applyFont="1" applyFill="1" applyBorder="1" applyAlignment="1">
      <alignment vertical="top" wrapText="1"/>
    </xf>
    <xf numFmtId="165" fontId="59" fillId="3" borderId="14" xfId="0" applyNumberFormat="1" applyFont="1" applyFill="1" applyBorder="1" applyAlignment="1">
      <alignment horizontal="right" vertical="top" wrapText="1"/>
    </xf>
    <xf numFmtId="165" fontId="59" fillId="3" borderId="15" xfId="0" applyNumberFormat="1" applyFont="1" applyFill="1" applyBorder="1" applyAlignment="1">
      <alignment horizontal="right" vertical="top" wrapText="1"/>
    </xf>
    <xf numFmtId="165" fontId="59" fillId="33" borderId="14" xfId="0" applyNumberFormat="1" applyFont="1" applyFill="1" applyBorder="1" applyAlignment="1">
      <alignment vertical="top" wrapText="1"/>
    </xf>
    <xf numFmtId="165" fontId="59" fillId="33" borderId="15" xfId="0" applyNumberFormat="1" applyFont="1" applyFill="1" applyBorder="1" applyAlignment="1">
      <alignment vertical="top" wrapText="1"/>
    </xf>
    <xf numFmtId="165" fontId="59" fillId="3" borderId="14" xfId="0" applyNumberFormat="1" applyFont="1" applyFill="1" applyBorder="1" applyAlignment="1">
      <alignment vertical="center" wrapText="1"/>
    </xf>
    <xf numFmtId="165" fontId="59" fillId="3" borderId="15" xfId="0" applyNumberFormat="1" applyFont="1" applyFill="1" applyBorder="1" applyAlignment="1">
      <alignment vertical="center" wrapText="1"/>
    </xf>
    <xf numFmtId="165" fontId="59" fillId="33" borderId="14" xfId="0" applyNumberFormat="1" applyFont="1" applyFill="1" applyBorder="1" applyAlignment="1">
      <alignment vertical="center" wrapText="1"/>
    </xf>
    <xf numFmtId="165" fontId="59" fillId="33" borderId="15" xfId="0" applyNumberFormat="1" applyFont="1" applyFill="1" applyBorder="1" applyAlignment="1">
      <alignment vertical="center" wrapText="1"/>
    </xf>
    <xf numFmtId="165" fontId="59" fillId="3" borderId="14" xfId="0" applyNumberFormat="1" applyFont="1" applyFill="1" applyBorder="1" applyAlignment="1">
      <alignment vertical="top" wrapText="1"/>
    </xf>
    <xf numFmtId="165" fontId="59" fillId="3" borderId="15" xfId="0" applyNumberFormat="1" applyFont="1" applyFill="1" applyBorder="1" applyAlignment="1">
      <alignment vertical="top" wrapText="1"/>
    </xf>
    <xf numFmtId="165" fontId="59" fillId="3" borderId="14" xfId="0" applyNumberFormat="1" applyFont="1" applyFill="1" applyBorder="1" applyAlignment="1">
      <alignment horizontal="right" vertical="center" wrapText="1"/>
    </xf>
    <xf numFmtId="165" fontId="59" fillId="3" borderId="15" xfId="0" applyNumberFormat="1" applyFont="1" applyFill="1" applyBorder="1" applyAlignment="1">
      <alignment horizontal="right" vertical="center" wrapText="1"/>
    </xf>
    <xf numFmtId="165" fontId="59" fillId="33" borderId="14" xfId="0" applyNumberFormat="1" applyFont="1" applyFill="1" applyBorder="1" applyAlignment="1">
      <alignment horizontal="right" vertical="center" wrapText="1"/>
    </xf>
    <xf numFmtId="165" fontId="59" fillId="33" borderId="15" xfId="0" applyNumberFormat="1" applyFont="1" applyFill="1" applyBorder="1" applyAlignment="1">
      <alignment horizontal="right" vertical="center" wrapText="1"/>
    </xf>
    <xf numFmtId="165" fontId="58" fillId="10" borderId="14" xfId="0" applyNumberFormat="1" applyFont="1" applyFill="1" applyBorder="1" applyAlignment="1">
      <alignment horizontal="right" vertical="center" wrapText="1"/>
    </xf>
    <xf numFmtId="165" fontId="58" fillId="10" borderId="15" xfId="0" applyNumberFormat="1" applyFont="1" applyFill="1" applyBorder="1" applyAlignment="1">
      <alignment horizontal="right" vertical="center" wrapText="1"/>
    </xf>
    <xf numFmtId="0" fontId="59" fillId="35" borderId="10" xfId="0" applyFont="1" applyFill="1" applyBorder="1" applyAlignment="1">
      <alignment horizontal="center" vertical="top" wrapText="1"/>
    </xf>
    <xf numFmtId="0" fontId="0" fillId="33" borderId="0" xfId="0" applyFont="1" applyFill="1" applyAlignment="1">
      <alignment horizontal="left" vertical="center" wrapText="1"/>
    </xf>
    <xf numFmtId="0" fontId="51" fillId="33" borderId="0" xfId="0"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xdr:row>
      <xdr:rowOff>28575</xdr:rowOff>
    </xdr:from>
    <xdr:to>
      <xdr:col>12</xdr:col>
      <xdr:colOff>38100</xdr:colOff>
      <xdr:row>65</xdr:row>
      <xdr:rowOff>9525</xdr:rowOff>
    </xdr:to>
    <xdr:sp>
      <xdr:nvSpPr>
        <xdr:cNvPr id="1" name="Text Box 1"/>
        <xdr:cNvSpPr txBox="1">
          <a:spLocks noChangeArrowheads="1"/>
        </xdr:cNvSpPr>
      </xdr:nvSpPr>
      <xdr:spPr>
        <a:xfrm>
          <a:off x="542925" y="581025"/>
          <a:ext cx="6810375" cy="10020300"/>
        </a:xfrm>
        <a:prstGeom prst="rect">
          <a:avLst/>
        </a:prstGeom>
        <a:solidFill>
          <a:srgbClr val="FDEADA"/>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latin typeface="Arial"/>
              <a:ea typeface="Arial"/>
              <a:cs typeface="Arial"/>
            </a:rPr>
            <a:t>Notes on Policy</a:t>
          </a:r>
          <a:r>
            <a:rPr lang="en-US" cap="none" sz="1400" b="1" i="0" u="none" baseline="0">
              <a:solidFill>
                <a:srgbClr val="000000"/>
              </a:solidFill>
              <a:latin typeface="Arial"/>
              <a:ea typeface="Arial"/>
              <a:cs typeface="Arial"/>
            </a:rPr>
            <a:t> Savings Tables included in the Projections</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These emissions projections include all climate change</a:t>
          </a:r>
          <a:r>
            <a:rPr lang="en-US" cap="none" sz="1200" b="0" i="0" u="none" baseline="0">
              <a:solidFill>
                <a:srgbClr val="000000"/>
              </a:solidFill>
              <a:latin typeface="Arial"/>
              <a:ea typeface="Arial"/>
              <a:cs typeface="Arial"/>
            </a:rPr>
            <a:t> policies that the government is committed to. </a:t>
          </a:r>
          <a:r>
            <a:rPr lang="en-US" cap="none" sz="1200" b="0" i="0" u="none" baseline="0">
              <a:solidFill>
                <a:srgbClr val="000000"/>
              </a:solidFill>
              <a:latin typeface="Arial"/>
              <a:ea typeface="Arial"/>
              <a:cs typeface="Arial"/>
            </a:rPr>
            <a:t>The evaluation of these policies is undertaken according to DECC-HMT policy appraisal guidelines consistent with the most recent projection baseline, and taking account of existing policies.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Where possible, policies are modelled and incorporated into the DECC Energy and Emissions Model.  Other policies enter the model as exogenous demand reduction or in a few cases as off-model adjustments.  Newly announced policies are included where funding has been agreed and where decisions on policy design are sufficiently advanced</a:t>
          </a:r>
          <a:r>
            <a:rPr lang="en-US" cap="none" sz="1200" b="0" i="0" u="none" baseline="0">
              <a:solidFill>
                <a:srgbClr val="000000"/>
              </a:solidFill>
              <a:latin typeface="Arial"/>
              <a:ea typeface="Arial"/>
              <a:cs typeface="Arial"/>
            </a:rPr>
            <a:t>  to allow robust estimates of policy impacts to be made. </a:t>
          </a:r>
          <a:r>
            <a:rPr lang="en-US" cap="none" sz="1200" b="0" i="0" u="none" baseline="0">
              <a:solidFill>
                <a:srgbClr val="000000"/>
              </a:solidFill>
              <a:latin typeface="Arial"/>
              <a:ea typeface="Arial"/>
              <a:cs typeface="Arial"/>
            </a:rPr>
            <a:t> Policy overlaps and double counted savings are excluded.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figures given in the table for the existing measures may differ from those reported in the latest published impact assessment for the individual policies.  There are two main reasons for the differences.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Firstly policy savings are re-evaluated periodically on the basis of new evidence, improved methodologies or announced changes to the policy.  For instance, revisions to UEP baseline projections affect the absolute level of savings we expect from certain policies.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Secondly, the treatment of policy overlaps used in the UEP projections differs to that used for policy appraisal purposes.  In the UEP projections, a number of criteria are used to determine the ordering in which savings are attributed.  These include the extent to which the policy is binding (e.g. regulations),  when it was announced and how cost-effective the measure is expected to be.  This is different to the approach followed for appraisal purposes where the marginal impact of each new policy is assessed after taking account of any policies that have already been announced.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consistency and to aid comparisons between policies, this chapter contains details of the savings of individual policies in MtCO</a:t>
          </a:r>
          <a:r>
            <a:rPr lang="en-US" cap="none" sz="1200" b="0" i="0" u="none" baseline="-25000">
              <a:solidFill>
                <a:srgbClr val="000000"/>
              </a:solidFill>
              <a:latin typeface="Arial"/>
              <a:ea typeface="Arial"/>
              <a:cs typeface="Arial"/>
            </a:rPr>
            <a:t>2</a:t>
          </a:r>
          <a:r>
            <a:rPr lang="en-US" cap="none" sz="1200" b="0" i="0" u="none" baseline="0">
              <a:solidFill>
                <a:srgbClr val="000000"/>
              </a:solidFill>
              <a:latin typeface="Arial"/>
              <a:ea typeface="Arial"/>
              <a:cs typeface="Arial"/>
            </a:rPr>
            <a:t>e.  Therefore it contains the effect of the policy on the output of the model, rather than the inputs used in the modelling process.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Future policies to meet the fourth carbon budget have not been taken into account in these projections.  New policies will be incorporated once the details have been agreed.  Possibble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options for meeting the fourth carbon budget were discussed in the Carbon Plan,  which was published in December</a:t>
          </a:r>
          <a:r>
            <a:rPr lang="en-US" cap="none" sz="1200" b="0" i="0" u="none" baseline="0">
              <a:solidFill>
                <a:srgbClr val="000000"/>
              </a:solidFill>
              <a:latin typeface="Arial"/>
              <a:ea typeface="Arial"/>
              <a:cs typeface="Arial"/>
            </a:rPr>
            <a:t> 2011 (http://www.decc.gov.uk/en/content/cms/tackling/carbon_plan/carbon_plan.aspx)</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Policies introduced before July 2009, when the UK Low Carbon Transition Plan (LCTP)</a:t>
          </a:r>
          <a:r>
            <a:rPr lang="en-US" cap="none" sz="1200" b="0" i="0" u="none" baseline="0">
              <a:solidFill>
                <a:srgbClr val="000000"/>
              </a:solidFill>
              <a:latin typeface="Arial"/>
              <a:ea typeface="Arial"/>
              <a:cs typeface="Arial"/>
            </a:rPr>
            <a:t> set out the UK's transition for the first three carbon budgets (2008-2022) and announced further measure to  achieve the carbon budget targets are referred to here as </a:t>
          </a:r>
          <a:r>
            <a:rPr lang="en-US" cap="none" sz="1200" b="1" i="0" u="none" baseline="0">
              <a:solidFill>
                <a:srgbClr val="000000"/>
              </a:solidFill>
              <a:latin typeface="Arial"/>
              <a:ea typeface="Arial"/>
              <a:cs typeface="Arial"/>
            </a:rPr>
            <a:t>baseline policies </a:t>
          </a:r>
          <a:r>
            <a:rPr lang="en-US" cap="none" sz="1200" b="0" i="0" u="none" baseline="0">
              <a:solidFill>
                <a:srgbClr val="000000"/>
              </a:solidFill>
              <a:latin typeface="Arial"/>
              <a:ea typeface="Arial"/>
              <a:cs typeface="Arial"/>
            </a:rPr>
            <a:t>and savings attributable to them are included in the Baseline Scenarios referenced elsewhere in the Projections.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figures given in the table for the existing measures represent the appraised carbon savings. Second-round effects are not fully accounted for and the carbon savings from individual policies will not therefore add up to the difference between the baseline projection and the central projection.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Policy</a:t>
          </a:r>
          <a:r>
            <a:rPr lang="en-US" cap="none" sz="1200" b="0" i="0" u="none" baseline="0">
              <a:solidFill>
                <a:srgbClr val="000000"/>
              </a:solidFill>
              <a:latin typeface="Arial"/>
              <a:ea typeface="Arial"/>
              <a:cs typeface="Arial"/>
            </a:rPr>
            <a:t> Savings  reported here do not in general include the impact of policies on prices. However  impacts on prices are recognised through fuel price elasticities in our econometric models of energy demand.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Some policies are national. Others have or are being implemented through parallel measures in the devolved administrations. In such cases we don't refer to these separately but use a generic  title and provide an estimate of UK impact.</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guidance supplements the HMT Green Book
</a:t>
          </a:r>
          <a:r>
            <a:rPr lang="en-US" cap="none" sz="1200" b="0" i="0" u="none" baseline="0">
              <a:solidFill>
                <a:srgbClr val="000000"/>
              </a:solidFill>
              <a:latin typeface="Arial"/>
              <a:ea typeface="Arial"/>
              <a:cs typeface="Arial"/>
            </a:rPr>
            <a:t>(</a:t>
          </a:r>
          <a:r>
            <a:rPr lang="en-US" cap="none" sz="1200" b="0" i="0" u="sng" baseline="0">
              <a:solidFill>
                <a:srgbClr val="000000"/>
              </a:solidFill>
              <a:latin typeface="Arial"/>
              <a:ea typeface="Arial"/>
              <a:cs typeface="Arial"/>
            </a:rPr>
            <a:t>http://www.hm-treasury.gov.uk/data_greenbook_index.htm</a:t>
          </a:r>
          <a:r>
            <a:rPr lang="en-US" cap="none" sz="1200" b="0" i="0" u="none" baseline="0">
              <a:solidFill>
                <a:srgbClr val="000000"/>
              </a:solidFill>
              <a:latin typeface="Arial"/>
              <a:ea typeface="Arial"/>
              <a:cs typeface="Arial"/>
            </a:rPr>
            <a:t>) that provides general guidance on how to conduct appraisal and evaluation of energy use and greenhouse gas emissions.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C10"/>
  <sheetViews>
    <sheetView tabSelected="1" zoomScalePageLayoutView="0" workbookViewId="0" topLeftCell="A1">
      <selection activeCell="B4" sqref="B4"/>
    </sheetView>
  </sheetViews>
  <sheetFormatPr defaultColWidth="9.140625" defaultRowHeight="12.75"/>
  <cols>
    <col min="1" max="1" width="9.140625" style="1" customWidth="1"/>
    <col min="2" max="2" width="24.00390625" style="1" customWidth="1"/>
    <col min="3" max="3" width="102.421875" style="1" customWidth="1"/>
    <col min="4" max="16384" width="9.140625" style="1" customWidth="1"/>
  </cols>
  <sheetData>
    <row r="2" ht="18">
      <c r="B2" s="30" t="s">
        <v>58</v>
      </c>
    </row>
    <row r="4" spans="2:3" ht="20.25">
      <c r="B4" s="3" t="s">
        <v>0</v>
      </c>
      <c r="C4" s="4" t="s">
        <v>1</v>
      </c>
    </row>
    <row r="5" ht="13.5" thickBot="1"/>
    <row r="6" spans="2:3" ht="16.5" thickBot="1">
      <c r="B6" s="5" t="s">
        <v>2</v>
      </c>
      <c r="C6" s="6" t="s">
        <v>3</v>
      </c>
    </row>
    <row r="7" spans="2:3" ht="60.75" thickBot="1">
      <c r="B7" s="7" t="s">
        <v>44</v>
      </c>
      <c r="C7" s="8" t="s">
        <v>53</v>
      </c>
    </row>
    <row r="8" spans="2:3" s="9" customFormat="1" ht="45.75" thickBot="1">
      <c r="B8" s="7" t="s">
        <v>45</v>
      </c>
      <c r="C8" s="10" t="s">
        <v>54</v>
      </c>
    </row>
    <row r="9" spans="2:3" s="9" customFormat="1" ht="47.25" customHeight="1" thickBot="1">
      <c r="B9" s="7" t="s">
        <v>66</v>
      </c>
      <c r="C9" s="10" t="s">
        <v>67</v>
      </c>
    </row>
    <row r="10" ht="12.75">
      <c r="B10" s="2" t="s">
        <v>4</v>
      </c>
    </row>
  </sheetData>
  <sheetProtection/>
  <hyperlinks>
    <hyperlink ref="B7" location="'Traded '!A1" display="Traded Savings"/>
    <hyperlink ref="B8" location="'Non-Traded'!A1" display="Non-Traded Savings"/>
    <hyperlink ref="B9" location="'Notes on policy savings tables'!A1" display="Not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B2:B2"/>
  <sheetViews>
    <sheetView zoomScalePageLayoutView="0" workbookViewId="0" topLeftCell="A1">
      <selection activeCell="A1" sqref="A1"/>
    </sheetView>
  </sheetViews>
  <sheetFormatPr defaultColWidth="9.140625" defaultRowHeight="12.75"/>
  <cols>
    <col min="1" max="16384" width="9.140625" style="1" customWidth="1"/>
  </cols>
  <sheetData>
    <row r="2" ht="18">
      <c r="B2" s="30" t="str">
        <f>'Table Descriptions'!B2</f>
        <v>DECC Updated Energy &amp; Emissions Projections - October 2012</v>
      </c>
    </row>
  </sheetData>
  <sheetProtection/>
  <printOptions/>
  <pageMargins left="0.2362204724409449" right="0.2755905511811024" top="0.4330708661417323" bottom="0.3937007874015748" header="0.15748031496062992" footer="0.31496062992125984"/>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D55"/>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D8" sqref="AD8"/>
    </sheetView>
  </sheetViews>
  <sheetFormatPr defaultColWidth="9.140625" defaultRowHeight="12.75"/>
  <cols>
    <col min="1" max="1" width="61.8515625" style="1" customWidth="1"/>
    <col min="2" max="2" width="9.28125" style="16" customWidth="1"/>
    <col min="3" max="25" width="6.57421875" style="1" customWidth="1"/>
    <col min="26" max="26" width="3.8515625" style="1" customWidth="1"/>
    <col min="27" max="30" width="9.421875" style="1" customWidth="1"/>
    <col min="31" max="58" width="8.140625" style="1" customWidth="1"/>
    <col min="59" max="79" width="8.421875" style="1" customWidth="1"/>
    <col min="80" max="16384" width="9.140625" style="1" customWidth="1"/>
  </cols>
  <sheetData>
    <row r="1" ht="12.75">
      <c r="A1" s="23"/>
    </row>
    <row r="2" spans="1:30" ht="20.25">
      <c r="A2" s="24" t="s">
        <v>68</v>
      </c>
      <c r="AA2" s="67" t="s">
        <v>5</v>
      </c>
      <c r="AB2" s="67" t="s">
        <v>6</v>
      </c>
      <c r="AC2" s="67" t="s">
        <v>7</v>
      </c>
      <c r="AD2" s="67" t="s">
        <v>8</v>
      </c>
    </row>
    <row r="3" spans="1:30" ht="12.75">
      <c r="A3" s="23"/>
      <c r="AA3" s="67"/>
      <c r="AB3" s="67"/>
      <c r="AC3" s="67"/>
      <c r="AD3" s="67"/>
    </row>
    <row r="4" spans="1:30" ht="28.5">
      <c r="A4" s="25" t="s">
        <v>47</v>
      </c>
      <c r="B4" s="17" t="s">
        <v>41</v>
      </c>
      <c r="C4" s="15">
        <v>2008</v>
      </c>
      <c r="D4" s="15">
        <v>2009</v>
      </c>
      <c r="E4" s="15">
        <v>2010</v>
      </c>
      <c r="F4" s="47">
        <v>2011</v>
      </c>
      <c r="G4" s="48">
        <v>2012</v>
      </c>
      <c r="H4" s="15">
        <v>2013</v>
      </c>
      <c r="I4" s="15">
        <v>2014</v>
      </c>
      <c r="J4" s="15">
        <v>2015</v>
      </c>
      <c r="K4" s="15">
        <v>2016</v>
      </c>
      <c r="L4" s="15">
        <v>2017</v>
      </c>
      <c r="M4" s="15">
        <v>2018</v>
      </c>
      <c r="N4" s="15">
        <v>2019</v>
      </c>
      <c r="O4" s="15">
        <v>2020</v>
      </c>
      <c r="P4" s="15">
        <v>2021</v>
      </c>
      <c r="Q4" s="15">
        <v>2022</v>
      </c>
      <c r="R4" s="15">
        <v>2023</v>
      </c>
      <c r="S4" s="15">
        <v>2024</v>
      </c>
      <c r="T4" s="15">
        <v>2025</v>
      </c>
      <c r="U4" s="15">
        <v>2026</v>
      </c>
      <c r="V4" s="15">
        <v>2027</v>
      </c>
      <c r="W4" s="15">
        <v>2028</v>
      </c>
      <c r="X4" s="15">
        <v>2029</v>
      </c>
      <c r="Y4" s="15">
        <v>2030</v>
      </c>
      <c r="AA4" s="15" t="s">
        <v>38</v>
      </c>
      <c r="AB4" s="15" t="s">
        <v>39</v>
      </c>
      <c r="AC4" s="15" t="s">
        <v>40</v>
      </c>
      <c r="AD4" s="15" t="s">
        <v>73</v>
      </c>
    </row>
    <row r="6" spans="1:30" ht="15">
      <c r="A6" s="11" t="s">
        <v>48</v>
      </c>
      <c r="B6" s="21"/>
      <c r="C6" s="27">
        <v>2.79</v>
      </c>
      <c r="D6" s="27">
        <v>2.79</v>
      </c>
      <c r="E6" s="27">
        <v>2.79</v>
      </c>
      <c r="F6" s="49">
        <v>2.79</v>
      </c>
      <c r="G6" s="50">
        <v>7.53102294771393</v>
      </c>
      <c r="H6" s="27">
        <v>10.280950365248664</v>
      </c>
      <c r="I6" s="27">
        <v>24.166281228914336</v>
      </c>
      <c r="J6" s="27">
        <v>32.57854711595461</v>
      </c>
      <c r="K6" s="27">
        <v>33.7016884406891</v>
      </c>
      <c r="L6" s="27">
        <v>37.40543060847436</v>
      </c>
      <c r="M6" s="27">
        <v>48.99162223574281</v>
      </c>
      <c r="N6" s="27">
        <v>56.11953681649915</v>
      </c>
      <c r="O6" s="27">
        <v>70.90673388380674</v>
      </c>
      <c r="P6" s="27">
        <v>73.99247320178381</v>
      </c>
      <c r="Q6" s="27">
        <v>74.62001771109186</v>
      </c>
      <c r="R6" s="27">
        <v>76.88444318211569</v>
      </c>
      <c r="S6" s="27">
        <v>78.72363114737061</v>
      </c>
      <c r="T6" s="27">
        <v>82.75316150428833</v>
      </c>
      <c r="U6" s="27">
        <v>90.76562283216425</v>
      </c>
      <c r="V6" s="27">
        <v>94.10455762995153</v>
      </c>
      <c r="W6" s="27">
        <v>96.33474474704326</v>
      </c>
      <c r="X6" s="27">
        <v>101.24772305763081</v>
      </c>
      <c r="Y6" s="27">
        <v>92.0443922073749</v>
      </c>
      <c r="AA6" s="27">
        <v>96.33474474704326</v>
      </c>
      <c r="AB6" s="27">
        <v>101.24772305763081</v>
      </c>
      <c r="AC6" s="27">
        <v>92.0443922073749</v>
      </c>
      <c r="AD6" s="27">
        <f>SUM(R6:V6)</f>
        <v>423.2314162958904</v>
      </c>
    </row>
    <row r="7" spans="1:30" ht="14.25">
      <c r="A7" s="46" t="s">
        <v>70</v>
      </c>
      <c r="B7" s="19" t="s">
        <v>42</v>
      </c>
      <c r="C7" s="44" t="s">
        <v>35</v>
      </c>
      <c r="D7" s="44" t="s">
        <v>35</v>
      </c>
      <c r="E7" s="44" t="s">
        <v>35</v>
      </c>
      <c r="F7" s="51" t="s">
        <v>35</v>
      </c>
      <c r="G7" s="52" t="s">
        <v>35</v>
      </c>
      <c r="H7" s="44" t="s">
        <v>35</v>
      </c>
      <c r="I7" s="44" t="s">
        <v>35</v>
      </c>
      <c r="J7" s="44" t="s">
        <v>35</v>
      </c>
      <c r="K7" s="44" t="s">
        <v>35</v>
      </c>
      <c r="L7" s="44" t="s">
        <v>35</v>
      </c>
      <c r="M7" s="44" t="s">
        <v>35</v>
      </c>
      <c r="N7" s="44" t="s">
        <v>35</v>
      </c>
      <c r="O7" s="44" t="s">
        <v>35</v>
      </c>
      <c r="P7" s="44" t="s">
        <v>35</v>
      </c>
      <c r="Q7" s="44" t="s">
        <v>35</v>
      </c>
      <c r="R7" s="44" t="s">
        <v>35</v>
      </c>
      <c r="S7" s="44" t="s">
        <v>35</v>
      </c>
      <c r="T7" s="44" t="s">
        <v>35</v>
      </c>
      <c r="U7" s="44" t="s">
        <v>35</v>
      </c>
      <c r="V7" s="44" t="s">
        <v>35</v>
      </c>
      <c r="W7" s="44" t="s">
        <v>35</v>
      </c>
      <c r="X7" s="44" t="s">
        <v>35</v>
      </c>
      <c r="Y7" s="44" t="s">
        <v>35</v>
      </c>
      <c r="Z7" s="45"/>
      <c r="AA7" s="44" t="s">
        <v>35</v>
      </c>
      <c r="AB7" s="44" t="s">
        <v>35</v>
      </c>
      <c r="AC7" s="44" t="s">
        <v>35</v>
      </c>
      <c r="AD7" s="44" t="s">
        <v>35</v>
      </c>
    </row>
    <row r="8" spans="1:30" ht="14.25">
      <c r="A8" s="12" t="s">
        <v>49</v>
      </c>
      <c r="B8" s="20" t="s">
        <v>42</v>
      </c>
      <c r="C8" s="26">
        <v>2.79</v>
      </c>
      <c r="D8" s="26">
        <v>2.79</v>
      </c>
      <c r="E8" s="26">
        <v>2.79</v>
      </c>
      <c r="F8" s="53">
        <v>2.79</v>
      </c>
      <c r="G8" s="54">
        <v>2.79</v>
      </c>
      <c r="H8" s="26">
        <v>2.79</v>
      </c>
      <c r="I8" s="26">
        <v>2.79</v>
      </c>
      <c r="J8" s="26">
        <v>2.79</v>
      </c>
      <c r="K8" s="26">
        <v>0</v>
      </c>
      <c r="L8" s="26">
        <v>0</v>
      </c>
      <c r="M8" s="26">
        <v>0</v>
      </c>
      <c r="N8" s="26">
        <v>0</v>
      </c>
      <c r="O8" s="26">
        <v>0</v>
      </c>
      <c r="P8" s="26">
        <v>0</v>
      </c>
      <c r="Q8" s="26">
        <v>0</v>
      </c>
      <c r="R8" s="26">
        <v>0</v>
      </c>
      <c r="S8" s="26">
        <v>0</v>
      </c>
      <c r="T8" s="26">
        <v>0</v>
      </c>
      <c r="U8" s="26">
        <v>0</v>
      </c>
      <c r="V8" s="26">
        <v>0</v>
      </c>
      <c r="W8" s="26">
        <v>0</v>
      </c>
      <c r="X8" s="26">
        <v>0</v>
      </c>
      <c r="Y8" s="26">
        <v>0</v>
      </c>
      <c r="AA8" s="26">
        <v>13.95</v>
      </c>
      <c r="AB8" s="26">
        <v>8.370000000000001</v>
      </c>
      <c r="AC8" s="26">
        <v>0</v>
      </c>
      <c r="AD8" s="26">
        <v>0</v>
      </c>
    </row>
    <row r="9" spans="1:30" s="9" customFormat="1" ht="42.75">
      <c r="A9" s="43" t="s">
        <v>71</v>
      </c>
      <c r="B9" s="38"/>
      <c r="C9" s="41">
        <v>0</v>
      </c>
      <c r="D9" s="41">
        <v>0</v>
      </c>
      <c r="E9" s="41">
        <v>0</v>
      </c>
      <c r="F9" s="55">
        <v>0</v>
      </c>
      <c r="G9" s="56">
        <v>4.74102294771393</v>
      </c>
      <c r="H9" s="41">
        <v>7.490950365248664</v>
      </c>
      <c r="I9" s="41">
        <v>21.376281228914337</v>
      </c>
      <c r="J9" s="41">
        <v>29.788547115954614</v>
      </c>
      <c r="K9" s="41">
        <v>33.7016884406891</v>
      </c>
      <c r="L9" s="41">
        <v>37.40543060847436</v>
      </c>
      <c r="M9" s="41">
        <v>48.80847454107109</v>
      </c>
      <c r="N9" s="41">
        <v>51.104103152475474</v>
      </c>
      <c r="O9" s="41">
        <v>67.82495631567812</v>
      </c>
      <c r="P9" s="41">
        <v>65.62101290375823</v>
      </c>
      <c r="Q9" s="41">
        <v>67.24151868901839</v>
      </c>
      <c r="R9" s="41">
        <v>70.02186622695044</v>
      </c>
      <c r="S9" s="41">
        <v>68.25703079460611</v>
      </c>
      <c r="T9" s="41">
        <v>71.14487061179108</v>
      </c>
      <c r="U9" s="41">
        <v>80.0386985345353</v>
      </c>
      <c r="V9" s="41">
        <v>83.91903894514564</v>
      </c>
      <c r="W9" s="41">
        <v>80.65014118508795</v>
      </c>
      <c r="X9" s="41">
        <v>83.7078144399313</v>
      </c>
      <c r="Y9" s="41">
        <v>69.00580406438952</v>
      </c>
      <c r="AA9" s="41">
        <v>4.74102294771393</v>
      </c>
      <c r="AB9" s="41">
        <v>129.7628977592811</v>
      </c>
      <c r="AC9" s="41">
        <v>300.60006560200134</v>
      </c>
      <c r="AD9" s="41">
        <v>373.38150511302854</v>
      </c>
    </row>
    <row r="10" spans="1:30" ht="14.25">
      <c r="A10" s="42" t="s">
        <v>72</v>
      </c>
      <c r="B10" s="42"/>
      <c r="C10" s="42">
        <v>0</v>
      </c>
      <c r="D10" s="42">
        <v>0</v>
      </c>
      <c r="E10" s="42">
        <v>0</v>
      </c>
      <c r="F10" s="57">
        <v>0</v>
      </c>
      <c r="G10" s="58">
        <v>0</v>
      </c>
      <c r="H10" s="42">
        <v>0</v>
      </c>
      <c r="I10" s="42">
        <v>0</v>
      </c>
      <c r="J10" s="42">
        <v>0</v>
      </c>
      <c r="K10" s="42">
        <v>0</v>
      </c>
      <c r="L10" s="42">
        <v>0</v>
      </c>
      <c r="M10" s="42">
        <v>0.18314769467171743</v>
      </c>
      <c r="N10" s="42">
        <v>5.015433664023675</v>
      </c>
      <c r="O10" s="42">
        <v>3.081777568128615</v>
      </c>
      <c r="P10" s="42">
        <v>8.371460298025582</v>
      </c>
      <c r="Q10" s="42">
        <v>7.37849902207347</v>
      </c>
      <c r="R10" s="42">
        <v>6.8625769551652525</v>
      </c>
      <c r="S10" s="42">
        <v>10.466600352764502</v>
      </c>
      <c r="T10" s="42">
        <v>11.608290892497251</v>
      </c>
      <c r="U10" s="42">
        <v>10.726924297628955</v>
      </c>
      <c r="V10" s="42">
        <v>10.185518684805885</v>
      </c>
      <c r="W10" s="42">
        <v>15.684603561955313</v>
      </c>
      <c r="X10" s="42">
        <v>17.53990861769951</v>
      </c>
      <c r="Y10" s="42">
        <v>23.038588142985375</v>
      </c>
      <c r="Z10" s="42"/>
      <c r="AA10" s="42">
        <v>0</v>
      </c>
      <c r="AB10" s="42">
        <v>0</v>
      </c>
      <c r="AC10" s="42">
        <v>24.03031824692306</v>
      </c>
      <c r="AD10" s="42">
        <v>49.849911182861845</v>
      </c>
    </row>
    <row r="11" spans="1:30" ht="15">
      <c r="A11" s="11" t="s">
        <v>9</v>
      </c>
      <c r="B11" s="21"/>
      <c r="C11" s="27">
        <f>SUM(C12:C23)</f>
        <v>2.2487697896755394</v>
      </c>
      <c r="D11" s="27">
        <f aca="true" t="shared" si="0" ref="D11:Y11">SUM(D12:D23)</f>
        <v>3.953754919209064</v>
      </c>
      <c r="E11" s="27">
        <f t="shared" si="0"/>
        <v>5.704070491886288</v>
      </c>
      <c r="F11" s="49">
        <f t="shared" si="0"/>
        <v>7.383222745285706</v>
      </c>
      <c r="G11" s="50">
        <f t="shared" si="0"/>
        <v>8.965299224867355</v>
      </c>
      <c r="H11" s="27">
        <f t="shared" si="0"/>
        <v>10.51555929631787</v>
      </c>
      <c r="I11" s="27">
        <f t="shared" si="0"/>
        <v>11.718407437818698</v>
      </c>
      <c r="J11" s="27">
        <f t="shared" si="0"/>
        <v>13.034345691442278</v>
      </c>
      <c r="K11" s="27">
        <f t="shared" si="0"/>
        <v>14.197712197531644</v>
      </c>
      <c r="L11" s="27">
        <f t="shared" si="0"/>
        <v>14.755695134121511</v>
      </c>
      <c r="M11" s="27">
        <f t="shared" si="0"/>
        <v>15.26443246548756</v>
      </c>
      <c r="N11" s="27">
        <f t="shared" si="0"/>
        <v>15.666986242991713</v>
      </c>
      <c r="O11" s="27">
        <f t="shared" si="0"/>
        <v>16.52429555068652</v>
      </c>
      <c r="P11" s="27">
        <f t="shared" si="0"/>
        <v>16.585899338757834</v>
      </c>
      <c r="Q11" s="27">
        <f t="shared" si="0"/>
        <v>16.52568075064453</v>
      </c>
      <c r="R11" s="27">
        <f t="shared" si="0"/>
        <v>16.1811961902545</v>
      </c>
      <c r="S11" s="27">
        <f t="shared" si="0"/>
        <v>15.996303506579698</v>
      </c>
      <c r="T11" s="27">
        <f t="shared" si="0"/>
        <v>15.558500929445886</v>
      </c>
      <c r="U11" s="27">
        <f t="shared" si="0"/>
        <v>14.271765172932081</v>
      </c>
      <c r="V11" s="27">
        <f t="shared" si="0"/>
        <v>12.488573544992207</v>
      </c>
      <c r="W11" s="27">
        <f t="shared" si="0"/>
        <v>11.239304728051984</v>
      </c>
      <c r="X11" s="27">
        <f t="shared" si="0"/>
        <v>10.380619652073456</v>
      </c>
      <c r="Y11" s="27">
        <f t="shared" si="0"/>
        <v>9.207523343442597</v>
      </c>
      <c r="AA11" s="27">
        <v>28.255117170923953</v>
      </c>
      <c r="AB11" s="27">
        <v>64.221719757232</v>
      </c>
      <c r="AC11" s="27">
        <v>80.56729434856815</v>
      </c>
      <c r="AD11" s="27">
        <v>74.49633934420437</v>
      </c>
    </row>
    <row r="12" spans="1:30" ht="14.25">
      <c r="A12" s="13" t="s">
        <v>24</v>
      </c>
      <c r="B12" s="19" t="s">
        <v>42</v>
      </c>
      <c r="C12" s="28">
        <v>0.10899560288288186</v>
      </c>
      <c r="D12" s="28">
        <v>0.13363933765778027</v>
      </c>
      <c r="E12" s="28">
        <v>0.15708416122530008</v>
      </c>
      <c r="F12" s="59">
        <v>0.18182445011791754</v>
      </c>
      <c r="G12" s="60">
        <v>0.18938743301150468</v>
      </c>
      <c r="H12" s="28">
        <v>0.1961643243336954</v>
      </c>
      <c r="I12" s="28">
        <v>0.20253821419660795</v>
      </c>
      <c r="J12" s="28">
        <v>0.20849680604914522</v>
      </c>
      <c r="K12" s="28">
        <v>0.2123281690127262</v>
      </c>
      <c r="L12" s="28">
        <v>0.21590590993099598</v>
      </c>
      <c r="M12" s="28">
        <v>0.21912455700988742</v>
      </c>
      <c r="N12" s="28">
        <v>0.22189502537676642</v>
      </c>
      <c r="O12" s="28">
        <v>0.22436343505362832</v>
      </c>
      <c r="P12" s="28">
        <v>0.21625565009691036</v>
      </c>
      <c r="Q12" s="28">
        <v>0.20633200885665406</v>
      </c>
      <c r="R12" s="28">
        <v>0.19719473113215388</v>
      </c>
      <c r="S12" s="28">
        <v>0.18676272829032195</v>
      </c>
      <c r="T12" s="28">
        <v>0.17410263015937694</v>
      </c>
      <c r="U12" s="28">
        <v>0.15211834494683693</v>
      </c>
      <c r="V12" s="28">
        <v>0.1319555390561101</v>
      </c>
      <c r="W12" s="28">
        <v>0.11353028514105039</v>
      </c>
      <c r="X12" s="28">
        <v>0.09676289447129312</v>
      </c>
      <c r="Y12" s="28">
        <v>0.08133172774577657</v>
      </c>
      <c r="AA12" s="28">
        <v>0.7709309848953845</v>
      </c>
      <c r="AB12" s="28">
        <v>1.0354334235231708</v>
      </c>
      <c r="AC12" s="28">
        <v>1.0879706763938466</v>
      </c>
      <c r="AD12" s="28">
        <v>0.8421339735847999</v>
      </c>
    </row>
    <row r="13" spans="1:30" ht="14.25">
      <c r="A13" s="12" t="s">
        <v>11</v>
      </c>
      <c r="B13" s="20" t="s">
        <v>42</v>
      </c>
      <c r="C13" s="26">
        <v>0.7761841698615735</v>
      </c>
      <c r="D13" s="26">
        <v>0.9526541609719089</v>
      </c>
      <c r="E13" s="26">
        <v>1.1184730972448917</v>
      </c>
      <c r="F13" s="53">
        <v>1.2563735466458563</v>
      </c>
      <c r="G13" s="54">
        <v>1.3267572962488077</v>
      </c>
      <c r="H13" s="26">
        <v>1.3481037434410519</v>
      </c>
      <c r="I13" s="26">
        <v>1.2535941021206363</v>
      </c>
      <c r="J13" s="26">
        <v>1.1404470362087784</v>
      </c>
      <c r="K13" s="26">
        <v>1.0225699390385612</v>
      </c>
      <c r="L13" s="26">
        <v>0.9031497963835915</v>
      </c>
      <c r="M13" s="26">
        <v>0.811639918116551</v>
      </c>
      <c r="N13" s="26">
        <v>0.6900890509682401</v>
      </c>
      <c r="O13" s="26">
        <v>0.5496717430641131</v>
      </c>
      <c r="P13" s="26">
        <v>0.39597915284292756</v>
      </c>
      <c r="Q13" s="26">
        <v>0.2491822038019967</v>
      </c>
      <c r="R13" s="26">
        <v>0.11605209093696373</v>
      </c>
      <c r="S13" s="26">
        <v>0.05463930649924786</v>
      </c>
      <c r="T13" s="26">
        <v>0.017012603822499785</v>
      </c>
      <c r="U13" s="26">
        <v>0.0072244004080641655</v>
      </c>
      <c r="V13" s="26">
        <v>0.006754108138059968</v>
      </c>
      <c r="W13" s="26">
        <v>0.0062848270796063855</v>
      </c>
      <c r="X13" s="26">
        <v>0.005817174648579041</v>
      </c>
      <c r="Y13" s="26">
        <v>0.005350635381455256</v>
      </c>
      <c r="AA13" s="26">
        <v>5.430442270973038</v>
      </c>
      <c r="AB13" s="26">
        <v>5.667864617192619</v>
      </c>
      <c r="AC13" s="26">
        <v>2.696562068793829</v>
      </c>
      <c r="AD13" s="26">
        <v>0.20168250980483549</v>
      </c>
    </row>
    <row r="14" spans="1:30" ht="15.75" customHeight="1">
      <c r="A14" s="13" t="s">
        <v>56</v>
      </c>
      <c r="B14" s="19" t="s">
        <v>42</v>
      </c>
      <c r="C14" s="28">
        <v>1.3635900169310842</v>
      </c>
      <c r="D14" s="28">
        <v>2.7298571269825262</v>
      </c>
      <c r="E14" s="28">
        <v>3.713966150873562</v>
      </c>
      <c r="F14" s="59">
        <v>4.187646253964448</v>
      </c>
      <c r="G14" s="60">
        <v>4.165701856321774</v>
      </c>
      <c r="H14" s="28">
        <v>4.013769059607174</v>
      </c>
      <c r="I14" s="28">
        <v>3.834476305028061</v>
      </c>
      <c r="J14" s="28">
        <v>3.72912330772039</v>
      </c>
      <c r="K14" s="28">
        <v>3.6334370814842134</v>
      </c>
      <c r="L14" s="28">
        <v>3.0124255216704277</v>
      </c>
      <c r="M14" s="28">
        <v>2.391413961856643</v>
      </c>
      <c r="N14" s="28">
        <v>1.8193609421551988</v>
      </c>
      <c r="O14" s="28">
        <v>1.7913273206244145</v>
      </c>
      <c r="P14" s="28">
        <v>1.7210974829997672</v>
      </c>
      <c r="Q14" s="28">
        <v>1.5975881118227693</v>
      </c>
      <c r="R14" s="28">
        <v>1.4011661327285172</v>
      </c>
      <c r="S14" s="28">
        <v>1.2857011021834124</v>
      </c>
      <c r="T14" s="28">
        <v>1.1049023581706146</v>
      </c>
      <c r="U14" s="28">
        <v>0.9907851473334345</v>
      </c>
      <c r="V14" s="28">
        <v>0.3126232853478585</v>
      </c>
      <c r="W14" s="28">
        <v>0.17569498854203142</v>
      </c>
      <c r="X14" s="28">
        <v>0.4237302301644547</v>
      </c>
      <c r="Y14" s="28">
        <v>0.34403045082398676</v>
      </c>
      <c r="AA14" s="28">
        <v>16.160761405073394</v>
      </c>
      <c r="AB14" s="28">
        <v>18.223231275510265</v>
      </c>
      <c r="AC14" s="28">
        <v>9.320787819458793</v>
      </c>
      <c r="AD14" s="28">
        <v>5.095178025763837</v>
      </c>
    </row>
    <row r="15" spans="1:30" ht="15.75" customHeight="1">
      <c r="A15" s="12" t="s">
        <v>55</v>
      </c>
      <c r="B15" s="20"/>
      <c r="C15" s="26">
        <v>0</v>
      </c>
      <c r="D15" s="26">
        <v>0.1032796435968484</v>
      </c>
      <c r="E15" s="26">
        <v>0.2065592871936968</v>
      </c>
      <c r="F15" s="53">
        <v>0.3098389307905447</v>
      </c>
      <c r="G15" s="54">
        <v>0.5436806093143332</v>
      </c>
      <c r="H15" s="26">
        <v>0.8560853232807102</v>
      </c>
      <c r="I15" s="26">
        <v>0.8412682929499031</v>
      </c>
      <c r="J15" s="26">
        <v>0.83651011436558</v>
      </c>
      <c r="K15" s="26">
        <v>0.8224344098891625</v>
      </c>
      <c r="L15" s="26">
        <v>0.7500014379284621</v>
      </c>
      <c r="M15" s="26">
        <v>0.6791902712932589</v>
      </c>
      <c r="N15" s="26">
        <v>0.6095166055712973</v>
      </c>
      <c r="O15" s="26">
        <v>0.5906901649406358</v>
      </c>
      <c r="P15" s="26">
        <v>0.5782604436923827</v>
      </c>
      <c r="Q15" s="26">
        <v>0.5646687861122615</v>
      </c>
      <c r="R15" s="26">
        <v>0.5482601763093632</v>
      </c>
      <c r="S15" s="26">
        <v>0.5456412351729745</v>
      </c>
      <c r="T15" s="26">
        <v>0.5430223088117797</v>
      </c>
      <c r="U15" s="26">
        <v>0.5078972044787764</v>
      </c>
      <c r="V15" s="26">
        <v>0.4623111351947514</v>
      </c>
      <c r="W15" s="26">
        <v>0.41445197790140204</v>
      </c>
      <c r="X15" s="26">
        <v>0.3780480521104613</v>
      </c>
      <c r="Y15" s="26">
        <v>0.3425922102342726</v>
      </c>
      <c r="AA15" s="26">
        <v>1.163358470895423</v>
      </c>
      <c r="AB15" s="26">
        <v>4.106299578413818</v>
      </c>
      <c r="AC15" s="26">
        <v>3.0223262716098365</v>
      </c>
      <c r="AD15" s="26">
        <v>2.6071320599676455</v>
      </c>
    </row>
    <row r="16" spans="1:30" ht="14.25">
      <c r="A16" s="13" t="s">
        <v>10</v>
      </c>
      <c r="B16" s="19"/>
      <c r="C16" s="28">
        <v>0</v>
      </c>
      <c r="D16" s="28">
        <v>0</v>
      </c>
      <c r="E16" s="28">
        <v>0</v>
      </c>
      <c r="F16" s="59">
        <v>0</v>
      </c>
      <c r="G16" s="60">
        <v>0.0681102095176111</v>
      </c>
      <c r="H16" s="28">
        <v>0.13338249363865506</v>
      </c>
      <c r="I16" s="28">
        <v>0.19581685236313193</v>
      </c>
      <c r="J16" s="28">
        <v>0.25541328569104166</v>
      </c>
      <c r="K16" s="28">
        <v>0.3121717936223842</v>
      </c>
      <c r="L16" s="28">
        <v>0.3660923761571596</v>
      </c>
      <c r="M16" s="28">
        <v>0.4171750332953679</v>
      </c>
      <c r="N16" s="28">
        <v>0.4654197650370091</v>
      </c>
      <c r="O16" s="28">
        <v>0.5108265713820832</v>
      </c>
      <c r="P16" s="28">
        <v>0.5533954523305902</v>
      </c>
      <c r="Q16" s="28">
        <v>0.59312640788253</v>
      </c>
      <c r="R16" s="28">
        <v>0.6300194380379026</v>
      </c>
      <c r="S16" s="28">
        <v>0.6640745427967081</v>
      </c>
      <c r="T16" s="28">
        <v>0.6952917221589465</v>
      </c>
      <c r="U16" s="28">
        <v>0.6801409236562561</v>
      </c>
      <c r="V16" s="28">
        <v>0.630064681987774</v>
      </c>
      <c r="W16" s="28">
        <v>0.5724870132717647</v>
      </c>
      <c r="X16" s="28">
        <v>0.5095346429956845</v>
      </c>
      <c r="Y16" s="28">
        <v>0.4432462559266188</v>
      </c>
      <c r="AA16" s="28">
        <v>0.0681102095176111</v>
      </c>
      <c r="AB16" s="28">
        <v>1.2628768014723724</v>
      </c>
      <c r="AC16" s="28">
        <v>2.53994322992758</v>
      </c>
      <c r="AD16" s="28">
        <v>3.299591308637587</v>
      </c>
    </row>
    <row r="17" spans="1:30" ht="14.25">
      <c r="A17" s="12" t="s">
        <v>13</v>
      </c>
      <c r="B17" s="20"/>
      <c r="C17" s="26">
        <v>0</v>
      </c>
      <c r="D17" s="26">
        <v>0</v>
      </c>
      <c r="E17" s="26">
        <v>0</v>
      </c>
      <c r="F17" s="53">
        <v>0</v>
      </c>
      <c r="G17" s="54">
        <v>0.031259052362720766</v>
      </c>
      <c r="H17" s="26">
        <v>0.06182274295984781</v>
      </c>
      <c r="I17" s="26">
        <v>0.12379395586571715</v>
      </c>
      <c r="J17" s="26">
        <v>0.30143879704509585</v>
      </c>
      <c r="K17" s="26">
        <v>0.47858147728928496</v>
      </c>
      <c r="L17" s="26">
        <v>0.6621389120975344</v>
      </c>
      <c r="M17" s="26">
        <v>0.8233983249621433</v>
      </c>
      <c r="N17" s="26">
        <v>0.8797800012635938</v>
      </c>
      <c r="O17" s="26">
        <v>0.8881069400187543</v>
      </c>
      <c r="P17" s="26">
        <v>0.9043893228285611</v>
      </c>
      <c r="Q17" s="26">
        <v>0.9158655910114215</v>
      </c>
      <c r="R17" s="26">
        <v>0.9307645710334763</v>
      </c>
      <c r="S17" s="26">
        <v>0.9447173428000719</v>
      </c>
      <c r="T17" s="26">
        <v>0.9586156560922331</v>
      </c>
      <c r="U17" s="26">
        <v>0.9147345240226719</v>
      </c>
      <c r="V17" s="26">
        <v>0.8837216859213247</v>
      </c>
      <c r="W17" s="26">
        <v>0.8400847372172786</v>
      </c>
      <c r="X17" s="26">
        <v>0.7842121537153597</v>
      </c>
      <c r="Y17" s="26">
        <v>0.7356176270765428</v>
      </c>
      <c r="AA17" s="26">
        <v>0.031259052362720766</v>
      </c>
      <c r="AB17" s="26">
        <v>1.6277758852574802</v>
      </c>
      <c r="AC17" s="26">
        <v>4.411540180084474</v>
      </c>
      <c r="AD17" s="26">
        <v>4.632553779869777</v>
      </c>
    </row>
    <row r="18" spans="1:30" ht="14.25">
      <c r="A18" s="13" t="s">
        <v>14</v>
      </c>
      <c r="B18" s="19"/>
      <c r="C18" s="28">
        <v>0</v>
      </c>
      <c r="D18" s="28">
        <v>0.034324650000000005</v>
      </c>
      <c r="E18" s="28">
        <v>0.5079877953488372</v>
      </c>
      <c r="F18" s="59">
        <v>1.3734778039534887</v>
      </c>
      <c r="G18" s="60">
        <v>2.154262703023256</v>
      </c>
      <c r="H18" s="28">
        <v>2.9559568269767444</v>
      </c>
      <c r="I18" s="28">
        <v>3.714658147674419</v>
      </c>
      <c r="J18" s="28">
        <v>4.34924316</v>
      </c>
      <c r="K18" s="28">
        <v>4.853074508372094</v>
      </c>
      <c r="L18" s="28">
        <v>5.287793069302325</v>
      </c>
      <c r="M18" s="28">
        <v>5.664203937209302</v>
      </c>
      <c r="N18" s="28">
        <v>5.994115444883721</v>
      </c>
      <c r="O18" s="28">
        <v>6.236548909534885</v>
      </c>
      <c r="P18" s="28">
        <v>6.073958421437632</v>
      </c>
      <c r="Q18" s="28">
        <v>5.91136793334038</v>
      </c>
      <c r="R18" s="28">
        <v>5.748777445243129</v>
      </c>
      <c r="S18" s="28">
        <v>5.586186957145878</v>
      </c>
      <c r="T18" s="28">
        <v>5.4235964690486265</v>
      </c>
      <c r="U18" s="28">
        <v>4.944547432878084</v>
      </c>
      <c r="V18" s="28">
        <v>4.485058591081042</v>
      </c>
      <c r="W18" s="28">
        <v>4.045129943657504</v>
      </c>
      <c r="X18" s="28">
        <v>3.6247614906074688</v>
      </c>
      <c r="Y18" s="28">
        <v>3.223953231930936</v>
      </c>
      <c r="AA18" s="28">
        <v>4.070052952325582</v>
      </c>
      <c r="AB18" s="28">
        <v>21.160725712325583</v>
      </c>
      <c r="AC18" s="28">
        <v>29.88019464640592</v>
      </c>
      <c r="AD18" s="28">
        <v>26.188166895396762</v>
      </c>
    </row>
    <row r="19" spans="1:30" ht="14.25">
      <c r="A19" s="12" t="s">
        <v>15</v>
      </c>
      <c r="B19" s="20"/>
      <c r="C19" s="26">
        <v>0</v>
      </c>
      <c r="D19" s="26">
        <v>0</v>
      </c>
      <c r="E19" s="26">
        <v>0</v>
      </c>
      <c r="F19" s="53">
        <v>0</v>
      </c>
      <c r="G19" s="54">
        <v>0.4101246249512389</v>
      </c>
      <c r="H19" s="26">
        <v>0.6232841502038613</v>
      </c>
      <c r="I19" s="26">
        <v>0.9056527830304646</v>
      </c>
      <c r="J19" s="26">
        <v>1.247059536646205</v>
      </c>
      <c r="K19" s="26">
        <v>1.5821145495411615</v>
      </c>
      <c r="L19" s="26">
        <v>1.9204591004154934</v>
      </c>
      <c r="M19" s="26">
        <v>2.244921129858023</v>
      </c>
      <c r="N19" s="26">
        <v>2.579889906751166</v>
      </c>
      <c r="O19" s="26">
        <v>2.930988550964179</v>
      </c>
      <c r="P19" s="26">
        <v>3.0669464012566756</v>
      </c>
      <c r="Q19" s="26">
        <v>3.142001876469558</v>
      </c>
      <c r="R19" s="26">
        <v>3.1949987349842925</v>
      </c>
      <c r="S19" s="26">
        <v>3.2462392097271886</v>
      </c>
      <c r="T19" s="26">
        <v>3.2687232650531532</v>
      </c>
      <c r="U19" s="26">
        <v>3.126327571637132</v>
      </c>
      <c r="V19" s="26">
        <v>2.9869039055633824</v>
      </c>
      <c r="W19" s="26">
        <v>2.79313373063609</v>
      </c>
      <c r="X19" s="26">
        <v>2.567979900701058</v>
      </c>
      <c r="Y19" s="26">
        <v>2.311068033212047</v>
      </c>
      <c r="AA19" s="26">
        <v>0.4101246249512389</v>
      </c>
      <c r="AB19" s="26">
        <v>6.278570119837186</v>
      </c>
      <c r="AC19" s="26">
        <v>13.9647478652996</v>
      </c>
      <c r="AD19" s="26">
        <v>15.82319268696515</v>
      </c>
    </row>
    <row r="20" spans="1:30" ht="14.25">
      <c r="A20" s="13" t="s">
        <v>16</v>
      </c>
      <c r="B20" s="19"/>
      <c r="C20" s="28">
        <v>0</v>
      </c>
      <c r="D20" s="28">
        <v>0</v>
      </c>
      <c r="E20" s="28">
        <v>0</v>
      </c>
      <c r="F20" s="59">
        <v>0.07406175981345188</v>
      </c>
      <c r="G20" s="60">
        <v>0.07406175981345188</v>
      </c>
      <c r="H20" s="28">
        <v>0.07406175981345188</v>
      </c>
      <c r="I20" s="28">
        <v>0.07406175981345188</v>
      </c>
      <c r="J20" s="28">
        <v>0.07406175981345188</v>
      </c>
      <c r="K20" s="28">
        <v>0.07406175981345188</v>
      </c>
      <c r="L20" s="28">
        <v>0.07406175981345188</v>
      </c>
      <c r="M20" s="28">
        <v>0.07331606392621978</v>
      </c>
      <c r="N20" s="28">
        <v>0.07257036803898768</v>
      </c>
      <c r="O20" s="28">
        <v>0.07257036803898768</v>
      </c>
      <c r="P20" s="28">
        <v>0.07251638086130925</v>
      </c>
      <c r="Q20" s="28">
        <v>0.07251638086130925</v>
      </c>
      <c r="R20" s="28">
        <v>0.07251638086130925</v>
      </c>
      <c r="S20" s="28">
        <v>0.07251638086130925</v>
      </c>
      <c r="T20" s="28">
        <v>0.07251638086130925</v>
      </c>
      <c r="U20" s="28">
        <v>0.05542627833725548</v>
      </c>
      <c r="V20" s="28">
        <v>0.051878912313201714</v>
      </c>
      <c r="W20" s="28">
        <v>0.048331546289147945</v>
      </c>
      <c r="X20" s="28">
        <v>0.044784180265094176</v>
      </c>
      <c r="Y20" s="28">
        <v>0.041236814241040406</v>
      </c>
      <c r="AA20" s="28">
        <v>0.14812351962690376</v>
      </c>
      <c r="AB20" s="28">
        <v>0.3703087990672594</v>
      </c>
      <c r="AC20" s="28">
        <v>0.3634895617268136</v>
      </c>
      <c r="AD20" s="28">
        <v>0.32485433323438495</v>
      </c>
    </row>
    <row r="21" spans="1:30" ht="14.25">
      <c r="A21" s="12" t="s">
        <v>17</v>
      </c>
      <c r="B21" s="20"/>
      <c r="C21" s="26">
        <v>0</v>
      </c>
      <c r="D21" s="26">
        <v>0</v>
      </c>
      <c r="E21" s="26">
        <v>0</v>
      </c>
      <c r="F21" s="53">
        <v>0</v>
      </c>
      <c r="G21" s="54">
        <v>0</v>
      </c>
      <c r="H21" s="26">
        <v>0</v>
      </c>
      <c r="I21" s="26">
        <v>0</v>
      </c>
      <c r="J21" s="26">
        <v>0</v>
      </c>
      <c r="K21" s="26">
        <v>0</v>
      </c>
      <c r="L21" s="26">
        <v>0.02412576362160945</v>
      </c>
      <c r="M21" s="26">
        <v>0.06376094671425356</v>
      </c>
      <c r="N21" s="26">
        <v>0.12579862459839217</v>
      </c>
      <c r="O21" s="26">
        <v>0.19472937780299057</v>
      </c>
      <c r="P21" s="26">
        <v>0.263660131007589</v>
      </c>
      <c r="Q21" s="26">
        <v>0.3325908842121874</v>
      </c>
      <c r="R21" s="26">
        <v>0.40152163741678587</v>
      </c>
      <c r="S21" s="26">
        <v>0.4704523906213843</v>
      </c>
      <c r="T21" s="26">
        <v>0.5393831438259826</v>
      </c>
      <c r="U21" s="26">
        <v>0.5069383210737548</v>
      </c>
      <c r="V21" s="26">
        <v>0.4744934983215272</v>
      </c>
      <c r="W21" s="26">
        <v>0.44204867556929933</v>
      </c>
      <c r="X21" s="26">
        <v>0.40960385281707157</v>
      </c>
      <c r="Y21" s="26">
        <v>0.3771590300648437</v>
      </c>
      <c r="AA21" s="26">
        <v>0</v>
      </c>
      <c r="AB21" s="26">
        <v>0.02412576362160945</v>
      </c>
      <c r="AC21" s="26">
        <v>0.9805399643354127</v>
      </c>
      <c r="AD21" s="26">
        <v>2.392788991259435</v>
      </c>
    </row>
    <row r="22" spans="1:30" ht="14.25">
      <c r="A22" s="13" t="s">
        <v>18</v>
      </c>
      <c r="B22" s="19"/>
      <c r="C22" s="28">
        <v>0</v>
      </c>
      <c r="D22" s="28">
        <v>0</v>
      </c>
      <c r="E22" s="28">
        <v>0</v>
      </c>
      <c r="F22" s="59">
        <v>0</v>
      </c>
      <c r="G22" s="60">
        <v>0</v>
      </c>
      <c r="H22" s="28">
        <v>0.2437081203634883</v>
      </c>
      <c r="I22" s="28">
        <v>0.5534245242049838</v>
      </c>
      <c r="J22" s="28">
        <v>0.8430110688039449</v>
      </c>
      <c r="K22" s="28">
        <v>1.103791362230651</v>
      </c>
      <c r="L22" s="28">
        <v>1.358419416548979</v>
      </c>
      <c r="M22" s="28">
        <v>1.5950088352771699</v>
      </c>
      <c r="N22" s="28">
        <v>1.8205355607027518</v>
      </c>
      <c r="O22" s="28">
        <v>2.033473199609865</v>
      </c>
      <c r="P22" s="28">
        <v>2.238441529751507</v>
      </c>
      <c r="Q22" s="28">
        <v>2.4394415966214784</v>
      </c>
      <c r="R22" s="28">
        <v>2.438925881918623</v>
      </c>
      <c r="S22" s="28">
        <v>2.4383733408292176</v>
      </c>
      <c r="T22" s="28">
        <v>2.260335421789381</v>
      </c>
      <c r="U22" s="28">
        <v>1.9147620032401325</v>
      </c>
      <c r="V22" s="28">
        <v>1.622081129879793</v>
      </c>
      <c r="W22" s="28">
        <v>1.3775358792917294</v>
      </c>
      <c r="X22" s="28">
        <v>1.1549299048541557</v>
      </c>
      <c r="Y22" s="28">
        <v>0.9516181008146017</v>
      </c>
      <c r="AA22" s="28">
        <v>0</v>
      </c>
      <c r="AB22" s="28">
        <v>4.102354492152047</v>
      </c>
      <c r="AC22" s="28">
        <v>10.126900721962771</v>
      </c>
      <c r="AD22" s="28">
        <v>10.674477777657149</v>
      </c>
    </row>
    <row r="23" spans="1:30" ht="14.25">
      <c r="A23" s="12" t="s">
        <v>19</v>
      </c>
      <c r="B23" s="20"/>
      <c r="C23" s="26">
        <v>0</v>
      </c>
      <c r="D23" s="26">
        <v>0</v>
      </c>
      <c r="E23" s="26">
        <v>0</v>
      </c>
      <c r="F23" s="53">
        <v>0</v>
      </c>
      <c r="G23" s="54">
        <v>0.001953680302657402</v>
      </c>
      <c r="H23" s="26">
        <v>0.00922075169918987</v>
      </c>
      <c r="I23" s="26">
        <v>0.01912250057132244</v>
      </c>
      <c r="J23" s="26">
        <v>0.04954081909864687</v>
      </c>
      <c r="K23" s="26">
        <v>0.10314714723795561</v>
      </c>
      <c r="L23" s="26">
        <v>0.181122070251481</v>
      </c>
      <c r="M23" s="26">
        <v>0.28127948596874075</v>
      </c>
      <c r="N23" s="26">
        <v>0.38801494764458844</v>
      </c>
      <c r="O23" s="26">
        <v>0.5009989696519832</v>
      </c>
      <c r="P23" s="26">
        <v>0.5009989696519832</v>
      </c>
      <c r="Q23" s="26">
        <v>0.5009989696519832</v>
      </c>
      <c r="R23" s="26">
        <v>0.5009989696519832</v>
      </c>
      <c r="S23" s="26">
        <v>0.5009989696519832</v>
      </c>
      <c r="T23" s="26">
        <v>0.5009989696519832</v>
      </c>
      <c r="U23" s="26">
        <v>0.4708630209196818</v>
      </c>
      <c r="V23" s="26">
        <v>0.44072707218738044</v>
      </c>
      <c r="W23" s="26">
        <v>0.41059112345507903</v>
      </c>
      <c r="X23" s="26">
        <v>0.3804551747227777</v>
      </c>
      <c r="Y23" s="26">
        <v>0.35031922599047627</v>
      </c>
      <c r="AA23" s="26">
        <v>0.001953680302657402</v>
      </c>
      <c r="AB23" s="26">
        <v>0.36215328885859577</v>
      </c>
      <c r="AC23" s="26">
        <v>2.1722913425692787</v>
      </c>
      <c r="AD23" s="26">
        <v>2.414587002063012</v>
      </c>
    </row>
    <row r="24" spans="1:30" ht="15">
      <c r="A24" s="11" t="s">
        <v>20</v>
      </c>
      <c r="B24" s="21"/>
      <c r="C24" s="27">
        <f>SUM(C25:C37)</f>
        <v>1.8449275452111034</v>
      </c>
      <c r="D24" s="27">
        <f aca="true" t="shared" si="1" ref="D24:Y24">SUM(D25:D37)</f>
        <v>1.8934333161258396</v>
      </c>
      <c r="E24" s="27">
        <f t="shared" si="1"/>
        <v>2.196971240625561</v>
      </c>
      <c r="F24" s="49">
        <f t="shared" si="1"/>
        <v>2.6296455172332562</v>
      </c>
      <c r="G24" s="50">
        <f t="shared" si="1"/>
        <v>3.2048667337531382</v>
      </c>
      <c r="H24" s="27">
        <f t="shared" si="1"/>
        <v>3.7182186406647744</v>
      </c>
      <c r="I24" s="27">
        <f t="shared" si="1"/>
        <v>4.317795537046991</v>
      </c>
      <c r="J24" s="27">
        <f t="shared" si="1"/>
        <v>5.2766880316486</v>
      </c>
      <c r="K24" s="27">
        <f t="shared" si="1"/>
        <v>6.253618268152143</v>
      </c>
      <c r="L24" s="27">
        <f t="shared" si="1"/>
        <v>7.326851755551914</v>
      </c>
      <c r="M24" s="27">
        <f t="shared" si="1"/>
        <v>8.25606168677207</v>
      </c>
      <c r="N24" s="27">
        <f t="shared" si="1"/>
        <v>8.970883234364353</v>
      </c>
      <c r="O24" s="27">
        <f t="shared" si="1"/>
        <v>9.58989969904974</v>
      </c>
      <c r="P24" s="27">
        <f t="shared" si="1"/>
        <v>9.680411334292312</v>
      </c>
      <c r="Q24" s="27">
        <f t="shared" si="1"/>
        <v>9.924883806761985</v>
      </c>
      <c r="R24" s="27">
        <f t="shared" si="1"/>
        <v>9.930221682506474</v>
      </c>
      <c r="S24" s="27">
        <f t="shared" si="1"/>
        <v>10.114553887778582</v>
      </c>
      <c r="T24" s="27">
        <f t="shared" si="1"/>
        <v>10.315858545096559</v>
      </c>
      <c r="U24" s="27">
        <f t="shared" si="1"/>
        <v>9.068460135372396</v>
      </c>
      <c r="V24" s="27">
        <f t="shared" si="1"/>
        <v>8.026003461500007</v>
      </c>
      <c r="W24" s="27">
        <f t="shared" si="1"/>
        <v>7.122605106189804</v>
      </c>
      <c r="X24" s="27">
        <f t="shared" si="1"/>
        <v>6.314481274919465</v>
      </c>
      <c r="Y24" s="27">
        <f t="shared" si="1"/>
        <v>5.525837888734396</v>
      </c>
      <c r="AA24" s="27">
        <v>11.769844352948898</v>
      </c>
      <c r="AB24" s="27">
        <v>26.893172233064423</v>
      </c>
      <c r="AC24" s="27">
        <v>46.42213976124046</v>
      </c>
      <c r="AD24" s="27">
        <v>47.455097712254016</v>
      </c>
    </row>
    <row r="25" spans="1:30" ht="14.25">
      <c r="A25" s="13" t="s">
        <v>21</v>
      </c>
      <c r="B25" s="19" t="s">
        <v>42</v>
      </c>
      <c r="C25" s="28">
        <v>1.184449618222201</v>
      </c>
      <c r="D25" s="28">
        <v>1.1678800710013995</v>
      </c>
      <c r="E25" s="28">
        <v>1.1951813241888103</v>
      </c>
      <c r="F25" s="59">
        <v>1.2409774330300078</v>
      </c>
      <c r="G25" s="60">
        <v>1.0251123346573454</v>
      </c>
      <c r="H25" s="28">
        <v>0.8404202647657109</v>
      </c>
      <c r="I25" s="28">
        <v>0.6808000256328324</v>
      </c>
      <c r="J25" s="28">
        <v>0.5672703506821977</v>
      </c>
      <c r="K25" s="28">
        <v>0.5072122217477886</v>
      </c>
      <c r="L25" s="28">
        <v>0.5265517654727772</v>
      </c>
      <c r="M25" s="28">
        <v>0.4839615302438959</v>
      </c>
      <c r="N25" s="28">
        <v>0.32628326402668495</v>
      </c>
      <c r="O25" s="28">
        <v>0.18534979927148523</v>
      </c>
      <c r="P25" s="28">
        <v>0.05658311553204583</v>
      </c>
      <c r="Q25" s="28">
        <v>0.054893062546942845</v>
      </c>
      <c r="R25" s="28">
        <v>0.05360158620827193</v>
      </c>
      <c r="S25" s="28">
        <v>0.052419898590320854</v>
      </c>
      <c r="T25" s="28">
        <v>0.051543367371354384</v>
      </c>
      <c r="U25" s="28">
        <v>0.0018527632026949336</v>
      </c>
      <c r="V25" s="28">
        <v>0.0016313811960391449</v>
      </c>
      <c r="W25" s="28">
        <v>0</v>
      </c>
      <c r="X25" s="28">
        <v>0</v>
      </c>
      <c r="Y25" s="28">
        <v>0</v>
      </c>
      <c r="AA25" s="28">
        <v>5.813600781099764</v>
      </c>
      <c r="AB25" s="28">
        <v>3.1222546283013064</v>
      </c>
      <c r="AC25" s="28">
        <v>1.1070707716210546</v>
      </c>
      <c r="AD25" s="28">
        <v>0.1610489965686812</v>
      </c>
    </row>
    <row r="26" spans="1:30" ht="14.25">
      <c r="A26" s="12" t="s">
        <v>22</v>
      </c>
      <c r="B26" s="20" t="s">
        <v>42</v>
      </c>
      <c r="C26" s="26">
        <v>0.44579699999999983</v>
      </c>
      <c r="D26" s="26">
        <v>0.44579699999999994</v>
      </c>
      <c r="E26" s="26">
        <v>0.44579699999999983</v>
      </c>
      <c r="F26" s="53">
        <v>0.44579699999999994</v>
      </c>
      <c r="G26" s="54">
        <v>0.44579699999999994</v>
      </c>
      <c r="H26" s="26">
        <v>0.44579699999999994</v>
      </c>
      <c r="I26" s="26">
        <v>0.44579699999999994</v>
      </c>
      <c r="J26" s="26">
        <v>0.44579699999999983</v>
      </c>
      <c r="K26" s="26">
        <v>0.44579699999999994</v>
      </c>
      <c r="L26" s="26">
        <v>0.44579699999999983</v>
      </c>
      <c r="M26" s="26">
        <v>0.44579699999999983</v>
      </c>
      <c r="N26" s="26">
        <v>0.44579699999999994</v>
      </c>
      <c r="O26" s="26">
        <v>0.44579699999999994</v>
      </c>
      <c r="P26" s="26">
        <v>0.44579699999999994</v>
      </c>
      <c r="Q26" s="26">
        <v>0.44579699999999983</v>
      </c>
      <c r="R26" s="26">
        <v>0.44579699999999983</v>
      </c>
      <c r="S26" s="26">
        <v>0.44579699999999994</v>
      </c>
      <c r="T26" s="26">
        <v>0.44579699999999994</v>
      </c>
      <c r="U26" s="26">
        <v>0.41898154457831316</v>
      </c>
      <c r="V26" s="26">
        <v>0.3921660891566264</v>
      </c>
      <c r="W26" s="26">
        <v>0.3653506337349396</v>
      </c>
      <c r="X26" s="26">
        <v>0.33853517831325286</v>
      </c>
      <c r="Y26" s="26">
        <v>0.3117197228915661</v>
      </c>
      <c r="AA26" s="26">
        <v>2.2289849999999993</v>
      </c>
      <c r="AB26" s="26">
        <v>2.2289849999999998</v>
      </c>
      <c r="AC26" s="26">
        <v>2.2289849999999998</v>
      </c>
      <c r="AD26" s="26">
        <v>2.1485386337349395</v>
      </c>
    </row>
    <row r="27" spans="1:30" ht="14.25">
      <c r="A27" s="13" t="s">
        <v>23</v>
      </c>
      <c r="B27" s="19" t="s">
        <v>42</v>
      </c>
      <c r="C27" s="28">
        <v>0.023720958935218556</v>
      </c>
      <c r="D27" s="28">
        <v>0.021744212357283674</v>
      </c>
      <c r="E27" s="28">
        <v>0.019767465779348795</v>
      </c>
      <c r="F27" s="59">
        <v>0.017790719201413917</v>
      </c>
      <c r="G27" s="60">
        <v>0.01581397262347904</v>
      </c>
      <c r="H27" s="28">
        <v>0.013837226045544162</v>
      </c>
      <c r="I27" s="28">
        <v>0.011860479467609283</v>
      </c>
      <c r="J27" s="28">
        <v>0.009883732889674403</v>
      </c>
      <c r="K27" s="28">
        <v>0.007906986311739523</v>
      </c>
      <c r="L27" s="28">
        <v>0.005930239733804642</v>
      </c>
      <c r="M27" s="28">
        <v>0.003953493155869762</v>
      </c>
      <c r="N27" s="28">
        <v>0.001976746577934883</v>
      </c>
      <c r="O27" s="28">
        <v>0</v>
      </c>
      <c r="P27" s="28">
        <v>0</v>
      </c>
      <c r="Q27" s="28">
        <v>0</v>
      </c>
      <c r="R27" s="28">
        <v>0</v>
      </c>
      <c r="S27" s="28">
        <v>0</v>
      </c>
      <c r="T27" s="28">
        <v>0</v>
      </c>
      <c r="U27" s="28">
        <v>0</v>
      </c>
      <c r="V27" s="28">
        <v>0</v>
      </c>
      <c r="W27" s="28">
        <v>0</v>
      </c>
      <c r="X27" s="28">
        <v>0</v>
      </c>
      <c r="Y27" s="28">
        <v>0</v>
      </c>
      <c r="AA27" s="28">
        <v>0.09883732889674397</v>
      </c>
      <c r="AB27" s="28">
        <v>0.04941866444837201</v>
      </c>
      <c r="AC27" s="28">
        <v>0.005930239733804645</v>
      </c>
      <c r="AD27" s="28">
        <v>0</v>
      </c>
    </row>
    <row r="28" spans="1:30" ht="14.25">
      <c r="A28" s="12" t="s">
        <v>24</v>
      </c>
      <c r="B28" s="20" t="s">
        <v>42</v>
      </c>
      <c r="C28" s="26">
        <v>0.17191146805368407</v>
      </c>
      <c r="D28" s="26">
        <v>0.21424256376715656</v>
      </c>
      <c r="E28" s="26">
        <v>0.2544854228447837</v>
      </c>
      <c r="F28" s="53">
        <v>0.3001226632888496</v>
      </c>
      <c r="G28" s="54">
        <v>0.31695796364109674</v>
      </c>
      <c r="H28" s="26">
        <v>0.3322631246219524</v>
      </c>
      <c r="I28" s="26">
        <v>0.34645367899873736</v>
      </c>
      <c r="J28" s="26">
        <v>0.36009347847222845</v>
      </c>
      <c r="K28" s="26">
        <v>0.36995523041774003</v>
      </c>
      <c r="L28" s="26">
        <v>0.37884698370126063</v>
      </c>
      <c r="M28" s="26">
        <v>0.38728349104491633</v>
      </c>
      <c r="N28" s="26">
        <v>0.3947191227633331</v>
      </c>
      <c r="O28" s="26">
        <v>0.40120555500228683</v>
      </c>
      <c r="P28" s="26">
        <v>0.38670725512280013</v>
      </c>
      <c r="Q28" s="26">
        <v>0.3689618502599759</v>
      </c>
      <c r="R28" s="26">
        <v>0.35262261664202077</v>
      </c>
      <c r="S28" s="26">
        <v>0.33396816214527003</v>
      </c>
      <c r="T28" s="26">
        <v>0.31132943896920917</v>
      </c>
      <c r="U28" s="26">
        <v>0.2720172518121644</v>
      </c>
      <c r="V28" s="26">
        <v>0.2359622247269406</v>
      </c>
      <c r="W28" s="26">
        <v>0.20301427925943313</v>
      </c>
      <c r="X28" s="26">
        <v>0.17303091642674978</v>
      </c>
      <c r="Y28" s="26">
        <v>0.14587677262977594</v>
      </c>
      <c r="AA28" s="26">
        <v>1.2577200815955707</v>
      </c>
      <c r="AB28" s="26">
        <v>1.7876124962119189</v>
      </c>
      <c r="AC28" s="26">
        <v>1.9388772741933122</v>
      </c>
      <c r="AD28" s="26">
        <v>1.505899694295605</v>
      </c>
    </row>
    <row r="29" spans="1:30" ht="14.25">
      <c r="A29" s="13" t="s">
        <v>51</v>
      </c>
      <c r="B29" s="19"/>
      <c r="C29" s="28">
        <v>0</v>
      </c>
      <c r="D29" s="28">
        <v>0</v>
      </c>
      <c r="E29" s="28">
        <v>0</v>
      </c>
      <c r="F29" s="59">
        <v>0</v>
      </c>
      <c r="G29" s="60">
        <v>0.18610580746213512</v>
      </c>
      <c r="H29" s="28">
        <v>0.3703944291138612</v>
      </c>
      <c r="I29" s="28">
        <v>0.5465882579902295</v>
      </c>
      <c r="J29" s="28">
        <v>0.7145296092099764</v>
      </c>
      <c r="K29" s="28">
        <v>0.8740821372738303</v>
      </c>
      <c r="L29" s="28">
        <v>1.0241754940404766</v>
      </c>
      <c r="M29" s="28">
        <v>1.168611625570084</v>
      </c>
      <c r="N29" s="28">
        <v>1.3065987558328966</v>
      </c>
      <c r="O29" s="28">
        <v>1.4373873391463223</v>
      </c>
      <c r="P29" s="28">
        <v>1.5608641437211892</v>
      </c>
      <c r="Q29" s="28">
        <v>1.677258432228094</v>
      </c>
      <c r="R29" s="28">
        <v>1.7863121193895943</v>
      </c>
      <c r="S29" s="28">
        <v>1.8878457397838533</v>
      </c>
      <c r="T29" s="28">
        <v>1.9816595595363256</v>
      </c>
      <c r="U29" s="28">
        <v>1.9430595371713733</v>
      </c>
      <c r="V29" s="28">
        <v>1.7157083904987185</v>
      </c>
      <c r="W29" s="28">
        <v>1.5019629779632861</v>
      </c>
      <c r="X29" s="28">
        <v>1.3019464824581264</v>
      </c>
      <c r="Y29" s="28">
        <v>1.1157992894115196</v>
      </c>
      <c r="AA29" s="28">
        <v>0.18610580746213512</v>
      </c>
      <c r="AB29" s="28">
        <v>3.529769927628374</v>
      </c>
      <c r="AC29" s="28">
        <v>7.150720296498585</v>
      </c>
      <c r="AD29" s="28">
        <v>9.314585346379864</v>
      </c>
    </row>
    <row r="30" spans="1:30" ht="14.25">
      <c r="A30" s="12" t="s">
        <v>26</v>
      </c>
      <c r="B30" s="20"/>
      <c r="C30" s="26">
        <v>0</v>
      </c>
      <c r="D30" s="26">
        <v>0</v>
      </c>
      <c r="E30" s="26">
        <v>0</v>
      </c>
      <c r="F30" s="53">
        <v>0</v>
      </c>
      <c r="G30" s="54">
        <v>0.0035760774101626248</v>
      </c>
      <c r="H30" s="26">
        <v>0.00615160875842568</v>
      </c>
      <c r="I30" s="26">
        <v>0.022170535957837533</v>
      </c>
      <c r="J30" s="26">
        <v>0.08654379787772365</v>
      </c>
      <c r="K30" s="26">
        <v>0.15469012651065953</v>
      </c>
      <c r="L30" s="26">
        <v>0.22283645514359543</v>
      </c>
      <c r="M30" s="26">
        <v>0.2789950621133028</v>
      </c>
      <c r="N30" s="26">
        <v>0.2971216931507312</v>
      </c>
      <c r="O30" s="26">
        <v>0.2998924120961093</v>
      </c>
      <c r="P30" s="26">
        <v>0.295712916341039</v>
      </c>
      <c r="Q30" s="26">
        <v>0.2896644658125115</v>
      </c>
      <c r="R30" s="26">
        <v>0.28361601528398406</v>
      </c>
      <c r="S30" s="26">
        <v>0.2775675647554566</v>
      </c>
      <c r="T30" s="26">
        <v>0.27151911422692915</v>
      </c>
      <c r="U30" s="26">
        <v>0.24950214720284408</v>
      </c>
      <c r="V30" s="26">
        <v>0.22821282955961167</v>
      </c>
      <c r="W30" s="26">
        <v>0.2076511612972321</v>
      </c>
      <c r="X30" s="26">
        <v>0.18781714241570524</v>
      </c>
      <c r="Y30" s="26">
        <v>0.16871077291503123</v>
      </c>
      <c r="AA30" s="26">
        <v>0.0035760774101626248</v>
      </c>
      <c r="AB30" s="26">
        <v>0.49239252424824176</v>
      </c>
      <c r="AC30" s="26">
        <v>1.4613865495136937</v>
      </c>
      <c r="AD30" s="26">
        <v>1.3104176710288256</v>
      </c>
    </row>
    <row r="31" spans="1:30" ht="14.25">
      <c r="A31" s="13" t="s">
        <v>14</v>
      </c>
      <c r="B31" s="19"/>
      <c r="C31" s="28">
        <v>0</v>
      </c>
      <c r="D31" s="28">
        <v>0.0014394690000000003</v>
      </c>
      <c r="E31" s="28">
        <v>0.2395904521395349</v>
      </c>
      <c r="F31" s="59">
        <v>0.532337941967442</v>
      </c>
      <c r="G31" s="60">
        <v>0.8730952190790697</v>
      </c>
      <c r="H31" s="28">
        <v>1.1876691351348843</v>
      </c>
      <c r="I31" s="28">
        <v>1.4336875326976743</v>
      </c>
      <c r="J31" s="28">
        <v>1.6383920025558139</v>
      </c>
      <c r="K31" s="28">
        <v>1.8004460470534878</v>
      </c>
      <c r="L31" s="28">
        <v>1.9863929664627906</v>
      </c>
      <c r="M31" s="28">
        <v>2.151951980127907</v>
      </c>
      <c r="N31" s="28">
        <v>2.3050922907767437</v>
      </c>
      <c r="O31" s="28">
        <v>2.4291242176813954</v>
      </c>
      <c r="P31" s="28">
        <v>2.3709900769211414</v>
      </c>
      <c r="Q31" s="28">
        <v>2.3128559361608882</v>
      </c>
      <c r="R31" s="28">
        <v>2.2547217954006347</v>
      </c>
      <c r="S31" s="28">
        <v>2.1965876546403797</v>
      </c>
      <c r="T31" s="28">
        <v>2.138453513880127</v>
      </c>
      <c r="U31" s="28">
        <v>1.9551845888733048</v>
      </c>
      <c r="V31" s="28">
        <v>1.7789094007468773</v>
      </c>
      <c r="W31" s="28">
        <v>1.6096279495008448</v>
      </c>
      <c r="X31" s="28">
        <v>1.4473402351352074</v>
      </c>
      <c r="Y31" s="28">
        <v>1.292046257649964</v>
      </c>
      <c r="AA31" s="28">
        <v>1.6464630821860466</v>
      </c>
      <c r="AB31" s="28">
        <v>8.04658768390465</v>
      </c>
      <c r="AC31" s="28">
        <v>11.570014501668075</v>
      </c>
      <c r="AD31" s="28">
        <v>10.323856953541325</v>
      </c>
    </row>
    <row r="32" spans="1:30" ht="14.25">
      <c r="A32" s="12" t="s">
        <v>15</v>
      </c>
      <c r="B32" s="20"/>
      <c r="C32" s="26">
        <v>0</v>
      </c>
      <c r="D32" s="26">
        <v>0</v>
      </c>
      <c r="E32" s="26">
        <v>0</v>
      </c>
      <c r="F32" s="53">
        <v>0</v>
      </c>
      <c r="G32" s="54">
        <v>0.2010794688725509</v>
      </c>
      <c r="H32" s="26">
        <v>0.3221355310797517</v>
      </c>
      <c r="I32" s="26">
        <v>0.5698465250043004</v>
      </c>
      <c r="J32" s="26">
        <v>0.874079587923452</v>
      </c>
      <c r="K32" s="26">
        <v>1.1716065759053909</v>
      </c>
      <c r="L32" s="26">
        <v>1.4851065772718512</v>
      </c>
      <c r="M32" s="26">
        <v>1.7879994824251102</v>
      </c>
      <c r="N32" s="26">
        <v>2.0987382981797684</v>
      </c>
      <c r="O32" s="26">
        <v>2.4118306506826306</v>
      </c>
      <c r="P32" s="26">
        <v>2.424592514826485</v>
      </c>
      <c r="Q32" s="26">
        <v>2.5210774998303296</v>
      </c>
      <c r="R32" s="26">
        <v>2.5751714426808983</v>
      </c>
      <c r="S32" s="26">
        <v>2.6194902659064856</v>
      </c>
      <c r="T32" s="26">
        <v>2.6500751236536106</v>
      </c>
      <c r="U32" s="26">
        <v>2.5559557420549077</v>
      </c>
      <c r="V32" s="26">
        <v>2.4604397861027</v>
      </c>
      <c r="W32" s="26">
        <v>2.3090500578258943</v>
      </c>
      <c r="X32" s="26">
        <v>2.1240496959444757</v>
      </c>
      <c r="Y32" s="26">
        <v>1.9084517644514165</v>
      </c>
      <c r="AA32" s="26">
        <v>0.2010794688725509</v>
      </c>
      <c r="AB32" s="26">
        <v>4.422774797184746</v>
      </c>
      <c r="AC32" s="26">
        <v>11.244238445944324</v>
      </c>
      <c r="AD32" s="26">
        <v>12.861132360398603</v>
      </c>
    </row>
    <row r="33" spans="1:30" ht="14.25">
      <c r="A33" s="13" t="s">
        <v>25</v>
      </c>
      <c r="B33" s="19"/>
      <c r="C33" s="28">
        <v>0.011703000000000002</v>
      </c>
      <c r="D33" s="28">
        <v>0.0195465</v>
      </c>
      <c r="E33" s="28">
        <v>0.026892000000000003</v>
      </c>
      <c r="F33" s="59">
        <v>0.029133000000000006</v>
      </c>
      <c r="G33" s="60">
        <v>0.027639000000000004</v>
      </c>
      <c r="H33" s="28">
        <v>0.025896000000000002</v>
      </c>
      <c r="I33" s="28">
        <v>0.023406000000000003</v>
      </c>
      <c r="J33" s="28">
        <v>0.0207915</v>
      </c>
      <c r="K33" s="28">
        <v>0.018675000000000004</v>
      </c>
      <c r="L33" s="28">
        <v>0.017679</v>
      </c>
      <c r="M33" s="28">
        <v>0.015562500000000002</v>
      </c>
      <c r="N33" s="28">
        <v>0.0148155</v>
      </c>
      <c r="O33" s="28">
        <v>0.014068500000000003</v>
      </c>
      <c r="P33" s="28">
        <v>0.0075945000000000006</v>
      </c>
      <c r="Q33" s="28">
        <v>0.0022410000000000004</v>
      </c>
      <c r="R33" s="28">
        <v>0.0022410000000000004</v>
      </c>
      <c r="S33" s="28">
        <v>0.0021165000000000003</v>
      </c>
      <c r="T33" s="28">
        <v>0.0021165000000000003</v>
      </c>
      <c r="U33" s="28">
        <v>0</v>
      </c>
      <c r="V33" s="28">
        <v>0</v>
      </c>
      <c r="W33" s="28">
        <v>0</v>
      </c>
      <c r="X33" s="28">
        <v>0</v>
      </c>
      <c r="Y33" s="28">
        <v>0</v>
      </c>
      <c r="AA33" s="28">
        <v>0.1149135</v>
      </c>
      <c r="AB33" s="28">
        <v>0.1064475</v>
      </c>
      <c r="AC33" s="28">
        <v>0.054282000000000004</v>
      </c>
      <c r="AD33" s="28">
        <v>0.006474000000000001</v>
      </c>
    </row>
    <row r="34" spans="1:30" ht="15" customHeight="1">
      <c r="A34" s="12" t="s">
        <v>57</v>
      </c>
      <c r="B34" s="20"/>
      <c r="C34" s="26">
        <v>0.0073455000000000005</v>
      </c>
      <c r="D34" s="26">
        <v>0.0227835</v>
      </c>
      <c r="E34" s="26">
        <v>0.015257575673083515</v>
      </c>
      <c r="F34" s="53">
        <v>0.024221575673083515</v>
      </c>
      <c r="G34" s="54">
        <v>0.023101075673083518</v>
      </c>
      <c r="H34" s="26">
        <v>0.022310963418863117</v>
      </c>
      <c r="I34" s="26">
        <v>0.021663000000000005</v>
      </c>
      <c r="J34" s="26">
        <v>0.0205425</v>
      </c>
      <c r="K34" s="26">
        <v>0.034611</v>
      </c>
      <c r="L34" s="26">
        <v>0.031996500000000004</v>
      </c>
      <c r="M34" s="26">
        <v>0.031374000000000006</v>
      </c>
      <c r="N34" s="26">
        <v>0.030378000000000002</v>
      </c>
      <c r="O34" s="26">
        <v>0.029506500000000005</v>
      </c>
      <c r="P34" s="26">
        <v>0.029257500000000002</v>
      </c>
      <c r="Q34" s="26">
        <v>0.029008500000000003</v>
      </c>
      <c r="R34" s="26">
        <v>0.028759500000000004</v>
      </c>
      <c r="S34" s="26">
        <v>0.028635000000000004</v>
      </c>
      <c r="T34" s="26">
        <v>0.028635000000000004</v>
      </c>
      <c r="U34" s="26">
        <v>0.018838788888888888</v>
      </c>
      <c r="V34" s="26">
        <v>0.017085466666666667</v>
      </c>
      <c r="W34" s="26">
        <v>0</v>
      </c>
      <c r="X34" s="26">
        <v>0</v>
      </c>
      <c r="Y34" s="26">
        <v>0</v>
      </c>
      <c r="AA34" s="26">
        <v>0.09270922701925055</v>
      </c>
      <c r="AB34" s="26">
        <v>0.13112396341886312</v>
      </c>
      <c r="AC34" s="26">
        <v>0.14952450000000003</v>
      </c>
      <c r="AD34" s="26">
        <v>0.12195375555555557</v>
      </c>
    </row>
    <row r="35" spans="1:30" ht="14.25">
      <c r="A35" s="13" t="s">
        <v>27</v>
      </c>
      <c r="B35" s="19"/>
      <c r="C35" s="28">
        <v>0</v>
      </c>
      <c r="D35" s="28">
        <v>0</v>
      </c>
      <c r="E35" s="28">
        <v>0</v>
      </c>
      <c r="F35" s="59">
        <v>0</v>
      </c>
      <c r="G35" s="60">
        <v>0</v>
      </c>
      <c r="H35" s="28">
        <v>0.028243570566263847</v>
      </c>
      <c r="I35" s="28">
        <v>0.06253165802013187</v>
      </c>
      <c r="J35" s="28">
        <v>0.20422229524962138</v>
      </c>
      <c r="K35" s="28">
        <v>0.39993257339747634</v>
      </c>
      <c r="L35" s="28">
        <v>0.5887529633555602</v>
      </c>
      <c r="M35" s="28">
        <v>0.7444159083867292</v>
      </c>
      <c r="N35" s="28">
        <v>0.8565132189012963</v>
      </c>
      <c r="O35" s="28">
        <v>0.922435404895178</v>
      </c>
      <c r="P35" s="28">
        <v>0.973839007112778</v>
      </c>
      <c r="Q35" s="28">
        <v>0.9816364193639106</v>
      </c>
      <c r="R35" s="28">
        <v>0.6736944527516036</v>
      </c>
      <c r="S35" s="28">
        <v>0.5140724574782316</v>
      </c>
      <c r="T35" s="28">
        <v>0.3829485842268949</v>
      </c>
      <c r="U35" s="28">
        <v>0.27317229905800605</v>
      </c>
      <c r="V35" s="28">
        <v>0.19438189028410827</v>
      </c>
      <c r="W35" s="28">
        <v>0.13652159399906652</v>
      </c>
      <c r="X35" s="28">
        <v>0.09409596832650918</v>
      </c>
      <c r="Y35" s="28">
        <v>0.06404969698190435</v>
      </c>
      <c r="AA35" s="28">
        <v>0</v>
      </c>
      <c r="AB35" s="28">
        <v>1.2836830605890537</v>
      </c>
      <c r="AC35" s="28">
        <v>4.478839958659892</v>
      </c>
      <c r="AD35" s="28">
        <v>2.0382696837988443</v>
      </c>
    </row>
    <row r="36" spans="1:30" ht="14.25">
      <c r="A36" s="12" t="s">
        <v>28</v>
      </c>
      <c r="B36" s="20"/>
      <c r="C36" s="26">
        <v>0</v>
      </c>
      <c r="D36" s="26">
        <v>0</v>
      </c>
      <c r="E36" s="26">
        <v>0</v>
      </c>
      <c r="F36" s="53">
        <v>0.03926518407245952</v>
      </c>
      <c r="G36" s="54">
        <v>0.06985485597172414</v>
      </c>
      <c r="H36" s="26">
        <v>0.07609187878624943</v>
      </c>
      <c r="I36" s="26">
        <v>0.07509156223064153</v>
      </c>
      <c r="J36" s="26">
        <v>0.2141643201487431</v>
      </c>
      <c r="K36" s="26">
        <v>0.28445717987749697</v>
      </c>
      <c r="L36" s="26">
        <v>0.35804524038906244</v>
      </c>
      <c r="M36" s="26">
        <v>0.43176457305182897</v>
      </c>
      <c r="N36" s="26">
        <v>0.5082803413875894</v>
      </c>
      <c r="O36" s="26">
        <v>0.5811909169240255</v>
      </c>
      <c r="P36" s="26">
        <v>0.6963619013645269</v>
      </c>
      <c r="Q36" s="26">
        <v>0.8093782372090259</v>
      </c>
      <c r="R36" s="26">
        <v>1.0415727507991597</v>
      </c>
      <c r="S36" s="26">
        <v>1.3239422411282797</v>
      </c>
      <c r="T36" s="26">
        <v>1.6196699398818009</v>
      </c>
      <c r="U36" s="26">
        <v>0.9737763124511775</v>
      </c>
      <c r="V36" s="26">
        <v>0.6213790857545812</v>
      </c>
      <c r="W36" s="26">
        <v>0.43529177907355326</v>
      </c>
      <c r="X36" s="26">
        <v>0.31952322563546975</v>
      </c>
      <c r="Y36" s="26">
        <v>0.2170334248108352</v>
      </c>
      <c r="AA36" s="26">
        <v>0.10912004004418366</v>
      </c>
      <c r="AB36" s="26">
        <v>1.0078501814321934</v>
      </c>
      <c r="AC36" s="26">
        <v>3.0269759699369967</v>
      </c>
      <c r="AD36" s="26">
        <v>5.580340330014999</v>
      </c>
    </row>
    <row r="37" spans="1:30" ht="14.25">
      <c r="A37" s="13" t="s">
        <v>19</v>
      </c>
      <c r="B37" s="19"/>
      <c r="C37" s="28">
        <v>0</v>
      </c>
      <c r="D37" s="28">
        <v>0</v>
      </c>
      <c r="E37" s="28">
        <v>0</v>
      </c>
      <c r="F37" s="59">
        <v>0</v>
      </c>
      <c r="G37" s="60">
        <v>0.01673395836249102</v>
      </c>
      <c r="H37" s="28">
        <v>0.047007908373267945</v>
      </c>
      <c r="I37" s="28">
        <v>0.07789928104699766</v>
      </c>
      <c r="J37" s="28">
        <v>0.12037785663916865</v>
      </c>
      <c r="K37" s="28">
        <v>0.18424618965653375</v>
      </c>
      <c r="L37" s="28">
        <v>0.2547405699807352</v>
      </c>
      <c r="M37" s="28">
        <v>0.32439104065242585</v>
      </c>
      <c r="N37" s="28">
        <v>0.38456900276737405</v>
      </c>
      <c r="O37" s="28">
        <v>0.4321114033503076</v>
      </c>
      <c r="P37" s="28">
        <v>0.4321114033503076</v>
      </c>
      <c r="Q37" s="28">
        <v>0.4321114033503075</v>
      </c>
      <c r="R37" s="28">
        <v>0.43211140335030757</v>
      </c>
      <c r="S37" s="28">
        <v>0.4321114033503075</v>
      </c>
      <c r="T37" s="28">
        <v>0.4321114033503075</v>
      </c>
      <c r="U37" s="28">
        <v>0.4061191600787228</v>
      </c>
      <c r="V37" s="28">
        <v>0.38012691680713795</v>
      </c>
      <c r="W37" s="28">
        <v>0.35413467353555317</v>
      </c>
      <c r="X37" s="28">
        <v>0.3281424302639684</v>
      </c>
      <c r="Y37" s="28">
        <v>0.3021501869923836</v>
      </c>
      <c r="AA37" s="28">
        <v>0.01673395836249102</v>
      </c>
      <c r="AB37" s="28">
        <v>0.6842718056967032</v>
      </c>
      <c r="AC37" s="28">
        <v>2.0052942534707228</v>
      </c>
      <c r="AD37" s="28">
        <v>2.0825802869367833</v>
      </c>
    </row>
    <row r="38" spans="1:30" ht="15">
      <c r="A38" s="11" t="s">
        <v>29</v>
      </c>
      <c r="B38" s="21"/>
      <c r="C38" s="27">
        <f>SUM(C39:C50)</f>
        <v>1.3691675258503861</v>
      </c>
      <c r="D38" s="27">
        <f aca="true" t="shared" si="2" ref="D38:Y38">SUM(D39:D50)</f>
        <v>1.3440256378084117</v>
      </c>
      <c r="E38" s="27">
        <f t="shared" si="2"/>
        <v>1.366865251012772</v>
      </c>
      <c r="F38" s="49">
        <f t="shared" si="2"/>
        <v>1.4245246327846852</v>
      </c>
      <c r="G38" s="50">
        <f t="shared" si="2"/>
        <v>1.4545569348039844</v>
      </c>
      <c r="H38" s="27">
        <f t="shared" si="2"/>
        <v>1.5350674147246142</v>
      </c>
      <c r="I38" s="27">
        <f t="shared" si="2"/>
        <v>1.6779325681926778</v>
      </c>
      <c r="J38" s="27">
        <f t="shared" si="2"/>
        <v>1.91383870425358</v>
      </c>
      <c r="K38" s="27">
        <f t="shared" si="2"/>
        <v>2.137138166503464</v>
      </c>
      <c r="L38" s="27">
        <f t="shared" si="2"/>
        <v>2.4413408861968717</v>
      </c>
      <c r="M38" s="27">
        <f t="shared" si="2"/>
        <v>2.729320794939883</v>
      </c>
      <c r="N38" s="27">
        <f t="shared" si="2"/>
        <v>2.95438694585539</v>
      </c>
      <c r="O38" s="27">
        <f t="shared" si="2"/>
        <v>3.1913491315853006</v>
      </c>
      <c r="P38" s="27">
        <f t="shared" si="2"/>
        <v>3.0974062239135094</v>
      </c>
      <c r="Q38" s="27">
        <f t="shared" si="2"/>
        <v>3.0894203309062784</v>
      </c>
      <c r="R38" s="27">
        <f t="shared" si="2"/>
        <v>3.084026890155548</v>
      </c>
      <c r="S38" s="27">
        <f t="shared" si="2"/>
        <v>3.074177663903283</v>
      </c>
      <c r="T38" s="27">
        <f t="shared" si="2"/>
        <v>3.0863456985108586</v>
      </c>
      <c r="U38" s="27">
        <f t="shared" si="2"/>
        <v>2.9144200114123975</v>
      </c>
      <c r="V38" s="27">
        <f t="shared" si="2"/>
        <v>2.751974926490007</v>
      </c>
      <c r="W38" s="27">
        <f t="shared" si="2"/>
        <v>2.6279767029259036</v>
      </c>
      <c r="X38" s="27">
        <f t="shared" si="2"/>
        <v>2.4935061123305964</v>
      </c>
      <c r="Y38" s="27">
        <f t="shared" si="2"/>
        <v>2.3677977004002155</v>
      </c>
      <c r="AA38" s="27">
        <v>6.95913998226024</v>
      </c>
      <c r="AB38" s="27">
        <v>9.705317739871209</v>
      </c>
      <c r="AC38" s="27">
        <v>15.061883427200362</v>
      </c>
      <c r="AD38" s="27">
        <v>14.910945190472095</v>
      </c>
    </row>
    <row r="39" spans="1:30" ht="14.25">
      <c r="A39" s="13" t="s">
        <v>21</v>
      </c>
      <c r="B39" s="19" t="s">
        <v>42</v>
      </c>
      <c r="C39" s="28">
        <v>0.8191604246084413</v>
      </c>
      <c r="D39" s="28">
        <v>0.8068634313558753</v>
      </c>
      <c r="E39" s="28">
        <v>0.8240894586843432</v>
      </c>
      <c r="F39" s="59">
        <v>0.8525915944003795</v>
      </c>
      <c r="G39" s="60">
        <v>0.7040990507263044</v>
      </c>
      <c r="H39" s="28">
        <v>0.5774016678054509</v>
      </c>
      <c r="I39" s="28">
        <v>0.4682551520705645</v>
      </c>
      <c r="J39" s="28">
        <v>0.38878310613572836</v>
      </c>
      <c r="K39" s="28">
        <v>0.346764342894812</v>
      </c>
      <c r="L39" s="28">
        <v>0.35957725120165257</v>
      </c>
      <c r="M39" s="28">
        <v>0.3302208477201255</v>
      </c>
      <c r="N39" s="28">
        <v>0.22157155595373484</v>
      </c>
      <c r="O39" s="28">
        <v>0.12572967659648243</v>
      </c>
      <c r="P39" s="28">
        <v>0.03830441797204849</v>
      </c>
      <c r="Q39" s="28">
        <v>0.037115175662283166</v>
      </c>
      <c r="R39" s="28">
        <v>0.036145334578487245</v>
      </c>
      <c r="S39" s="28">
        <v>0.035305789561679644</v>
      </c>
      <c r="T39" s="28">
        <v>0.03467552894419698</v>
      </c>
      <c r="U39" s="28">
        <v>0.0013638883660754828</v>
      </c>
      <c r="V39" s="28">
        <v>0.0012117786526235235</v>
      </c>
      <c r="W39" s="28">
        <v>0</v>
      </c>
      <c r="X39" s="28">
        <v>0</v>
      </c>
      <c r="Y39" s="28">
        <v>0</v>
      </c>
      <c r="AA39" s="28">
        <v>4.006803959775344</v>
      </c>
      <c r="AB39" s="28">
        <v>2.140781520108208</v>
      </c>
      <c r="AC39" s="28">
        <v>0.7529416739046745</v>
      </c>
      <c r="AD39" s="28">
        <v>0.10870232010306287</v>
      </c>
    </row>
    <row r="40" spans="1:30" ht="14.25">
      <c r="A40" s="12" t="s">
        <v>23</v>
      </c>
      <c r="B40" s="20" t="s">
        <v>42</v>
      </c>
      <c r="C40" s="26">
        <v>0.4692658586568904</v>
      </c>
      <c r="D40" s="26">
        <v>0.4301603704354829</v>
      </c>
      <c r="E40" s="26">
        <v>0.39105488221407536</v>
      </c>
      <c r="F40" s="53">
        <v>0.35194939399266784</v>
      </c>
      <c r="G40" s="54">
        <v>0.3128439057712603</v>
      </c>
      <c r="H40" s="26">
        <v>0.2737384175498528</v>
      </c>
      <c r="I40" s="26">
        <v>0.23463292932844526</v>
      </c>
      <c r="J40" s="26">
        <v>0.19552744110703774</v>
      </c>
      <c r="K40" s="26">
        <v>0.1564219528856302</v>
      </c>
      <c r="L40" s="26">
        <v>0.11731646466422267</v>
      </c>
      <c r="M40" s="26">
        <v>0.07821097644281515</v>
      </c>
      <c r="N40" s="26">
        <v>0.03910548822140761</v>
      </c>
      <c r="O40" s="26">
        <v>0</v>
      </c>
      <c r="P40" s="26">
        <v>0</v>
      </c>
      <c r="Q40" s="26">
        <v>0</v>
      </c>
      <c r="R40" s="26">
        <v>0</v>
      </c>
      <c r="S40" s="26">
        <v>0</v>
      </c>
      <c r="T40" s="26">
        <v>0</v>
      </c>
      <c r="U40" s="26">
        <v>0</v>
      </c>
      <c r="V40" s="26">
        <v>0</v>
      </c>
      <c r="W40" s="26">
        <v>0</v>
      </c>
      <c r="X40" s="26">
        <v>0</v>
      </c>
      <c r="Y40" s="26">
        <v>0</v>
      </c>
      <c r="AA40" s="26">
        <v>1.955274411070377</v>
      </c>
      <c r="AB40" s="26">
        <v>0.9776372055351886</v>
      </c>
      <c r="AC40" s="26">
        <v>0.11731646466422276</v>
      </c>
      <c r="AD40" s="26">
        <v>0</v>
      </c>
    </row>
    <row r="41" spans="1:30" ht="14.25">
      <c r="A41" s="13" t="s">
        <v>24</v>
      </c>
      <c r="B41" s="19" t="s">
        <v>42</v>
      </c>
      <c r="C41" s="28">
        <v>0.06511145581971292</v>
      </c>
      <c r="D41" s="28">
        <v>0.0811443551925872</v>
      </c>
      <c r="E41" s="28">
        <v>0.09638633509397228</v>
      </c>
      <c r="F41" s="59">
        <v>0.1133031795801465</v>
      </c>
      <c r="G41" s="60">
        <v>0.11930468417148539</v>
      </c>
      <c r="H41" s="28">
        <v>0.1247141084976934</v>
      </c>
      <c r="I41" s="28">
        <v>0.12963462372051793</v>
      </c>
      <c r="J41" s="28">
        <v>0.1345126664142345</v>
      </c>
      <c r="K41" s="28">
        <v>0.13800375686558458</v>
      </c>
      <c r="L41" s="28">
        <v>0.14097590826221051</v>
      </c>
      <c r="M41" s="28">
        <v>0.14407184573870635</v>
      </c>
      <c r="N41" s="28">
        <v>0.1466357889273199</v>
      </c>
      <c r="O41" s="28">
        <v>0.14883747716908016</v>
      </c>
      <c r="P41" s="28">
        <v>0.14345896146709475</v>
      </c>
      <c r="Q41" s="28">
        <v>0.13687584899969227</v>
      </c>
      <c r="R41" s="28">
        <v>0.1308143917734612</v>
      </c>
      <c r="S41" s="28">
        <v>0.1238940440598161</v>
      </c>
      <c r="T41" s="28">
        <v>0.1154956298259083</v>
      </c>
      <c r="U41" s="28">
        <v>0.10241337174746343</v>
      </c>
      <c r="V41" s="28">
        <v>0.09031950869948183</v>
      </c>
      <c r="W41" s="28">
        <v>0.07916894751922748</v>
      </c>
      <c r="X41" s="28">
        <v>0.06891886551056459</v>
      </c>
      <c r="Y41" s="28">
        <v>0.05952857757391419</v>
      </c>
      <c r="AA41" s="28">
        <v>0.4752500098579043</v>
      </c>
      <c r="AB41" s="28">
        <v>0.6678410637602409</v>
      </c>
      <c r="AC41" s="28">
        <v>0.7198799223018933</v>
      </c>
      <c r="AD41" s="28">
        <v>0.5629369461061309</v>
      </c>
    </row>
    <row r="42" spans="1:30" ht="14.25">
      <c r="A42" s="12" t="s">
        <v>51</v>
      </c>
      <c r="B42" s="20"/>
      <c r="C42" s="26">
        <v>0</v>
      </c>
      <c r="D42" s="26">
        <v>0</v>
      </c>
      <c r="E42" s="26">
        <v>0</v>
      </c>
      <c r="F42" s="53">
        <v>0</v>
      </c>
      <c r="G42" s="54">
        <v>0.07167714364425572</v>
      </c>
      <c r="H42" s="26">
        <v>0.1342788482587105</v>
      </c>
      <c r="I42" s="26">
        <v>0.19424043585916465</v>
      </c>
      <c r="J42" s="26">
        <v>0.25172186842129585</v>
      </c>
      <c r="K42" s="26">
        <v>0.3068656490669171</v>
      </c>
      <c r="L42" s="26">
        <v>0.36077108049767315</v>
      </c>
      <c r="M42" s="26">
        <v>0.4095347899422692</v>
      </c>
      <c r="N42" s="26">
        <v>0.453976363377144</v>
      </c>
      <c r="O42" s="26">
        <v>0.4948669592152075</v>
      </c>
      <c r="P42" s="26">
        <v>0.5323141797911729</v>
      </c>
      <c r="Q42" s="26">
        <v>0.56608047927375</v>
      </c>
      <c r="R42" s="26">
        <v>0.5964347848148633</v>
      </c>
      <c r="S42" s="26">
        <v>0.6235652937669303</v>
      </c>
      <c r="T42" s="26">
        <v>0.6476717502747535</v>
      </c>
      <c r="U42" s="26">
        <v>0.6298768012685126</v>
      </c>
      <c r="V42" s="26">
        <v>0.5518882746174523</v>
      </c>
      <c r="W42" s="26">
        <v>0.4795487567950253</v>
      </c>
      <c r="X42" s="26">
        <v>0.4127338235917929</v>
      </c>
      <c r="Y42" s="26">
        <v>0.35130788711348404</v>
      </c>
      <c r="AA42" s="26">
        <v>0.07167714364425572</v>
      </c>
      <c r="AB42" s="26">
        <v>1.2478778821037613</v>
      </c>
      <c r="AC42" s="26">
        <v>2.4567727715995438</v>
      </c>
      <c r="AD42" s="26">
        <v>3.049436904742512</v>
      </c>
    </row>
    <row r="43" spans="1:30" ht="14.25">
      <c r="A43" s="13" t="s">
        <v>14</v>
      </c>
      <c r="B43" s="19"/>
      <c r="C43" s="28">
        <v>0</v>
      </c>
      <c r="D43" s="28">
        <v>9.008863043478262E-05</v>
      </c>
      <c r="E43" s="28">
        <v>0.019576440701141652</v>
      </c>
      <c r="F43" s="59">
        <v>0.06801110060833805</v>
      </c>
      <c r="G43" s="60">
        <v>0.11883230505051776</v>
      </c>
      <c r="H43" s="28">
        <v>0.16897861511535603</v>
      </c>
      <c r="I43" s="28">
        <v>0.2180004769103241</v>
      </c>
      <c r="J43" s="28">
        <v>0.2928042886869195</v>
      </c>
      <c r="K43" s="28">
        <v>0.37272326565785724</v>
      </c>
      <c r="L43" s="28">
        <v>0.4505945666560867</v>
      </c>
      <c r="M43" s="28">
        <v>0.5241195312770685</v>
      </c>
      <c r="N43" s="28">
        <v>0.5925073463763183</v>
      </c>
      <c r="O43" s="28">
        <v>0.654554852945279</v>
      </c>
      <c r="P43" s="28">
        <v>0.6235683254639558</v>
      </c>
      <c r="Q43" s="28">
        <v>0.5925817979826323</v>
      </c>
      <c r="R43" s="28">
        <v>0.5615952705013088</v>
      </c>
      <c r="S43" s="28">
        <v>0.5306087430199852</v>
      </c>
      <c r="T43" s="28">
        <v>0.4996222155386617</v>
      </c>
      <c r="U43" s="28">
        <v>0.4404282966975636</v>
      </c>
      <c r="V43" s="28">
        <v>0.3849635865507012</v>
      </c>
      <c r="W43" s="28">
        <v>0.33322808509807383</v>
      </c>
      <c r="X43" s="28">
        <v>0.28522179233968203</v>
      </c>
      <c r="Y43" s="28">
        <v>0.24094470827552553</v>
      </c>
      <c r="AA43" s="28">
        <v>0.20650993499043224</v>
      </c>
      <c r="AB43" s="28">
        <v>1.5031012130265435</v>
      </c>
      <c r="AC43" s="28">
        <v>2.9873318540452543</v>
      </c>
      <c r="AD43" s="28">
        <v>2.4172181123082206</v>
      </c>
    </row>
    <row r="44" spans="1:30" ht="14.25">
      <c r="A44" s="12" t="s">
        <v>15</v>
      </c>
      <c r="B44" s="20"/>
      <c r="C44" s="26">
        <v>0</v>
      </c>
      <c r="D44" s="26">
        <v>0</v>
      </c>
      <c r="E44" s="26">
        <v>0</v>
      </c>
      <c r="F44" s="53">
        <v>0</v>
      </c>
      <c r="G44" s="54">
        <v>0.04627094017876662</v>
      </c>
      <c r="H44" s="26">
        <v>0.068210432409414</v>
      </c>
      <c r="I44" s="26">
        <v>0.09950356405257434</v>
      </c>
      <c r="J44" s="26">
        <v>0.13364283372216268</v>
      </c>
      <c r="K44" s="26">
        <v>0.17076652050303995</v>
      </c>
      <c r="L44" s="26">
        <v>0.21196184943129004</v>
      </c>
      <c r="M44" s="26">
        <v>0.25733552485513694</v>
      </c>
      <c r="N44" s="26">
        <v>0.30725954617132706</v>
      </c>
      <c r="O44" s="26">
        <v>0.3638808809718307</v>
      </c>
      <c r="P44" s="26">
        <v>0.3647542696777545</v>
      </c>
      <c r="Q44" s="26">
        <v>0.3689841002739667</v>
      </c>
      <c r="R44" s="26">
        <v>0.37125723344014044</v>
      </c>
      <c r="S44" s="26">
        <v>0.37314841844758484</v>
      </c>
      <c r="T44" s="26">
        <v>0.3728298643387622</v>
      </c>
      <c r="U44" s="26">
        <v>0.3514537256857379</v>
      </c>
      <c r="V44" s="26">
        <v>0.3306791391068604</v>
      </c>
      <c r="W44" s="26">
        <v>0.30802811065502417</v>
      </c>
      <c r="X44" s="26">
        <v>0.2842462992208877</v>
      </c>
      <c r="Y44" s="26">
        <v>0.2592486669605055</v>
      </c>
      <c r="AA44" s="26">
        <v>0.04627094017876662</v>
      </c>
      <c r="AB44" s="26">
        <v>0.6840852001184811</v>
      </c>
      <c r="AC44" s="26">
        <v>1.6622143219500158</v>
      </c>
      <c r="AD44" s="26">
        <v>1.799368381019086</v>
      </c>
    </row>
    <row r="45" spans="1:30" ht="14.25">
      <c r="A45" s="13" t="s">
        <v>25</v>
      </c>
      <c r="B45" s="19"/>
      <c r="C45" s="28">
        <v>0.015629786765341366</v>
      </c>
      <c r="D45" s="28">
        <v>0.02576739219403161</v>
      </c>
      <c r="E45" s="28">
        <v>0.03575813431923954</v>
      </c>
      <c r="F45" s="59">
        <v>0.03866936420315326</v>
      </c>
      <c r="G45" s="60">
        <v>0.03672824352156109</v>
      </c>
      <c r="H45" s="28">
        <v>0.03428301550663558</v>
      </c>
      <c r="I45" s="28">
        <v>0.031186590426204176</v>
      </c>
      <c r="J45" s="28">
        <v>0.027565563729686493</v>
      </c>
      <c r="K45" s="28">
        <v>0.02484874598258842</v>
      </c>
      <c r="L45" s="28">
        <v>0.023431183417082526</v>
      </c>
      <c r="M45" s="28">
        <v>0.020689688937811895</v>
      </c>
      <c r="N45" s="28">
        <v>0.019527233705639333</v>
      </c>
      <c r="O45" s="28">
        <v>0.01862406825621972</v>
      </c>
      <c r="P45" s="28">
        <v>0.010150853110282422</v>
      </c>
      <c r="Q45" s="28">
        <v>0.002927712282752948</v>
      </c>
      <c r="R45" s="28">
        <v>0.002924658616086281</v>
      </c>
      <c r="S45" s="28">
        <v>0.0028001586160862806</v>
      </c>
      <c r="T45" s="28">
        <v>0.0028001586160862806</v>
      </c>
      <c r="U45" s="28">
        <v>0</v>
      </c>
      <c r="V45" s="28">
        <v>0</v>
      </c>
      <c r="W45" s="28">
        <v>0</v>
      </c>
      <c r="X45" s="28">
        <v>0</v>
      </c>
      <c r="Y45" s="28">
        <v>0</v>
      </c>
      <c r="AA45" s="28">
        <v>0.15255292100332687</v>
      </c>
      <c r="AB45" s="28">
        <v>0.1413150990621972</v>
      </c>
      <c r="AC45" s="28">
        <v>0.07191955629270631</v>
      </c>
      <c r="AD45" s="28">
        <v>0.008524975848258842</v>
      </c>
    </row>
    <row r="46" spans="1:30" ht="14.25">
      <c r="A46" s="12" t="s">
        <v>27</v>
      </c>
      <c r="B46" s="20"/>
      <c r="C46" s="26">
        <v>0</v>
      </c>
      <c r="D46" s="26">
        <v>0</v>
      </c>
      <c r="E46" s="26">
        <v>0</v>
      </c>
      <c r="F46" s="53">
        <v>0</v>
      </c>
      <c r="G46" s="54">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AA46" s="26">
        <v>0</v>
      </c>
      <c r="AB46" s="26">
        <v>0</v>
      </c>
      <c r="AC46" s="26">
        <v>0</v>
      </c>
      <c r="AD46" s="26">
        <v>0</v>
      </c>
    </row>
    <row r="47" spans="1:30" ht="14.25">
      <c r="A47" s="13" t="s">
        <v>30</v>
      </c>
      <c r="B47" s="19"/>
      <c r="C47" s="28">
        <v>0</v>
      </c>
      <c r="D47" s="28">
        <v>0</v>
      </c>
      <c r="E47" s="28">
        <v>0</v>
      </c>
      <c r="F47" s="59">
        <v>0</v>
      </c>
      <c r="G47" s="60">
        <v>0</v>
      </c>
      <c r="H47" s="28">
        <v>0</v>
      </c>
      <c r="I47" s="28">
        <v>0</v>
      </c>
      <c r="J47" s="28">
        <v>0</v>
      </c>
      <c r="K47" s="28">
        <v>0</v>
      </c>
      <c r="L47" s="28">
        <v>0</v>
      </c>
      <c r="M47" s="28">
        <v>0</v>
      </c>
      <c r="N47" s="28">
        <v>0</v>
      </c>
      <c r="O47" s="28">
        <v>0</v>
      </c>
      <c r="P47" s="28">
        <v>0</v>
      </c>
      <c r="Q47" s="28">
        <v>0</v>
      </c>
      <c r="R47" s="28">
        <v>0</v>
      </c>
      <c r="S47" s="28">
        <v>0</v>
      </c>
      <c r="T47" s="28">
        <v>0</v>
      </c>
      <c r="U47" s="28">
        <v>0</v>
      </c>
      <c r="V47" s="28">
        <v>0</v>
      </c>
      <c r="W47" s="28">
        <v>0</v>
      </c>
      <c r="X47" s="28">
        <v>0</v>
      </c>
      <c r="Y47" s="28">
        <v>0</v>
      </c>
      <c r="AA47" s="28">
        <v>0</v>
      </c>
      <c r="AB47" s="28">
        <v>0</v>
      </c>
      <c r="AC47" s="28">
        <v>0</v>
      </c>
      <c r="AD47" s="28">
        <v>0</v>
      </c>
    </row>
    <row r="48" spans="1:30" ht="14.25">
      <c r="A48" s="12" t="s">
        <v>28</v>
      </c>
      <c r="B48" s="20"/>
      <c r="C48" s="26">
        <v>0</v>
      </c>
      <c r="D48" s="26">
        <v>0</v>
      </c>
      <c r="E48" s="26">
        <v>0</v>
      </c>
      <c r="F48" s="53">
        <v>0</v>
      </c>
      <c r="G48" s="54">
        <v>0</v>
      </c>
      <c r="H48" s="26">
        <v>0</v>
      </c>
      <c r="I48" s="26">
        <v>0</v>
      </c>
      <c r="J48" s="26">
        <v>0</v>
      </c>
      <c r="K48" s="26">
        <v>0</v>
      </c>
      <c r="L48" s="26">
        <v>0</v>
      </c>
      <c r="M48" s="26">
        <v>0</v>
      </c>
      <c r="N48" s="26">
        <v>0</v>
      </c>
      <c r="O48" s="26">
        <v>0</v>
      </c>
      <c r="P48" s="26">
        <v>0</v>
      </c>
      <c r="Q48" s="26">
        <v>0</v>
      </c>
      <c r="R48" s="26">
        <v>0</v>
      </c>
      <c r="S48" s="26">
        <v>0</v>
      </c>
      <c r="T48" s="26">
        <v>0.028395334541288727</v>
      </c>
      <c r="U48" s="26">
        <v>0</v>
      </c>
      <c r="V48" s="26">
        <v>0</v>
      </c>
      <c r="W48" s="26">
        <v>0</v>
      </c>
      <c r="X48" s="26">
        <v>0</v>
      </c>
      <c r="Y48" s="26">
        <v>0</v>
      </c>
      <c r="AA48" s="26">
        <v>0</v>
      </c>
      <c r="AB48" s="26">
        <v>0</v>
      </c>
      <c r="AC48" s="26">
        <v>0</v>
      </c>
      <c r="AD48" s="26">
        <v>0.028395334541288727</v>
      </c>
    </row>
    <row r="49" spans="1:30" ht="14.25">
      <c r="A49" s="13" t="s">
        <v>19</v>
      </c>
      <c r="B49" s="19"/>
      <c r="C49" s="28">
        <v>0</v>
      </c>
      <c r="D49" s="28">
        <v>0</v>
      </c>
      <c r="E49" s="28">
        <v>0</v>
      </c>
      <c r="F49" s="59">
        <v>0</v>
      </c>
      <c r="G49" s="60">
        <v>0.044800661739833006</v>
      </c>
      <c r="H49" s="28">
        <v>0.15346230958150084</v>
      </c>
      <c r="I49" s="28">
        <v>0.3024787958248829</v>
      </c>
      <c r="J49" s="28">
        <v>0.48928093603651485</v>
      </c>
      <c r="K49" s="28">
        <v>0.6207439326470346</v>
      </c>
      <c r="L49" s="28">
        <v>0.7767125820666533</v>
      </c>
      <c r="M49" s="28">
        <v>0.9651375900259496</v>
      </c>
      <c r="N49" s="28">
        <v>1.1738036231224989</v>
      </c>
      <c r="O49" s="28">
        <v>1.384855216431201</v>
      </c>
      <c r="P49" s="28">
        <v>1.384855216431201</v>
      </c>
      <c r="Q49" s="28">
        <v>1.384855216431201</v>
      </c>
      <c r="R49" s="28">
        <v>1.384855216431201</v>
      </c>
      <c r="S49" s="28">
        <v>1.384855216431201</v>
      </c>
      <c r="T49" s="28">
        <v>1.384855216431201</v>
      </c>
      <c r="U49" s="28">
        <v>1.3888839276470444</v>
      </c>
      <c r="V49" s="28">
        <v>1.3929126388628876</v>
      </c>
      <c r="W49" s="28">
        <v>1.4280028028585525</v>
      </c>
      <c r="X49" s="28">
        <v>1.4423853316676694</v>
      </c>
      <c r="Y49" s="28">
        <v>1.4567678604767864</v>
      </c>
      <c r="AA49" s="28">
        <v>0.044800661739833006</v>
      </c>
      <c r="AB49" s="28">
        <v>2.342678556156587</v>
      </c>
      <c r="AC49" s="28">
        <v>6.293506862442051</v>
      </c>
      <c r="AD49" s="28">
        <v>6.936362215803535</v>
      </c>
    </row>
    <row r="50" spans="1:30" ht="14.25">
      <c r="A50" s="12"/>
      <c r="B50" s="20"/>
      <c r="C50" s="26"/>
      <c r="D50" s="26"/>
      <c r="E50" s="26"/>
      <c r="F50" s="53"/>
      <c r="G50" s="54"/>
      <c r="H50" s="26"/>
      <c r="I50" s="26"/>
      <c r="J50" s="26"/>
      <c r="K50" s="26"/>
      <c r="L50" s="26"/>
      <c r="M50" s="26"/>
      <c r="N50" s="26"/>
      <c r="O50" s="26"/>
      <c r="P50" s="26"/>
      <c r="Q50" s="26"/>
      <c r="R50" s="26"/>
      <c r="S50" s="26"/>
      <c r="T50" s="26"/>
      <c r="U50" s="26"/>
      <c r="V50" s="26"/>
      <c r="W50" s="26"/>
      <c r="X50" s="26"/>
      <c r="Y50" s="26"/>
      <c r="AA50" s="26">
        <v>0</v>
      </c>
      <c r="AB50" s="26">
        <v>0</v>
      </c>
      <c r="AC50" s="26">
        <v>0</v>
      </c>
      <c r="AD50" s="26">
        <v>0</v>
      </c>
    </row>
    <row r="51" spans="1:30" ht="15">
      <c r="A51" s="14" t="s">
        <v>31</v>
      </c>
      <c r="B51" s="22"/>
      <c r="C51" s="27">
        <f aca="true" t="shared" si="3" ref="C51:Y51">SUM(C52:C52)</f>
        <v>0</v>
      </c>
      <c r="D51" s="27">
        <f t="shared" si="3"/>
        <v>0</v>
      </c>
      <c r="E51" s="27">
        <f t="shared" si="3"/>
        <v>0</v>
      </c>
      <c r="F51" s="49">
        <f t="shared" si="3"/>
        <v>0</v>
      </c>
      <c r="G51" s="50">
        <f t="shared" si="3"/>
        <v>0</v>
      </c>
      <c r="H51" s="27">
        <f t="shared" si="3"/>
        <v>-0.009422894260464951</v>
      </c>
      <c r="I51" s="27">
        <f t="shared" si="3"/>
        <v>-0.009467766597295934</v>
      </c>
      <c r="J51" s="27">
        <f t="shared" si="3"/>
        <v>-0.009512852618644022</v>
      </c>
      <c r="K51" s="27">
        <f t="shared" si="3"/>
        <v>-0.009558153342087154</v>
      </c>
      <c r="L51" s="27">
        <f t="shared" si="3"/>
        <v>-0.009603669790047765</v>
      </c>
      <c r="M51" s="27">
        <f t="shared" si="3"/>
        <v>-0.20875004848465106</v>
      </c>
      <c r="N51" s="27">
        <f t="shared" si="3"/>
        <v>-0.2116355432325953</v>
      </c>
      <c r="O51" s="27">
        <f t="shared" si="3"/>
        <v>-0.21334733147410367</v>
      </c>
      <c r="P51" s="27">
        <f t="shared" si="3"/>
        <v>-0.21584095731698422</v>
      </c>
      <c r="Q51" s="27">
        <f t="shared" si="3"/>
        <v>-0.2183875070501744</v>
      </c>
      <c r="R51" s="27">
        <f t="shared" si="3"/>
        <v>-0.21946492637502812</v>
      </c>
      <c r="S51" s="27">
        <f t="shared" si="3"/>
        <v>-0.22130527888811</v>
      </c>
      <c r="T51" s="27">
        <f t="shared" si="3"/>
        <v>-0.2226253687010996</v>
      </c>
      <c r="U51" s="27">
        <f t="shared" si="3"/>
        <v>-0.26041161143520625</v>
      </c>
      <c r="V51" s="27">
        <f t="shared" si="3"/>
        <v>-0.2448903484985398</v>
      </c>
      <c r="W51" s="27">
        <f t="shared" si="3"/>
        <v>-0.23092477726141566</v>
      </c>
      <c r="X51" s="27">
        <f t="shared" si="3"/>
        <v>-0.21657742786039452</v>
      </c>
      <c r="Y51" s="27">
        <f t="shared" si="3"/>
        <v>-0.2001273508916922</v>
      </c>
      <c r="AA51" s="27">
        <v>0</v>
      </c>
      <c r="AB51" s="27">
        <v>-0.04756533660853982</v>
      </c>
      <c r="AC51" s="27">
        <v>-1.0679613875585086</v>
      </c>
      <c r="AD51" s="27">
        <v>-1.168697533897984</v>
      </c>
    </row>
    <row r="52" spans="1:30" ht="14.25">
      <c r="A52" s="13" t="s">
        <v>32</v>
      </c>
      <c r="B52" s="19"/>
      <c r="C52" s="28">
        <v>0</v>
      </c>
      <c r="D52" s="28">
        <v>0</v>
      </c>
      <c r="E52" s="28">
        <v>0</v>
      </c>
      <c r="F52" s="59">
        <v>0</v>
      </c>
      <c r="G52" s="60">
        <v>0</v>
      </c>
      <c r="H52" s="28">
        <v>-0.009422894260464951</v>
      </c>
      <c r="I52" s="28">
        <v>-0.009467766597295934</v>
      </c>
      <c r="J52" s="28">
        <v>-0.009512852618644022</v>
      </c>
      <c r="K52" s="28">
        <v>-0.009558153342087154</v>
      </c>
      <c r="L52" s="28">
        <v>-0.009603669790047765</v>
      </c>
      <c r="M52" s="28">
        <v>-0.20875004848465106</v>
      </c>
      <c r="N52" s="28">
        <v>-0.2116355432325953</v>
      </c>
      <c r="O52" s="28">
        <v>-0.21334733147410367</v>
      </c>
      <c r="P52" s="28">
        <v>-0.21584095731698422</v>
      </c>
      <c r="Q52" s="28">
        <v>-0.2183875070501744</v>
      </c>
      <c r="R52" s="28">
        <v>-0.21946492637502812</v>
      </c>
      <c r="S52" s="28">
        <v>-0.22130527888811</v>
      </c>
      <c r="T52" s="28">
        <v>-0.2226253687010996</v>
      </c>
      <c r="U52" s="28">
        <v>-0.26041161143520625</v>
      </c>
      <c r="V52" s="28">
        <v>-0.2448903484985398</v>
      </c>
      <c r="W52" s="28">
        <v>-0.23092477726141566</v>
      </c>
      <c r="X52" s="28">
        <v>-0.21657742786039452</v>
      </c>
      <c r="Y52" s="28">
        <v>-0.2001273508916922</v>
      </c>
      <c r="AA52" s="26">
        <v>0</v>
      </c>
      <c r="AB52" s="26">
        <v>-0.04756533660853982</v>
      </c>
      <c r="AC52" s="26">
        <v>-1.0679613875585086</v>
      </c>
      <c r="AD52" s="26">
        <v>-1.168697533897984</v>
      </c>
    </row>
    <row r="53" spans="1:30" ht="15">
      <c r="A53" s="11" t="s">
        <v>37</v>
      </c>
      <c r="B53" s="21"/>
      <c r="C53" s="27">
        <f>C6+C11+C24+C38+C51</f>
        <v>8.252864860737029</v>
      </c>
      <c r="D53" s="27">
        <f aca="true" t="shared" si="4" ref="D53:Y53">D6+D11+D24+D38+D51</f>
        <v>9.981213873143314</v>
      </c>
      <c r="E53" s="27">
        <f t="shared" si="4"/>
        <v>12.05790698352462</v>
      </c>
      <c r="F53" s="27">
        <f t="shared" si="4"/>
        <v>14.227392895303648</v>
      </c>
      <c r="G53" s="27">
        <f t="shared" si="4"/>
        <v>21.15574584113841</v>
      </c>
      <c r="H53" s="27">
        <f t="shared" si="4"/>
        <v>26.040372822695456</v>
      </c>
      <c r="I53" s="27">
        <f t="shared" si="4"/>
        <v>41.87094900537541</v>
      </c>
      <c r="J53" s="27">
        <f t="shared" si="4"/>
        <v>52.79390669068043</v>
      </c>
      <c r="K53" s="27">
        <f t="shared" si="4"/>
        <v>56.28059891953426</v>
      </c>
      <c r="L53" s="27">
        <f t="shared" si="4"/>
        <v>61.91971471455461</v>
      </c>
      <c r="M53" s="27">
        <f t="shared" si="4"/>
        <v>75.03268713445767</v>
      </c>
      <c r="N53" s="27">
        <f t="shared" si="4"/>
        <v>83.50015769647801</v>
      </c>
      <c r="O53" s="27">
        <f t="shared" si="4"/>
        <v>99.9989309336542</v>
      </c>
      <c r="P53" s="27">
        <f t="shared" si="4"/>
        <v>103.14034914143048</v>
      </c>
      <c r="Q53" s="27">
        <f t="shared" si="4"/>
        <v>103.94161509235447</v>
      </c>
      <c r="R53" s="27">
        <f t="shared" si="4"/>
        <v>105.86042301865717</v>
      </c>
      <c r="S53" s="27">
        <f t="shared" si="4"/>
        <v>107.68736092674406</v>
      </c>
      <c r="T53" s="27">
        <f t="shared" si="4"/>
        <v>111.49124130864053</v>
      </c>
      <c r="U53" s="27">
        <f t="shared" si="4"/>
        <v>116.75985654044592</v>
      </c>
      <c r="V53" s="27">
        <f t="shared" si="4"/>
        <v>117.12621921443521</v>
      </c>
      <c r="W53" s="27">
        <f t="shared" si="4"/>
        <v>117.09370650694954</v>
      </c>
      <c r="X53" s="27">
        <f t="shared" si="4"/>
        <v>120.21975266909392</v>
      </c>
      <c r="Y53" s="27">
        <f t="shared" si="4"/>
        <v>108.94542378906043</v>
      </c>
      <c r="AA53" s="27">
        <v>65.67512445384702</v>
      </c>
      <c r="AB53" s="27">
        <v>238.90554215284016</v>
      </c>
      <c r="AC53" s="27">
        <v>465.61373999837485</v>
      </c>
      <c r="AD53" s="27">
        <v>558.925101008923</v>
      </c>
    </row>
    <row r="55" ht="12.75">
      <c r="A55" s="29" t="s">
        <v>46</v>
      </c>
    </row>
  </sheetData>
  <sheetProtection/>
  <mergeCells count="4">
    <mergeCell ref="AA2:AA3"/>
    <mergeCell ref="AB2:AB3"/>
    <mergeCell ref="AC2:AC3"/>
    <mergeCell ref="AD2:AD3"/>
  </mergeCells>
  <printOptions/>
  <pageMargins left="0.47" right="0.4" top="0.35" bottom="0.25" header="0.2" footer="0.18"/>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AD60"/>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D4" sqref="AD4"/>
    </sheetView>
  </sheetViews>
  <sheetFormatPr defaultColWidth="9.140625" defaultRowHeight="12.75"/>
  <cols>
    <col min="1" max="1" width="65.7109375" style="1" customWidth="1"/>
    <col min="2" max="2" width="9.28125" style="16" customWidth="1"/>
    <col min="3" max="25" width="5.8515625" style="1" customWidth="1"/>
    <col min="26" max="26" width="3.8515625" style="1" customWidth="1"/>
    <col min="27" max="30" width="9.421875" style="1" customWidth="1"/>
    <col min="31" max="52" width="8.140625" style="1" customWidth="1"/>
    <col min="53" max="73" width="8.421875" style="1" customWidth="1"/>
    <col min="74" max="16384" width="9.140625" style="1" customWidth="1"/>
  </cols>
  <sheetData>
    <row r="1" ht="12.75">
      <c r="A1" s="23"/>
    </row>
    <row r="2" spans="1:30" ht="20.25">
      <c r="A2" s="24" t="s">
        <v>69</v>
      </c>
      <c r="AA2" s="67" t="s">
        <v>5</v>
      </c>
      <c r="AB2" s="67" t="s">
        <v>6</v>
      </c>
      <c r="AC2" s="67" t="s">
        <v>7</v>
      </c>
      <c r="AD2" s="67" t="s">
        <v>8</v>
      </c>
    </row>
    <row r="3" spans="1:30" ht="12.75">
      <c r="A3" s="23"/>
      <c r="AA3" s="67"/>
      <c r="AB3" s="67"/>
      <c r="AC3" s="67"/>
      <c r="AD3" s="67"/>
    </row>
    <row r="4" spans="1:30" ht="28.5">
      <c r="A4" s="25" t="s">
        <v>47</v>
      </c>
      <c r="B4" s="17" t="s">
        <v>41</v>
      </c>
      <c r="C4" s="15">
        <v>2008</v>
      </c>
      <c r="D4" s="15">
        <v>2009</v>
      </c>
      <c r="E4" s="15">
        <v>2010</v>
      </c>
      <c r="F4" s="47">
        <v>2011</v>
      </c>
      <c r="G4" s="48">
        <v>2012</v>
      </c>
      <c r="H4" s="15">
        <v>2013</v>
      </c>
      <c r="I4" s="15">
        <v>2014</v>
      </c>
      <c r="J4" s="15">
        <v>2015</v>
      </c>
      <c r="K4" s="15">
        <v>2016</v>
      </c>
      <c r="L4" s="15">
        <v>2017</v>
      </c>
      <c r="M4" s="15">
        <v>2018</v>
      </c>
      <c r="N4" s="15">
        <v>2019</v>
      </c>
      <c r="O4" s="15">
        <v>2020</v>
      </c>
      <c r="P4" s="15">
        <v>2021</v>
      </c>
      <c r="Q4" s="15">
        <v>2022</v>
      </c>
      <c r="R4" s="15">
        <v>2023</v>
      </c>
      <c r="S4" s="15">
        <v>2024</v>
      </c>
      <c r="T4" s="15">
        <v>2025</v>
      </c>
      <c r="U4" s="15">
        <v>2026</v>
      </c>
      <c r="V4" s="15">
        <v>2027</v>
      </c>
      <c r="W4" s="15">
        <v>2028</v>
      </c>
      <c r="X4" s="15">
        <v>2029</v>
      </c>
      <c r="Y4" s="15">
        <v>2030</v>
      </c>
      <c r="AA4" s="15" t="s">
        <v>38</v>
      </c>
      <c r="AB4" s="15" t="s">
        <v>39</v>
      </c>
      <c r="AC4" s="15" t="s">
        <v>40</v>
      </c>
      <c r="AD4" s="15" t="s">
        <v>73</v>
      </c>
    </row>
    <row r="5" spans="3:7" ht="8.25" customHeight="1">
      <c r="C5" s="16"/>
      <c r="D5" s="16"/>
      <c r="E5" s="16"/>
      <c r="F5" s="16"/>
      <c r="G5" s="16"/>
    </row>
    <row r="6" spans="1:30" ht="15">
      <c r="A6" s="11" t="s">
        <v>9</v>
      </c>
      <c r="B6" s="21"/>
      <c r="C6" s="27">
        <f>SUM(C7:C18)</f>
        <v>3.6998981858222844</v>
      </c>
      <c r="D6" s="27">
        <f aca="true" t="shared" si="0" ref="D6:Y6">SUM(D7:D18)</f>
        <v>5.002606953777152</v>
      </c>
      <c r="E6" s="27">
        <f t="shared" si="0"/>
        <v>6.467347505663257</v>
      </c>
      <c r="F6" s="49">
        <f t="shared" si="0"/>
        <v>8.307681322182892</v>
      </c>
      <c r="G6" s="50">
        <f t="shared" si="0"/>
        <v>10.64508054301188</v>
      </c>
      <c r="H6" s="27">
        <f t="shared" si="0"/>
        <v>13.586268677752189</v>
      </c>
      <c r="I6" s="27">
        <f t="shared" si="0"/>
        <v>14.518569508465932</v>
      </c>
      <c r="J6" s="27">
        <f t="shared" si="0"/>
        <v>15.681946130642428</v>
      </c>
      <c r="K6" s="27">
        <f t="shared" si="0"/>
        <v>16.85566708965642</v>
      </c>
      <c r="L6" s="27">
        <f t="shared" si="0"/>
        <v>18.421182037658625</v>
      </c>
      <c r="M6" s="27">
        <f t="shared" si="0"/>
        <v>19.81262567081237</v>
      </c>
      <c r="N6" s="27">
        <f t="shared" si="0"/>
        <v>21.03074832679435</v>
      </c>
      <c r="O6" s="27">
        <f t="shared" si="0"/>
        <v>21.93400280484692</v>
      </c>
      <c r="P6" s="27">
        <f t="shared" si="0"/>
        <v>22.1049572618066</v>
      </c>
      <c r="Q6" s="27">
        <f t="shared" si="0"/>
        <v>22.28945157541794</v>
      </c>
      <c r="R6" s="27">
        <f t="shared" si="0"/>
        <v>22.235495640753065</v>
      </c>
      <c r="S6" s="27">
        <f t="shared" si="0"/>
        <v>21.897229949003336</v>
      </c>
      <c r="T6" s="27">
        <f t="shared" si="0"/>
        <v>21.47839903765311</v>
      </c>
      <c r="U6" s="27">
        <f t="shared" si="0"/>
        <v>21.38998543853414</v>
      </c>
      <c r="V6" s="27">
        <f t="shared" si="0"/>
        <v>21.144812449307068</v>
      </c>
      <c r="W6" s="27">
        <f t="shared" si="0"/>
        <v>20.512796815492052</v>
      </c>
      <c r="X6" s="27">
        <f t="shared" si="0"/>
        <v>19.633024796989993</v>
      </c>
      <c r="Y6" s="27">
        <f t="shared" si="0"/>
        <v>18.836830435915132</v>
      </c>
      <c r="AA6" s="27">
        <f aca="true" t="shared" si="1" ref="AA6:AA37">SUM(C6:G6)</f>
        <v>34.12261451045747</v>
      </c>
      <c r="AB6" s="27">
        <f aca="true" t="shared" si="2" ref="AB6:AB37">SUM(H6:L6)</f>
        <v>79.0636334441756</v>
      </c>
      <c r="AC6" s="27">
        <f aca="true" t="shared" si="3" ref="AC6:AC37">SUM(M6:Q6)</f>
        <v>107.17178563967818</v>
      </c>
      <c r="AD6" s="27">
        <f aca="true" t="shared" si="4" ref="AD6:AD37">SUM(R6:V6)</f>
        <v>108.14592251525072</v>
      </c>
    </row>
    <row r="7" spans="1:30" ht="14.25">
      <c r="A7" s="13" t="s">
        <v>24</v>
      </c>
      <c r="B7" s="19" t="s">
        <v>42</v>
      </c>
      <c r="C7" s="28">
        <v>2.620674501367392</v>
      </c>
      <c r="D7" s="28">
        <v>3.1578849233698243</v>
      </c>
      <c r="E7" s="28">
        <v>3.669421015090457</v>
      </c>
      <c r="F7" s="59">
        <v>4.457386315690783</v>
      </c>
      <c r="G7" s="60">
        <v>4.925837572101737</v>
      </c>
      <c r="H7" s="28">
        <v>5.3640346814917415</v>
      </c>
      <c r="I7" s="28">
        <v>5.778612678286255</v>
      </c>
      <c r="J7" s="28">
        <v>6.169752022905481</v>
      </c>
      <c r="K7" s="28">
        <v>6.488385978067633</v>
      </c>
      <c r="L7" s="28">
        <v>6.784080678656104</v>
      </c>
      <c r="M7" s="28">
        <v>7.05702157696694</v>
      </c>
      <c r="N7" s="28">
        <v>7.307639269843523</v>
      </c>
      <c r="O7" s="28">
        <v>7.53609582656309</v>
      </c>
      <c r="P7" s="28">
        <v>7.263765157528768</v>
      </c>
      <c r="Q7" s="28">
        <v>6.930442076978101</v>
      </c>
      <c r="R7" s="28">
        <v>6.623531993749545</v>
      </c>
      <c r="S7" s="28">
        <v>6.273133663200575</v>
      </c>
      <c r="T7" s="28">
        <v>5.8478963126238686</v>
      </c>
      <c r="U7" s="28">
        <v>5.436484715497315</v>
      </c>
      <c r="V7" s="28">
        <v>5.038358442314681</v>
      </c>
      <c r="W7" s="28">
        <v>4.65300304575689</v>
      </c>
      <c r="X7" s="28">
        <v>4.2799285591137295</v>
      </c>
      <c r="Y7" s="28">
        <v>3.918668096453017</v>
      </c>
      <c r="AA7" s="28">
        <f t="shared" si="1"/>
        <v>18.831204327620195</v>
      </c>
      <c r="AB7" s="28">
        <f t="shared" si="2"/>
        <v>30.584866039407213</v>
      </c>
      <c r="AC7" s="28">
        <f t="shared" si="3"/>
        <v>36.09496390788043</v>
      </c>
      <c r="AD7" s="28">
        <f t="shared" si="4"/>
        <v>29.219405127385983</v>
      </c>
    </row>
    <row r="8" spans="1:30" ht="14.25">
      <c r="A8" s="12" t="s">
        <v>11</v>
      </c>
      <c r="B8" s="20" t="s">
        <v>42</v>
      </c>
      <c r="C8" s="26">
        <v>-0.8006606533836086</v>
      </c>
      <c r="D8" s="26">
        <v>-0.9831991411782852</v>
      </c>
      <c r="E8" s="26">
        <v>-1.1553064800671924</v>
      </c>
      <c r="F8" s="53">
        <v>-1.300233766720125</v>
      </c>
      <c r="G8" s="54">
        <v>-1.37393747036966</v>
      </c>
      <c r="H8" s="26">
        <v>-1.3946914525128442</v>
      </c>
      <c r="I8" s="26">
        <v>-1.294693618033782</v>
      </c>
      <c r="J8" s="26">
        <v>-1.176351324854378</v>
      </c>
      <c r="K8" s="26">
        <v>-1.05510511396278</v>
      </c>
      <c r="L8" s="26">
        <v>-0.9330136568212682</v>
      </c>
      <c r="M8" s="26">
        <v>-0.8348004401977553</v>
      </c>
      <c r="N8" s="26">
        <v>-0.7005736220047392</v>
      </c>
      <c r="O8" s="26">
        <v>-0.5446904639951764</v>
      </c>
      <c r="P8" s="26">
        <v>-0.373710230355586</v>
      </c>
      <c r="Q8" s="26">
        <v>-0.20997052982442363</v>
      </c>
      <c r="R8" s="26">
        <v>-0.06135559196424051</v>
      </c>
      <c r="S8" s="26">
        <v>0.007249305043061136</v>
      </c>
      <c r="T8" s="26">
        <v>0.04931733136586412</v>
      </c>
      <c r="U8" s="26">
        <v>0.05972033639489207</v>
      </c>
      <c r="V8" s="26">
        <v>0.05965396761606571</v>
      </c>
      <c r="W8" s="26">
        <v>0.05958695254629092</v>
      </c>
      <c r="X8" s="26">
        <v>0.059525131388281825</v>
      </c>
      <c r="Y8" s="26">
        <v>0.05946441003701769</v>
      </c>
      <c r="AA8" s="26">
        <f t="shared" si="1"/>
        <v>-5.613337511718871</v>
      </c>
      <c r="AB8" s="26">
        <f t="shared" si="2"/>
        <v>-5.853855166185053</v>
      </c>
      <c r="AC8" s="26">
        <f t="shared" si="3"/>
        <v>-2.6637452863776807</v>
      </c>
      <c r="AD8" s="26">
        <f t="shared" si="4"/>
        <v>0.11458534845564253</v>
      </c>
    </row>
    <row r="9" spans="1:30" ht="14.25">
      <c r="A9" s="13" t="s">
        <v>50</v>
      </c>
      <c r="B9" s="19" t="s">
        <v>42</v>
      </c>
      <c r="C9" s="28">
        <v>1.8798843378385008</v>
      </c>
      <c r="D9" s="28">
        <v>2.7150458103880157</v>
      </c>
      <c r="E9" s="28">
        <v>3.8672400753506966</v>
      </c>
      <c r="F9" s="59">
        <v>5.175507661031976</v>
      </c>
      <c r="G9" s="60">
        <v>5.379323155130861</v>
      </c>
      <c r="H9" s="28">
        <v>5.41997830033586</v>
      </c>
      <c r="I9" s="28">
        <v>5.461795220866094</v>
      </c>
      <c r="J9" s="28">
        <v>5.424666257600341</v>
      </c>
      <c r="K9" s="28">
        <v>5.39165719811302</v>
      </c>
      <c r="L9" s="28">
        <v>5.667186995729199</v>
      </c>
      <c r="M9" s="28">
        <v>5.786646704933257</v>
      </c>
      <c r="N9" s="28">
        <v>5.784472740545081</v>
      </c>
      <c r="O9" s="28">
        <v>5.496265074532052</v>
      </c>
      <c r="P9" s="28">
        <v>5.129549517686371</v>
      </c>
      <c r="Q9" s="28">
        <v>4.832558493902393</v>
      </c>
      <c r="R9" s="28">
        <v>4.5352805263373455</v>
      </c>
      <c r="S9" s="28">
        <v>4.490881268341543</v>
      </c>
      <c r="T9" s="28">
        <v>4.520461338685669</v>
      </c>
      <c r="U9" s="28">
        <v>4.480301781224087</v>
      </c>
      <c r="V9" s="28">
        <v>4.663139027880394</v>
      </c>
      <c r="W9" s="28">
        <v>4.647505252588186</v>
      </c>
      <c r="X9" s="28">
        <v>4.43142441714425</v>
      </c>
      <c r="Y9" s="28">
        <v>4.3621947801350505</v>
      </c>
      <c r="AA9" s="28">
        <f t="shared" si="1"/>
        <v>19.01700103974005</v>
      </c>
      <c r="AB9" s="28">
        <f t="shared" si="2"/>
        <v>27.365283972644512</v>
      </c>
      <c r="AC9" s="28">
        <f t="shared" si="3"/>
        <v>27.029492531599153</v>
      </c>
      <c r="AD9" s="28">
        <f t="shared" si="4"/>
        <v>22.69006394246904</v>
      </c>
    </row>
    <row r="10" spans="1:30" ht="14.25">
      <c r="A10" s="12" t="s">
        <v>12</v>
      </c>
      <c r="B10" s="20"/>
      <c r="C10" s="26">
        <v>0</v>
      </c>
      <c r="D10" s="26">
        <v>0.12571105072658276</v>
      </c>
      <c r="E10" s="26">
        <v>0.24937926853297315</v>
      </c>
      <c r="F10" s="53">
        <v>0.3710577468490279</v>
      </c>
      <c r="G10" s="54">
        <v>1.983666196386409</v>
      </c>
      <c r="H10" s="26">
        <v>4.108099906171942</v>
      </c>
      <c r="I10" s="26">
        <v>4.08383432498715</v>
      </c>
      <c r="J10" s="26">
        <v>4.052583975168399</v>
      </c>
      <c r="K10" s="26">
        <v>4.026987767807339</v>
      </c>
      <c r="L10" s="26">
        <v>4.0333832395619345</v>
      </c>
      <c r="M10" s="26">
        <v>4.045186740776371</v>
      </c>
      <c r="N10" s="26">
        <v>4.056052484739769</v>
      </c>
      <c r="O10" s="26">
        <v>4.0076601172335256</v>
      </c>
      <c r="P10" s="26">
        <v>3.926873286199958</v>
      </c>
      <c r="Q10" s="26">
        <v>3.896308237452588</v>
      </c>
      <c r="R10" s="26">
        <v>3.8670111799160347</v>
      </c>
      <c r="S10" s="26">
        <v>3.4515774465919633</v>
      </c>
      <c r="T10" s="26">
        <v>2.897765247201815</v>
      </c>
      <c r="U10" s="26">
        <v>2.8976658448965864</v>
      </c>
      <c r="V10" s="26">
        <v>2.897605647720133</v>
      </c>
      <c r="W10" s="26">
        <v>2.8975253848181945</v>
      </c>
      <c r="X10" s="26">
        <v>2.888544495353427</v>
      </c>
      <c r="Y10" s="26">
        <v>2.879563605888659</v>
      </c>
      <c r="AA10" s="26">
        <f t="shared" si="1"/>
        <v>2.729814262494993</v>
      </c>
      <c r="AB10" s="26">
        <f t="shared" si="2"/>
        <v>20.304889213696764</v>
      </c>
      <c r="AC10" s="26">
        <f t="shared" si="3"/>
        <v>19.93208086640221</v>
      </c>
      <c r="AD10" s="26">
        <f t="shared" si="4"/>
        <v>16.011625366326534</v>
      </c>
    </row>
    <row r="11" spans="1:30" ht="14.25">
      <c r="A11" s="13" t="s">
        <v>10</v>
      </c>
      <c r="B11" s="19"/>
      <c r="C11" s="28">
        <v>0</v>
      </c>
      <c r="D11" s="28">
        <v>0</v>
      </c>
      <c r="E11" s="28">
        <v>0</v>
      </c>
      <c r="F11" s="59">
        <v>0</v>
      </c>
      <c r="G11" s="60">
        <v>0.3755940029667207</v>
      </c>
      <c r="H11" s="28">
        <v>0.7354796457843661</v>
      </c>
      <c r="I11" s="28">
        <v>1.0799215172542735</v>
      </c>
      <c r="J11" s="28">
        <v>1.408692949111029</v>
      </c>
      <c r="K11" s="28">
        <v>1.721764008190842</v>
      </c>
      <c r="L11" s="28">
        <v>2.019284088819533</v>
      </c>
      <c r="M11" s="28">
        <v>2.30127561625853</v>
      </c>
      <c r="N11" s="28">
        <v>2.5680760894689167</v>
      </c>
      <c r="O11" s="28">
        <v>2.818899682587723</v>
      </c>
      <c r="P11" s="28">
        <v>3.05404853919463</v>
      </c>
      <c r="Q11" s="28">
        <v>3.2735099604109217</v>
      </c>
      <c r="R11" s="28">
        <v>3.4770824156136233</v>
      </c>
      <c r="S11" s="28">
        <v>3.6647817346974594</v>
      </c>
      <c r="T11" s="28">
        <v>3.8369093732632638</v>
      </c>
      <c r="U11" s="28">
        <v>3.9932136958055247</v>
      </c>
      <c r="V11" s="28">
        <v>3.7848898930320343</v>
      </c>
      <c r="W11" s="28">
        <v>3.5755923711169038</v>
      </c>
      <c r="X11" s="28">
        <v>3.3652542638144753</v>
      </c>
      <c r="Y11" s="28">
        <v>3.1539064109577355</v>
      </c>
      <c r="AA11" s="28">
        <f t="shared" si="1"/>
        <v>0.3755940029667207</v>
      </c>
      <c r="AB11" s="28">
        <f t="shared" si="2"/>
        <v>6.965142209160043</v>
      </c>
      <c r="AC11" s="28">
        <f t="shared" si="3"/>
        <v>14.015809887920721</v>
      </c>
      <c r="AD11" s="28">
        <f t="shared" si="4"/>
        <v>18.756877112411907</v>
      </c>
    </row>
    <row r="12" spans="1:30" ht="14.25">
      <c r="A12" s="12" t="s">
        <v>13</v>
      </c>
      <c r="B12" s="20"/>
      <c r="C12" s="26">
        <v>0</v>
      </c>
      <c r="D12" s="26">
        <v>0</v>
      </c>
      <c r="E12" s="26">
        <v>0</v>
      </c>
      <c r="F12" s="53">
        <v>0</v>
      </c>
      <c r="G12" s="54">
        <v>0.03303885111421694</v>
      </c>
      <c r="H12" s="26">
        <v>0.0656612467599864</v>
      </c>
      <c r="I12" s="26">
        <v>0.1304099909877657</v>
      </c>
      <c r="J12" s="26">
        <v>0.3119846591405747</v>
      </c>
      <c r="K12" s="26">
        <v>0.5181230472414069</v>
      </c>
      <c r="L12" s="26">
        <v>0.7226420698036349</v>
      </c>
      <c r="M12" s="26">
        <v>0.8923338021514108</v>
      </c>
      <c r="N12" s="26">
        <v>0.9515887604653289</v>
      </c>
      <c r="O12" s="26">
        <v>0.9715588576192445</v>
      </c>
      <c r="P12" s="26">
        <v>0.9916379149812876</v>
      </c>
      <c r="Q12" s="26">
        <v>1.0036994544135645</v>
      </c>
      <c r="R12" s="26">
        <v>1.0143570523678012</v>
      </c>
      <c r="S12" s="26">
        <v>1.0268038166493525</v>
      </c>
      <c r="T12" s="26">
        <v>1.0412525869946672</v>
      </c>
      <c r="U12" s="26">
        <v>1.0523147840434568</v>
      </c>
      <c r="V12" s="26">
        <v>1.0651065946427154</v>
      </c>
      <c r="W12" s="26">
        <v>1.0804473285716663</v>
      </c>
      <c r="X12" s="26">
        <v>1.096574660275788</v>
      </c>
      <c r="Y12" s="26">
        <v>1.1103325667476012</v>
      </c>
      <c r="AA12" s="26">
        <f t="shared" si="1"/>
        <v>0.03303885111421694</v>
      </c>
      <c r="AB12" s="26">
        <f t="shared" si="2"/>
        <v>1.7488210139333686</v>
      </c>
      <c r="AC12" s="26">
        <f t="shared" si="3"/>
        <v>4.8108187896308365</v>
      </c>
      <c r="AD12" s="26">
        <f t="shared" si="4"/>
        <v>5.1998348346979935</v>
      </c>
    </row>
    <row r="13" spans="1:30" ht="14.25">
      <c r="A13" s="13" t="s">
        <v>14</v>
      </c>
      <c r="B13" s="19"/>
      <c r="C13" s="28">
        <v>0</v>
      </c>
      <c r="D13" s="28">
        <v>-0.012835689528985506</v>
      </c>
      <c r="E13" s="28">
        <v>-0.16338637324367683</v>
      </c>
      <c r="F13" s="59">
        <v>-0.4564430907168656</v>
      </c>
      <c r="G13" s="60">
        <v>-0.7188035008880082</v>
      </c>
      <c r="H13" s="28">
        <v>-0.9815024306471314</v>
      </c>
      <c r="I13" s="28">
        <v>-1.2344655158601556</v>
      </c>
      <c r="J13" s="28">
        <v>-1.4461657404380888</v>
      </c>
      <c r="K13" s="28">
        <v>-1.6089494848558108</v>
      </c>
      <c r="L13" s="28">
        <v>-1.7474024780793207</v>
      </c>
      <c r="M13" s="28">
        <v>-1.8644538785547264</v>
      </c>
      <c r="N13" s="28">
        <v>-1.9649662860480794</v>
      </c>
      <c r="O13" s="28">
        <v>-2.0349937889463274</v>
      </c>
      <c r="P13" s="28">
        <v>-1.9843473782288135</v>
      </c>
      <c r="Q13" s="28">
        <v>-1.9337009675112993</v>
      </c>
      <c r="R13" s="28">
        <v>-1.883054556793785</v>
      </c>
      <c r="S13" s="28">
        <v>-1.8324081460762713</v>
      </c>
      <c r="T13" s="28">
        <v>-1.7817617353587571</v>
      </c>
      <c r="U13" s="28">
        <v>-1.731115324641243</v>
      </c>
      <c r="V13" s="28">
        <v>-1.6804689139237285</v>
      </c>
      <c r="W13" s="28">
        <v>-1.6298225032062148</v>
      </c>
      <c r="X13" s="28">
        <v>-1.5791760924887006</v>
      </c>
      <c r="Y13" s="28">
        <v>-1.5285296817711864</v>
      </c>
      <c r="AA13" s="28">
        <f t="shared" si="1"/>
        <v>-1.3514686543775363</v>
      </c>
      <c r="AB13" s="28">
        <f t="shared" si="2"/>
        <v>-7.018485649880507</v>
      </c>
      <c r="AC13" s="28">
        <f t="shared" si="3"/>
        <v>-9.782462299289246</v>
      </c>
      <c r="AD13" s="28">
        <f t="shared" si="4"/>
        <v>-8.908808676793784</v>
      </c>
    </row>
    <row r="14" spans="1:30" ht="14.25">
      <c r="A14" s="12" t="s">
        <v>15</v>
      </c>
      <c r="B14" s="20"/>
      <c r="C14" s="26">
        <v>0</v>
      </c>
      <c r="D14" s="26">
        <v>0</v>
      </c>
      <c r="E14" s="26">
        <v>0</v>
      </c>
      <c r="F14" s="53">
        <v>0</v>
      </c>
      <c r="G14" s="54">
        <v>-0.04634297958425588</v>
      </c>
      <c r="H14" s="26">
        <v>0.01910369012423231</v>
      </c>
      <c r="I14" s="26">
        <v>0.09393299465824831</v>
      </c>
      <c r="J14" s="26">
        <v>0.31141818155906353</v>
      </c>
      <c r="K14" s="26">
        <v>0.5314595531892663</v>
      </c>
      <c r="L14" s="26">
        <v>0.751190002473948</v>
      </c>
      <c r="M14" s="26">
        <v>0.9697519547603254</v>
      </c>
      <c r="N14" s="26">
        <v>1.1838184821334528</v>
      </c>
      <c r="O14" s="26">
        <v>1.3856759011363806</v>
      </c>
      <c r="P14" s="26">
        <v>1.6160919367541946</v>
      </c>
      <c r="Q14" s="26">
        <v>1.8219602222850133</v>
      </c>
      <c r="R14" s="26">
        <v>1.8730751179538896</v>
      </c>
      <c r="S14" s="26">
        <v>1.9048389238127859</v>
      </c>
      <c r="T14" s="26">
        <v>1.9188383939067517</v>
      </c>
      <c r="U14" s="26">
        <v>1.9158463407803832</v>
      </c>
      <c r="V14" s="26">
        <v>1.9129186751920708</v>
      </c>
      <c r="W14" s="26">
        <v>1.7262803034741394</v>
      </c>
      <c r="X14" s="26">
        <v>1.491561494840005</v>
      </c>
      <c r="Y14" s="26">
        <v>1.1851156483579315</v>
      </c>
      <c r="AA14" s="26">
        <f t="shared" si="1"/>
        <v>-0.04634297958425588</v>
      </c>
      <c r="AB14" s="26">
        <f t="shared" si="2"/>
        <v>1.7071044220047584</v>
      </c>
      <c r="AC14" s="26">
        <f t="shared" si="3"/>
        <v>6.977298497069367</v>
      </c>
      <c r="AD14" s="26">
        <f t="shared" si="4"/>
        <v>9.52551745164588</v>
      </c>
    </row>
    <row r="15" spans="1:30" ht="14.25">
      <c r="A15" s="13" t="s">
        <v>16</v>
      </c>
      <c r="B15" s="19"/>
      <c r="C15" s="28">
        <v>0</v>
      </c>
      <c r="D15" s="28">
        <v>0</v>
      </c>
      <c r="E15" s="28">
        <v>0</v>
      </c>
      <c r="F15" s="59">
        <v>0.060406456048096316</v>
      </c>
      <c r="G15" s="60">
        <v>0.05968206834738717</v>
      </c>
      <c r="H15" s="28">
        <v>0.05968206834738717</v>
      </c>
      <c r="I15" s="28">
        <v>0.05968206834738717</v>
      </c>
      <c r="J15" s="28">
        <v>0.05968206834738717</v>
      </c>
      <c r="K15" s="28">
        <v>0.05968206834738717</v>
      </c>
      <c r="L15" s="28">
        <v>0.05968206834738717</v>
      </c>
      <c r="M15" s="28">
        <v>0.0562993274001638</v>
      </c>
      <c r="N15" s="28">
        <v>0.05291658645294042</v>
      </c>
      <c r="O15" s="28">
        <v>0.05291658645294042</v>
      </c>
      <c r="P15" s="28">
        <v>0.05264545922296281</v>
      </c>
      <c r="Q15" s="28">
        <v>0.05264545922296281</v>
      </c>
      <c r="R15" s="28">
        <v>0.04671794444267436</v>
      </c>
      <c r="S15" s="28">
        <v>0.04671794444267436</v>
      </c>
      <c r="T15" s="28">
        <v>0.04671794444267436</v>
      </c>
      <c r="U15" s="28">
        <v>0.046729725488674365</v>
      </c>
      <c r="V15" s="28">
        <v>0.046729725488674365</v>
      </c>
      <c r="W15" s="28">
        <v>0.046729725488674365</v>
      </c>
      <c r="X15" s="28">
        <v>0.046729725488674365</v>
      </c>
      <c r="Y15" s="28">
        <v>0.046729725488674365</v>
      </c>
      <c r="AA15" s="28">
        <f t="shared" si="1"/>
        <v>0.12008852439548348</v>
      </c>
      <c r="AB15" s="28">
        <f t="shared" si="2"/>
        <v>0.29841034173693587</v>
      </c>
      <c r="AC15" s="28">
        <f t="shared" si="3"/>
        <v>0.2674234187519703</v>
      </c>
      <c r="AD15" s="28">
        <f t="shared" si="4"/>
        <v>0.23361328430537182</v>
      </c>
    </row>
    <row r="16" spans="1:30" ht="14.25">
      <c r="A16" s="12" t="s">
        <v>17</v>
      </c>
      <c r="B16" s="20"/>
      <c r="C16" s="26">
        <v>0</v>
      </c>
      <c r="D16" s="26">
        <v>0</v>
      </c>
      <c r="E16" s="26">
        <v>0</v>
      </c>
      <c r="F16" s="53">
        <v>0</v>
      </c>
      <c r="G16" s="54">
        <v>0</v>
      </c>
      <c r="H16" s="26">
        <v>0</v>
      </c>
      <c r="I16" s="26">
        <v>0.006502503476732677</v>
      </c>
      <c r="J16" s="26">
        <v>0.016798133981559413</v>
      </c>
      <c r="K16" s="26">
        <v>0.03305439267339111</v>
      </c>
      <c r="L16" s="26">
        <v>0.08714703629938567</v>
      </c>
      <c r="M16" s="26">
        <v>0.16562757920326202</v>
      </c>
      <c r="N16" s="26">
        <v>0.27762918404086184</v>
      </c>
      <c r="O16" s="26">
        <v>0.39966707701718285</v>
      </c>
      <c r="P16" s="26">
        <v>0.521704969993504</v>
      </c>
      <c r="Q16" s="26">
        <v>0.643742862969825</v>
      </c>
      <c r="R16" s="26">
        <v>0.7657807559461463</v>
      </c>
      <c r="S16" s="26">
        <v>0.8878186489224671</v>
      </c>
      <c r="T16" s="26">
        <v>1.0098565418987882</v>
      </c>
      <c r="U16" s="26">
        <v>1.0025768170753258</v>
      </c>
      <c r="V16" s="26">
        <v>0.9952970922518634</v>
      </c>
      <c r="W16" s="26">
        <v>0.9880173674284011</v>
      </c>
      <c r="X16" s="26">
        <v>0.9807376426049387</v>
      </c>
      <c r="Y16" s="26">
        <v>0.9734579177814764</v>
      </c>
      <c r="AA16" s="26">
        <f t="shared" si="1"/>
        <v>0</v>
      </c>
      <c r="AB16" s="26">
        <f t="shared" si="2"/>
        <v>0.14350206643106886</v>
      </c>
      <c r="AC16" s="26">
        <f t="shared" si="3"/>
        <v>2.0083716732246355</v>
      </c>
      <c r="AD16" s="26">
        <f t="shared" si="4"/>
        <v>4.661329856094591</v>
      </c>
    </row>
    <row r="17" spans="1:30" ht="14.25">
      <c r="A17" s="13" t="s">
        <v>18</v>
      </c>
      <c r="B17" s="19"/>
      <c r="C17" s="28">
        <v>0</v>
      </c>
      <c r="D17" s="28">
        <v>0</v>
      </c>
      <c r="E17" s="28">
        <v>0</v>
      </c>
      <c r="F17" s="59">
        <v>0</v>
      </c>
      <c r="G17" s="60">
        <v>0</v>
      </c>
      <c r="H17" s="28">
        <v>0.1138892233240285</v>
      </c>
      <c r="I17" s="28">
        <v>0.19454617458724427</v>
      </c>
      <c r="J17" s="28">
        <v>0.29806854114039405</v>
      </c>
      <c r="K17" s="28">
        <v>0.3967359981599649</v>
      </c>
      <c r="L17" s="28">
        <v>0.49097215135771344</v>
      </c>
      <c r="M17" s="28">
        <v>0.5713933160934712</v>
      </c>
      <c r="N17" s="28">
        <v>0.6282408826262575</v>
      </c>
      <c r="O17" s="28">
        <v>0.688212423752393</v>
      </c>
      <c r="P17" s="28">
        <v>0.749962577935434</v>
      </c>
      <c r="Q17" s="28">
        <v>0.821520794224398</v>
      </c>
      <c r="R17" s="28">
        <v>0.8203332922901397</v>
      </c>
      <c r="S17" s="28">
        <v>0.8190998324838363</v>
      </c>
      <c r="T17" s="28">
        <v>0.9344101917346138</v>
      </c>
      <c r="U17" s="28">
        <v>1.0795112110752465</v>
      </c>
      <c r="V17" s="28">
        <v>1.2048467861982757</v>
      </c>
      <c r="W17" s="28">
        <v>1.3111960760150283</v>
      </c>
      <c r="X17" s="28">
        <v>1.4151849885612287</v>
      </c>
      <c r="Y17" s="28">
        <v>1.5191914449452615</v>
      </c>
      <c r="AA17" s="28">
        <f t="shared" si="1"/>
        <v>0</v>
      </c>
      <c r="AB17" s="28">
        <f t="shared" si="2"/>
        <v>1.4942120885693453</v>
      </c>
      <c r="AC17" s="28">
        <f t="shared" si="3"/>
        <v>3.459329994631954</v>
      </c>
      <c r="AD17" s="28">
        <f t="shared" si="4"/>
        <v>4.8582013137821125</v>
      </c>
    </row>
    <row r="18" spans="1:30" ht="14.25">
      <c r="A18" s="12" t="s">
        <v>19</v>
      </c>
      <c r="B18" s="20"/>
      <c r="C18" s="26">
        <v>0</v>
      </c>
      <c r="D18" s="26">
        <v>0</v>
      </c>
      <c r="E18" s="26">
        <v>0</v>
      </c>
      <c r="F18" s="53">
        <v>0</v>
      </c>
      <c r="G18" s="54">
        <v>0.027022647806469735</v>
      </c>
      <c r="H18" s="26">
        <v>0.07653379857262047</v>
      </c>
      <c r="I18" s="26">
        <v>0.15849116890872064</v>
      </c>
      <c r="J18" s="26">
        <v>0.25081640698066565</v>
      </c>
      <c r="K18" s="26">
        <v>0.3518716766847581</v>
      </c>
      <c r="L18" s="26">
        <v>0.486029841510376</v>
      </c>
      <c r="M18" s="26">
        <v>0.6663433710211215</v>
      </c>
      <c r="N18" s="26">
        <v>0.885853754531035</v>
      </c>
      <c r="O18" s="26">
        <v>1.1567355108938917</v>
      </c>
      <c r="P18" s="26">
        <v>1.1567355108938917</v>
      </c>
      <c r="Q18" s="26">
        <v>1.1567355108938917</v>
      </c>
      <c r="R18" s="26">
        <v>1.1567355108938917</v>
      </c>
      <c r="S18" s="26">
        <v>1.1567355108938917</v>
      </c>
      <c r="T18" s="26">
        <v>1.1567355108938917</v>
      </c>
      <c r="U18" s="26">
        <v>1.1567355108938917</v>
      </c>
      <c r="V18" s="26">
        <v>1.1567355108938917</v>
      </c>
      <c r="W18" s="26">
        <v>1.1567355108938917</v>
      </c>
      <c r="X18" s="26">
        <v>1.1567355108938917</v>
      </c>
      <c r="Y18" s="26">
        <v>1.1567355108938917</v>
      </c>
      <c r="AA18" s="26">
        <f t="shared" si="1"/>
        <v>0.027022647806469735</v>
      </c>
      <c r="AB18" s="26">
        <f t="shared" si="2"/>
        <v>1.3237428926571408</v>
      </c>
      <c r="AC18" s="26">
        <f t="shared" si="3"/>
        <v>5.022403658233832</v>
      </c>
      <c r="AD18" s="26">
        <f t="shared" si="4"/>
        <v>5.783677554469459</v>
      </c>
    </row>
    <row r="19" spans="1:30" ht="15">
      <c r="A19" s="11" t="s">
        <v>20</v>
      </c>
      <c r="B19" s="21"/>
      <c r="C19" s="27">
        <f>SUM(C20:C32)</f>
        <v>2.1187056615502926</v>
      </c>
      <c r="D19" s="27">
        <f aca="true" t="shared" si="5" ref="D19:Y19">SUM(D20:D32)</f>
        <v>2.261125948357964</v>
      </c>
      <c r="E19" s="27">
        <f t="shared" si="5"/>
        <v>2.417633695738913</v>
      </c>
      <c r="F19" s="49">
        <f t="shared" si="5"/>
        <v>2.6317566750172965</v>
      </c>
      <c r="G19" s="50">
        <f t="shared" si="5"/>
        <v>2.750895314782714</v>
      </c>
      <c r="H19" s="27">
        <f t="shared" si="5"/>
        <v>3.0394807252838545</v>
      </c>
      <c r="I19" s="27">
        <f t="shared" si="5"/>
        <v>3.476305163046052</v>
      </c>
      <c r="J19" s="27">
        <f t="shared" si="5"/>
        <v>4.252087327334459</v>
      </c>
      <c r="K19" s="27">
        <f t="shared" si="5"/>
        <v>5.205467122952535</v>
      </c>
      <c r="L19" s="27">
        <f t="shared" si="5"/>
        <v>6.330749234216361</v>
      </c>
      <c r="M19" s="27">
        <f t="shared" si="5"/>
        <v>7.469404105662866</v>
      </c>
      <c r="N19" s="27">
        <f t="shared" si="5"/>
        <v>8.404713361487493</v>
      </c>
      <c r="O19" s="27">
        <f t="shared" si="5"/>
        <v>9.302423654742247</v>
      </c>
      <c r="P19" s="27">
        <f t="shared" si="5"/>
        <v>9.547082445997377</v>
      </c>
      <c r="Q19" s="27">
        <f t="shared" si="5"/>
        <v>9.728235735427155</v>
      </c>
      <c r="R19" s="27">
        <f t="shared" si="5"/>
        <v>9.607459300917089</v>
      </c>
      <c r="S19" s="27">
        <f t="shared" si="5"/>
        <v>9.559999391044972</v>
      </c>
      <c r="T19" s="27">
        <f t="shared" si="5"/>
        <v>9.526509411820166</v>
      </c>
      <c r="U19" s="27">
        <f t="shared" si="5"/>
        <v>9.005580435826769</v>
      </c>
      <c r="V19" s="27">
        <f t="shared" si="5"/>
        <v>8.491900339213561</v>
      </c>
      <c r="W19" s="27">
        <f t="shared" si="5"/>
        <v>7.9695373505699045</v>
      </c>
      <c r="X19" s="27">
        <f t="shared" si="5"/>
        <v>7.583549579539554</v>
      </c>
      <c r="Y19" s="27">
        <f t="shared" si="5"/>
        <v>7.205630966358775</v>
      </c>
      <c r="AA19" s="27">
        <f t="shared" si="1"/>
        <v>12.180117295447179</v>
      </c>
      <c r="AB19" s="27">
        <f t="shared" si="2"/>
        <v>22.304089572833263</v>
      </c>
      <c r="AC19" s="27">
        <f t="shared" si="3"/>
        <v>44.451859303317136</v>
      </c>
      <c r="AD19" s="27">
        <f t="shared" si="4"/>
        <v>46.191448878822555</v>
      </c>
    </row>
    <row r="20" spans="1:30" ht="14.25">
      <c r="A20" s="13" t="s">
        <v>21</v>
      </c>
      <c r="B20" s="19" t="s">
        <v>42</v>
      </c>
      <c r="C20" s="28">
        <v>1.0625458417329465</v>
      </c>
      <c r="D20" s="28">
        <v>1.0433207859470848</v>
      </c>
      <c r="E20" s="28">
        <v>1.0368136959832932</v>
      </c>
      <c r="F20" s="59">
        <v>1.0128026920425812</v>
      </c>
      <c r="G20" s="60">
        <v>0.8355392027166665</v>
      </c>
      <c r="H20" s="28">
        <v>0.692063653055694</v>
      </c>
      <c r="I20" s="28">
        <v>0.5727720581023649</v>
      </c>
      <c r="J20" s="28">
        <v>0.44550352475216637</v>
      </c>
      <c r="K20" s="28">
        <v>0.37918058556304546</v>
      </c>
      <c r="L20" s="28">
        <v>0.38596564828964974</v>
      </c>
      <c r="M20" s="28">
        <v>0.3489339983381738</v>
      </c>
      <c r="N20" s="28">
        <v>0.20926808520245446</v>
      </c>
      <c r="O20" s="28">
        <v>0.11536318035930616</v>
      </c>
      <c r="P20" s="28">
        <v>0.032892152222750874</v>
      </c>
      <c r="Q20" s="28">
        <v>0.03090863400552285</v>
      </c>
      <c r="R20" s="28">
        <v>0.028734551168613745</v>
      </c>
      <c r="S20" s="28">
        <v>0.0271499436772615</v>
      </c>
      <c r="T20" s="28">
        <v>0.025798778137826876</v>
      </c>
      <c r="U20" s="28">
        <v>0.0032616307781866897</v>
      </c>
      <c r="V20" s="28">
        <v>0.003094757264135356</v>
      </c>
      <c r="W20" s="28">
        <v>0</v>
      </c>
      <c r="X20" s="28">
        <v>0</v>
      </c>
      <c r="Y20" s="28">
        <v>0</v>
      </c>
      <c r="AA20" s="28">
        <f t="shared" si="1"/>
        <v>4.9910222184225725</v>
      </c>
      <c r="AB20" s="28">
        <f t="shared" si="2"/>
        <v>2.4754854697629205</v>
      </c>
      <c r="AC20" s="28">
        <f t="shared" si="3"/>
        <v>0.7373660501282082</v>
      </c>
      <c r="AD20" s="28">
        <f t="shared" si="4"/>
        <v>0.08803966102602416</v>
      </c>
    </row>
    <row r="21" spans="1:30" ht="14.25">
      <c r="A21" s="12" t="s">
        <v>22</v>
      </c>
      <c r="B21" s="20" t="s">
        <v>42</v>
      </c>
      <c r="C21" s="26">
        <v>0.29719799999999996</v>
      </c>
      <c r="D21" s="26">
        <v>0.29719799999999996</v>
      </c>
      <c r="E21" s="26">
        <v>0.2971979999999999</v>
      </c>
      <c r="F21" s="53">
        <v>0.29719799999999996</v>
      </c>
      <c r="G21" s="54">
        <v>0.29719799999999985</v>
      </c>
      <c r="H21" s="26">
        <v>0.29719800000000013</v>
      </c>
      <c r="I21" s="26">
        <v>0.297198</v>
      </c>
      <c r="J21" s="26">
        <v>0.2971979999999999</v>
      </c>
      <c r="K21" s="26">
        <v>0.29719799999999996</v>
      </c>
      <c r="L21" s="26">
        <v>0.297198</v>
      </c>
      <c r="M21" s="26">
        <v>0.29719799999999996</v>
      </c>
      <c r="N21" s="26">
        <v>0.2971979999999999</v>
      </c>
      <c r="O21" s="26">
        <v>0.2971979999999999</v>
      </c>
      <c r="P21" s="26">
        <v>0.2971979999999999</v>
      </c>
      <c r="Q21" s="26">
        <v>0.29719799999999996</v>
      </c>
      <c r="R21" s="26">
        <v>0.2971979999999999</v>
      </c>
      <c r="S21" s="26">
        <v>0.29719799999999996</v>
      </c>
      <c r="T21" s="26">
        <v>0.2971979999999999</v>
      </c>
      <c r="U21" s="26">
        <v>0.2971979999999999</v>
      </c>
      <c r="V21" s="26">
        <v>0.2971979999999999</v>
      </c>
      <c r="W21" s="26">
        <v>0.2971979999999999</v>
      </c>
      <c r="X21" s="26">
        <v>0.2971979999999999</v>
      </c>
      <c r="Y21" s="26">
        <v>0.2971979999999999</v>
      </c>
      <c r="AA21" s="26">
        <f t="shared" si="1"/>
        <v>1.4859899999999997</v>
      </c>
      <c r="AB21" s="26">
        <f t="shared" si="2"/>
        <v>1.48599</v>
      </c>
      <c r="AC21" s="26">
        <f t="shared" si="3"/>
        <v>1.4859899999999997</v>
      </c>
      <c r="AD21" s="26">
        <f t="shared" si="4"/>
        <v>1.4859899999999995</v>
      </c>
    </row>
    <row r="22" spans="1:30" ht="14.25">
      <c r="A22" s="13" t="s">
        <v>23</v>
      </c>
      <c r="B22" s="19" t="s">
        <v>42</v>
      </c>
      <c r="C22" s="28">
        <v>0.01775031727381926</v>
      </c>
      <c r="D22" s="28">
        <v>0.01627112416766766</v>
      </c>
      <c r="E22" s="28">
        <v>0.01479193106151605</v>
      </c>
      <c r="F22" s="59">
        <v>0.013312737955364449</v>
      </c>
      <c r="G22" s="60">
        <v>0.011833544849212844</v>
      </c>
      <c r="H22" s="28">
        <v>0.010354351743061239</v>
      </c>
      <c r="I22" s="28">
        <v>0.008875158636909635</v>
      </c>
      <c r="J22" s="28">
        <v>0.0073959655307580295</v>
      </c>
      <c r="K22" s="28">
        <v>0.005916772424606425</v>
      </c>
      <c r="L22" s="28">
        <v>0.00443757931845482</v>
      </c>
      <c r="M22" s="28">
        <v>0.002958386212303215</v>
      </c>
      <c r="N22" s="28">
        <v>0.0014791931061516098</v>
      </c>
      <c r="O22" s="28">
        <v>0</v>
      </c>
      <c r="P22" s="28">
        <v>0</v>
      </c>
      <c r="Q22" s="28">
        <v>0</v>
      </c>
      <c r="R22" s="28">
        <v>0</v>
      </c>
      <c r="S22" s="28">
        <v>0</v>
      </c>
      <c r="T22" s="28">
        <v>0</v>
      </c>
      <c r="U22" s="28">
        <v>0</v>
      </c>
      <c r="V22" s="28">
        <v>0</v>
      </c>
      <c r="W22" s="28">
        <v>0</v>
      </c>
      <c r="X22" s="28">
        <v>0</v>
      </c>
      <c r="Y22" s="28">
        <v>0</v>
      </c>
      <c r="AA22" s="28">
        <f t="shared" si="1"/>
        <v>0.07395965530758025</v>
      </c>
      <c r="AB22" s="28">
        <f t="shared" si="2"/>
        <v>0.03697982765379015</v>
      </c>
      <c r="AC22" s="28">
        <f t="shared" si="3"/>
        <v>0.004437579318454825</v>
      </c>
      <c r="AD22" s="28">
        <f t="shared" si="4"/>
        <v>0</v>
      </c>
    </row>
    <row r="23" spans="1:30" ht="14.25">
      <c r="A23" s="12" t="s">
        <v>24</v>
      </c>
      <c r="B23" s="20" t="s">
        <v>42</v>
      </c>
      <c r="C23" s="26">
        <v>0.7286089409996597</v>
      </c>
      <c r="D23" s="26">
        <v>0.8813810480516979</v>
      </c>
      <c r="E23" s="26">
        <v>1.0266167494070648</v>
      </c>
      <c r="F23" s="53">
        <v>1.1897502662152526</v>
      </c>
      <c r="G23" s="54">
        <v>1.2496977297161702</v>
      </c>
      <c r="H23" s="26">
        <v>1.3038325269687712</v>
      </c>
      <c r="I23" s="26">
        <v>1.354828684829295</v>
      </c>
      <c r="J23" s="26">
        <v>1.402825957997931</v>
      </c>
      <c r="K23" s="26">
        <v>1.4372663684989218</v>
      </c>
      <c r="L23" s="26">
        <v>1.469101186071649</v>
      </c>
      <c r="M23" s="26">
        <v>1.4981451287631444</v>
      </c>
      <c r="N23" s="26">
        <v>1.524368325093687</v>
      </c>
      <c r="O23" s="26">
        <v>1.5477684687473632</v>
      </c>
      <c r="P23" s="26">
        <v>1.4957464307387514</v>
      </c>
      <c r="Q23" s="26">
        <v>1.4320733012045639</v>
      </c>
      <c r="R23" s="26">
        <v>1.3734457214627835</v>
      </c>
      <c r="S23" s="26">
        <v>1.3065107877859774</v>
      </c>
      <c r="T23" s="26">
        <v>1.2252797105340991</v>
      </c>
      <c r="U23" s="26">
        <v>1.1466897014881337</v>
      </c>
      <c r="V23" s="26">
        <v>1.0706375249588587</v>
      </c>
      <c r="W23" s="26">
        <v>0.9970249085112173</v>
      </c>
      <c r="X23" s="26">
        <v>0.9257582561249311</v>
      </c>
      <c r="Y23" s="26">
        <v>0.8567483807914424</v>
      </c>
      <c r="AA23" s="26">
        <f t="shared" si="1"/>
        <v>5.076054734389845</v>
      </c>
      <c r="AB23" s="26">
        <f t="shared" si="2"/>
        <v>6.967854724366568</v>
      </c>
      <c r="AC23" s="26">
        <f t="shared" si="3"/>
        <v>7.49810165454751</v>
      </c>
      <c r="AD23" s="26">
        <f t="shared" si="4"/>
        <v>6.122563446229853</v>
      </c>
    </row>
    <row r="24" spans="1:30" ht="14.25">
      <c r="A24" s="13" t="s">
        <v>51</v>
      </c>
      <c r="B24" s="19"/>
      <c r="C24" s="28">
        <v>0</v>
      </c>
      <c r="D24" s="28">
        <v>0</v>
      </c>
      <c r="E24" s="28">
        <v>0</v>
      </c>
      <c r="F24" s="59">
        <v>0</v>
      </c>
      <c r="G24" s="60">
        <v>0.09111143904430932</v>
      </c>
      <c r="H24" s="28">
        <v>0.1807746824246605</v>
      </c>
      <c r="I24" s="28">
        <v>0.2661901806948429</v>
      </c>
      <c r="J24" s="28">
        <v>0.3473745446236567</v>
      </c>
      <c r="K24" s="28">
        <v>0.42434751731662135</v>
      </c>
      <c r="L24" s="28">
        <v>0.4965378342700924</v>
      </c>
      <c r="M24" s="28">
        <v>0.5658716191545575</v>
      </c>
      <c r="N24" s="28">
        <v>0.6319739084050114</v>
      </c>
      <c r="O24" s="28">
        <v>0.6944868586210916</v>
      </c>
      <c r="P24" s="28">
        <v>0.75339204234333</v>
      </c>
      <c r="Q24" s="28">
        <v>0.8088038482175313</v>
      </c>
      <c r="R24" s="28">
        <v>0.8605918884432598</v>
      </c>
      <c r="S24" s="28">
        <v>0.9087456976971047</v>
      </c>
      <c r="T24" s="28">
        <v>0.9530841236641296</v>
      </c>
      <c r="U24" s="28">
        <v>0.993544486987707</v>
      </c>
      <c r="V24" s="28">
        <v>0.9415913167947492</v>
      </c>
      <c r="W24" s="28">
        <v>0.8893092434002772</v>
      </c>
      <c r="X24" s="28">
        <v>0.8367117188428975</v>
      </c>
      <c r="Y24" s="28">
        <v>0.7837068018673126</v>
      </c>
      <c r="AA24" s="28">
        <f t="shared" si="1"/>
        <v>0.09111143904430932</v>
      </c>
      <c r="AB24" s="28">
        <f t="shared" si="2"/>
        <v>1.7152247593298737</v>
      </c>
      <c r="AC24" s="28">
        <f t="shared" si="3"/>
        <v>3.454528276741522</v>
      </c>
      <c r="AD24" s="28">
        <f t="shared" si="4"/>
        <v>4.6575575135869505</v>
      </c>
    </row>
    <row r="25" spans="1:30" ht="14.25">
      <c r="A25" s="12" t="s">
        <v>26</v>
      </c>
      <c r="B25" s="20"/>
      <c r="C25" s="26">
        <v>0</v>
      </c>
      <c r="D25" s="26">
        <v>0</v>
      </c>
      <c r="E25" s="26">
        <v>0</v>
      </c>
      <c r="F25" s="53">
        <v>0</v>
      </c>
      <c r="G25" s="54">
        <v>0.00900764892079678</v>
      </c>
      <c r="H25" s="26">
        <v>0.0155390591706056</v>
      </c>
      <c r="I25" s="26">
        <v>0.05534135813173801</v>
      </c>
      <c r="J25" s="26">
        <v>0.21481518257707372</v>
      </c>
      <c r="K25" s="26">
        <v>0.38362692164608325</v>
      </c>
      <c r="L25" s="26">
        <v>0.552438660715093</v>
      </c>
      <c r="M25" s="26">
        <v>0.691582140530581</v>
      </c>
      <c r="N25" s="26">
        <v>0.736600768803707</v>
      </c>
      <c r="O25" s="26">
        <v>0.7436152463449466</v>
      </c>
      <c r="P25" s="26">
        <v>0.7334287262826924</v>
      </c>
      <c r="Q25" s="26">
        <v>0.7186167539193462</v>
      </c>
      <c r="R25" s="26">
        <v>0.7038047815560002</v>
      </c>
      <c r="S25" s="26">
        <v>0.688992809192654</v>
      </c>
      <c r="T25" s="26">
        <v>0.6741808368293082</v>
      </c>
      <c r="U25" s="26">
        <v>0.6593688644659619</v>
      </c>
      <c r="V25" s="26">
        <v>0.6445568921026157</v>
      </c>
      <c r="W25" s="26">
        <v>0.6297449197392696</v>
      </c>
      <c r="X25" s="26">
        <v>0.6149329473759232</v>
      </c>
      <c r="Y25" s="26">
        <v>0.6001209750125773</v>
      </c>
      <c r="AA25" s="26">
        <f t="shared" si="1"/>
        <v>0.00900764892079678</v>
      </c>
      <c r="AB25" s="26">
        <f t="shared" si="2"/>
        <v>1.2217611822405936</v>
      </c>
      <c r="AC25" s="26">
        <f t="shared" si="3"/>
        <v>3.623843635881274</v>
      </c>
      <c r="AD25" s="26">
        <f t="shared" si="4"/>
        <v>3.37090418414654</v>
      </c>
    </row>
    <row r="26" spans="1:30" ht="13.5" customHeight="1">
      <c r="A26" s="13" t="s">
        <v>14</v>
      </c>
      <c r="B26" s="19"/>
      <c r="C26" s="28">
        <v>0</v>
      </c>
      <c r="D26" s="28">
        <v>-0.0005616091304347827</v>
      </c>
      <c r="E26" s="28">
        <v>-0.009927623099646739</v>
      </c>
      <c r="F26" s="59">
        <v>-0.03116398206958528</v>
      </c>
      <c r="G26" s="60">
        <v>-0.04633353274525009</v>
      </c>
      <c r="H26" s="28">
        <v>-0.06396449503104848</v>
      </c>
      <c r="I26" s="28">
        <v>-0.0802877746243961</v>
      </c>
      <c r="J26" s="28">
        <v>-0.09667736939600702</v>
      </c>
      <c r="K26" s="28">
        <v>-0.11069532476000533</v>
      </c>
      <c r="L26" s="28">
        <v>-0.12266407516748518</v>
      </c>
      <c r="M26" s="28">
        <v>-0.13293541393181496</v>
      </c>
      <c r="N26" s="28">
        <v>-0.14143058388996396</v>
      </c>
      <c r="O26" s="28">
        <v>-0.14773344316511192</v>
      </c>
      <c r="P26" s="28">
        <v>-0.14178624750236427</v>
      </c>
      <c r="Q26" s="28">
        <v>-0.13583905183961664</v>
      </c>
      <c r="R26" s="28">
        <v>-0.12989185617686902</v>
      </c>
      <c r="S26" s="28">
        <v>-0.12394466051412142</v>
      </c>
      <c r="T26" s="28">
        <v>-0.1179974648513738</v>
      </c>
      <c r="U26" s="28">
        <v>-0.11205026918862619</v>
      </c>
      <c r="V26" s="28">
        <v>-0.1061030735258786</v>
      </c>
      <c r="W26" s="28">
        <v>-0.10015587786313096</v>
      </c>
      <c r="X26" s="28">
        <v>-0.09420868220038334</v>
      </c>
      <c r="Y26" s="28">
        <v>-0.08826148653763573</v>
      </c>
      <c r="AA26" s="28">
        <f t="shared" si="1"/>
        <v>-0.08798674704491688</v>
      </c>
      <c r="AB26" s="28">
        <f t="shared" si="2"/>
        <v>-0.4742890389789421</v>
      </c>
      <c r="AC26" s="28">
        <f t="shared" si="3"/>
        <v>-0.6997247403288718</v>
      </c>
      <c r="AD26" s="28">
        <f t="shared" si="4"/>
        <v>-0.5899873242568691</v>
      </c>
    </row>
    <row r="27" spans="1:30" ht="14.25">
      <c r="A27" s="12" t="s">
        <v>15</v>
      </c>
      <c r="B27" s="20"/>
      <c r="C27" s="26">
        <v>0</v>
      </c>
      <c r="D27" s="26">
        <v>0</v>
      </c>
      <c r="E27" s="26">
        <v>0</v>
      </c>
      <c r="F27" s="53">
        <v>0</v>
      </c>
      <c r="G27" s="54">
        <v>-0.010271112705810914</v>
      </c>
      <c r="H27" s="26">
        <v>-0.009712886881926671</v>
      </c>
      <c r="I27" s="26">
        <v>-0.006716859750951682</v>
      </c>
      <c r="J27" s="26">
        <v>0.0014953122429085084</v>
      </c>
      <c r="K27" s="26">
        <v>0.011803486470061558</v>
      </c>
      <c r="L27" s="26">
        <v>0.021520571950858398</v>
      </c>
      <c r="M27" s="26">
        <v>0.03070498171016816</v>
      </c>
      <c r="N27" s="26">
        <v>0.039182428776902485</v>
      </c>
      <c r="O27" s="26">
        <v>0.04708448954382208</v>
      </c>
      <c r="P27" s="26">
        <v>0.13786809625878774</v>
      </c>
      <c r="Q27" s="26">
        <v>0.15519462090286282</v>
      </c>
      <c r="R27" s="26">
        <v>0.15900191079779624</v>
      </c>
      <c r="S27" s="26">
        <v>0.16084745274489537</v>
      </c>
      <c r="T27" s="26">
        <v>0.16119686105971456</v>
      </c>
      <c r="U27" s="26">
        <v>0.1599054141419139</v>
      </c>
      <c r="V27" s="26">
        <v>0.15858045914442573</v>
      </c>
      <c r="W27" s="26">
        <v>0.1396062697789226</v>
      </c>
      <c r="X27" s="26">
        <v>0.11583400989688603</v>
      </c>
      <c r="Y27" s="26">
        <v>0.08522900270958175</v>
      </c>
      <c r="AA27" s="26">
        <f t="shared" si="1"/>
        <v>-0.010271112705810914</v>
      </c>
      <c r="AB27" s="26">
        <f t="shared" si="2"/>
        <v>0.01838962403095011</v>
      </c>
      <c r="AC27" s="26">
        <f t="shared" si="3"/>
        <v>0.4100346171925433</v>
      </c>
      <c r="AD27" s="26">
        <f t="shared" si="4"/>
        <v>0.7995320978887459</v>
      </c>
    </row>
    <row r="28" spans="1:30" ht="14.25">
      <c r="A28" s="13" t="s">
        <v>25</v>
      </c>
      <c r="B28" s="19"/>
      <c r="C28" s="28">
        <v>0.00828686792783801</v>
      </c>
      <c r="D28" s="28">
        <v>0.012310277026922124</v>
      </c>
      <c r="E28" s="28">
        <v>0.020605886872447715</v>
      </c>
      <c r="F28" s="59">
        <v>0.02147876604876903</v>
      </c>
      <c r="G28" s="60">
        <v>0.02041218942072097</v>
      </c>
      <c r="H28" s="28">
        <v>0.019099838635660886</v>
      </c>
      <c r="I28" s="28">
        <v>0.01762212036025546</v>
      </c>
      <c r="J28" s="28">
        <v>0.015593261261171346</v>
      </c>
      <c r="K28" s="28">
        <v>0.01423768965243258</v>
      </c>
      <c r="L28" s="28">
        <v>0.013498830514729866</v>
      </c>
      <c r="M28" s="28">
        <v>0.011441641454264356</v>
      </c>
      <c r="N28" s="28">
        <v>0.010930703963919005</v>
      </c>
      <c r="O28" s="28">
        <v>0.010419766473573658</v>
      </c>
      <c r="P28" s="28">
        <v>0.006946017374489543</v>
      </c>
      <c r="Q28" s="28">
        <v>0.0009786541570120163</v>
      </c>
      <c r="R28" s="28">
        <v>0.0009786541570120163</v>
      </c>
      <c r="S28" s="28">
        <v>0.0009786541570120163</v>
      </c>
      <c r="T28" s="28">
        <v>0.0009175808236786829</v>
      </c>
      <c r="U28" s="28">
        <v>0</v>
      </c>
      <c r="V28" s="28">
        <v>0</v>
      </c>
      <c r="W28" s="28">
        <v>0</v>
      </c>
      <c r="X28" s="28">
        <v>0</v>
      </c>
      <c r="Y28" s="28">
        <v>0</v>
      </c>
      <c r="AA28" s="28">
        <f t="shared" si="1"/>
        <v>0.08309398729669784</v>
      </c>
      <c r="AB28" s="28">
        <f t="shared" si="2"/>
        <v>0.08005174042425015</v>
      </c>
      <c r="AC28" s="28">
        <f t="shared" si="3"/>
        <v>0.04071678342325858</v>
      </c>
      <c r="AD28" s="28">
        <f t="shared" si="4"/>
        <v>0.0028748891377027154</v>
      </c>
    </row>
    <row r="29" spans="1:30" ht="15.75" customHeight="1">
      <c r="A29" s="12" t="s">
        <v>57</v>
      </c>
      <c r="B29" s="20"/>
      <c r="C29" s="26">
        <v>0.004315693616029285</v>
      </c>
      <c r="D29" s="26">
        <v>0.01120632229502617</v>
      </c>
      <c r="E29" s="26">
        <v>0.013461176134260937</v>
      </c>
      <c r="F29" s="53">
        <v>0.01676443053672698</v>
      </c>
      <c r="G29" s="54">
        <v>0.016191253335493958</v>
      </c>
      <c r="H29" s="26">
        <v>0.015541566303463275</v>
      </c>
      <c r="I29" s="26">
        <v>0.015059236697492213</v>
      </c>
      <c r="J29" s="26">
        <v>0.014486059496259193</v>
      </c>
      <c r="K29" s="26">
        <v>0.02049549710612337</v>
      </c>
      <c r="L29" s="26">
        <v>0.019241034967857947</v>
      </c>
      <c r="M29" s="26">
        <v>0.01879000443329159</v>
      </c>
      <c r="N29" s="26">
        <v>0.018115550565391905</v>
      </c>
      <c r="O29" s="26">
        <v>0.017603446697492215</v>
      </c>
      <c r="P29" s="26">
        <v>0.01748130003082555</v>
      </c>
      <c r="Q29" s="26">
        <v>0.01735915336415888</v>
      </c>
      <c r="R29" s="26">
        <v>0.017237006697492216</v>
      </c>
      <c r="S29" s="26">
        <v>0.017091342829592526</v>
      </c>
      <c r="T29" s="26">
        <v>0.017030269496259194</v>
      </c>
      <c r="U29" s="26">
        <v>0.013337057892560128</v>
      </c>
      <c r="V29" s="26">
        <v>0.012824954024660438</v>
      </c>
      <c r="W29" s="26">
        <v>0</v>
      </c>
      <c r="X29" s="26">
        <v>0</v>
      </c>
      <c r="Y29" s="26">
        <v>0</v>
      </c>
      <c r="AA29" s="26">
        <f t="shared" si="1"/>
        <v>0.06193887591753733</v>
      </c>
      <c r="AB29" s="26">
        <f t="shared" si="2"/>
        <v>0.084823394571196</v>
      </c>
      <c r="AC29" s="26">
        <f t="shared" si="3"/>
        <v>0.08934945509116013</v>
      </c>
      <c r="AD29" s="26">
        <f t="shared" si="4"/>
        <v>0.07752063094056451</v>
      </c>
    </row>
    <row r="30" spans="1:30" ht="14.25">
      <c r="A30" s="35" t="s">
        <v>27</v>
      </c>
      <c r="B30" s="38"/>
      <c r="C30" s="31">
        <v>0</v>
      </c>
      <c r="D30" s="31">
        <v>0</v>
      </c>
      <c r="E30" s="31">
        <v>0</v>
      </c>
      <c r="F30" s="61">
        <v>0</v>
      </c>
      <c r="G30" s="62">
        <v>0</v>
      </c>
      <c r="H30" s="31">
        <v>0.015332675415363463</v>
      </c>
      <c r="I30" s="31">
        <v>0.038873729433040065</v>
      </c>
      <c r="J30" s="31">
        <v>0.17755897393218883</v>
      </c>
      <c r="K30" s="31">
        <v>0.37500195446513085</v>
      </c>
      <c r="L30" s="31">
        <v>0.5665830196539198</v>
      </c>
      <c r="M30" s="31">
        <v>0.7243050256831395</v>
      </c>
      <c r="N30" s="31">
        <v>0.8371659028797606</v>
      </c>
      <c r="O30" s="31">
        <v>0.9019231186432899</v>
      </c>
      <c r="P30" s="31">
        <v>0.9515036178188391</v>
      </c>
      <c r="Q30" s="31">
        <v>0.9564529758877098</v>
      </c>
      <c r="R30" s="31">
        <v>0.7118555414147332</v>
      </c>
      <c r="S30" s="31">
        <v>0.5431918372637928</v>
      </c>
      <c r="T30" s="31">
        <v>0.4046405171445774</v>
      </c>
      <c r="U30" s="31">
        <v>0.2887437985252982</v>
      </c>
      <c r="V30" s="31">
        <v>0.205541241431123</v>
      </c>
      <c r="W30" s="31">
        <v>0.14442292967199222</v>
      </c>
      <c r="X30" s="31">
        <v>0.0995927430121953</v>
      </c>
      <c r="Y30" s="31">
        <v>0.06783185049750048</v>
      </c>
      <c r="Z30" s="33"/>
      <c r="AA30" s="31">
        <f t="shared" si="1"/>
        <v>0</v>
      </c>
      <c r="AB30" s="31">
        <f t="shared" si="2"/>
        <v>1.173350352899643</v>
      </c>
      <c r="AC30" s="31">
        <f t="shared" si="3"/>
        <v>4.371350640912739</v>
      </c>
      <c r="AD30" s="31">
        <f t="shared" si="4"/>
        <v>2.1539729357795245</v>
      </c>
    </row>
    <row r="31" spans="1:30" ht="14.25">
      <c r="A31" s="36" t="s">
        <v>28</v>
      </c>
      <c r="B31" s="39"/>
      <c r="C31" s="32">
        <v>0</v>
      </c>
      <c r="D31" s="32">
        <v>0</v>
      </c>
      <c r="E31" s="32">
        <v>0.018073879379977082</v>
      </c>
      <c r="F31" s="63">
        <v>0.1116137642881882</v>
      </c>
      <c r="G31" s="64">
        <v>0.19272662544369512</v>
      </c>
      <c r="H31" s="32">
        <v>0.284752642640708</v>
      </c>
      <c r="I31" s="32">
        <v>0.3796552420460565</v>
      </c>
      <c r="J31" s="32">
        <v>0.5055498841762783</v>
      </c>
      <c r="K31" s="32">
        <v>0.6385015798525756</v>
      </c>
      <c r="L31" s="32">
        <v>0.7787124696193565</v>
      </c>
      <c r="M31" s="32">
        <v>0.9187235452924833</v>
      </c>
      <c r="N31" s="32">
        <v>1.063412577478432</v>
      </c>
      <c r="O31" s="32">
        <v>1.2111551195490597</v>
      </c>
      <c r="P31" s="32">
        <v>1.3987654509624143</v>
      </c>
      <c r="Q31" s="32">
        <v>1.5827441110451272</v>
      </c>
      <c r="R31" s="32">
        <v>1.7207219288707427</v>
      </c>
      <c r="S31" s="32">
        <v>1.8693963357839904</v>
      </c>
      <c r="T31" s="32">
        <v>2.021285673773656</v>
      </c>
      <c r="U31" s="32">
        <v>1.691635471280481</v>
      </c>
      <c r="V31" s="32">
        <v>1.3999853445529822</v>
      </c>
      <c r="W31" s="32">
        <v>1.1083352178254833</v>
      </c>
      <c r="X31" s="32">
        <v>0.9236126815212364</v>
      </c>
      <c r="Y31" s="32">
        <v>0.7388901452169889</v>
      </c>
      <c r="Z31" s="33"/>
      <c r="AA31" s="32">
        <f t="shared" si="1"/>
        <v>0.32241426911186044</v>
      </c>
      <c r="AB31" s="32">
        <f t="shared" si="2"/>
        <v>2.5871718183349746</v>
      </c>
      <c r="AC31" s="32">
        <f t="shared" si="3"/>
        <v>6.174800804327516</v>
      </c>
      <c r="AD31" s="32">
        <f t="shared" si="4"/>
        <v>8.703024754261852</v>
      </c>
    </row>
    <row r="32" spans="1:30" ht="14.25">
      <c r="A32" s="35" t="s">
        <v>19</v>
      </c>
      <c r="B32" s="38"/>
      <c r="C32" s="31">
        <v>0</v>
      </c>
      <c r="D32" s="31">
        <v>0</v>
      </c>
      <c r="E32" s="31">
        <v>0</v>
      </c>
      <c r="F32" s="61">
        <v>0</v>
      </c>
      <c r="G32" s="62">
        <v>0.08378232678670938</v>
      </c>
      <c r="H32" s="31">
        <v>0.2786691108388415</v>
      </c>
      <c r="I32" s="31">
        <v>0.5568940284894051</v>
      </c>
      <c r="J32" s="31">
        <v>0.9189680301400734</v>
      </c>
      <c r="K32" s="31">
        <v>1.328586074716938</v>
      </c>
      <c r="L32" s="31">
        <v>1.8481784740121836</v>
      </c>
      <c r="M32" s="31">
        <v>2.493685048022574</v>
      </c>
      <c r="N32" s="31">
        <v>3.1764485011020405</v>
      </c>
      <c r="O32" s="31">
        <v>3.8635394029274135</v>
      </c>
      <c r="P32" s="31">
        <v>3.863646859466861</v>
      </c>
      <c r="Q32" s="31">
        <v>3.863744734562937</v>
      </c>
      <c r="R32" s="31">
        <v>3.863781172525523</v>
      </c>
      <c r="S32" s="31">
        <v>3.8638411904268137</v>
      </c>
      <c r="T32" s="31">
        <v>3.8638945252082895</v>
      </c>
      <c r="U32" s="31">
        <v>3.8639462794551527</v>
      </c>
      <c r="V32" s="31">
        <v>3.86399292246589</v>
      </c>
      <c r="W32" s="31">
        <v>3.8640517395058733</v>
      </c>
      <c r="X32" s="31">
        <v>3.8641179049658683</v>
      </c>
      <c r="Y32" s="31">
        <v>3.864167296801008</v>
      </c>
      <c r="Z32" s="33"/>
      <c r="AA32" s="31">
        <f t="shared" si="1"/>
        <v>0.08378232678670938</v>
      </c>
      <c r="AB32" s="31">
        <f t="shared" si="2"/>
        <v>4.9312957181974415</v>
      </c>
      <c r="AC32" s="31">
        <f t="shared" si="3"/>
        <v>17.261064546081826</v>
      </c>
      <c r="AD32" s="31">
        <f t="shared" si="4"/>
        <v>19.31945609008167</v>
      </c>
    </row>
    <row r="33" spans="1:30" ht="15">
      <c r="A33" s="37" t="s">
        <v>29</v>
      </c>
      <c r="B33" s="40"/>
      <c r="C33" s="34">
        <f>SUM(C34:C44)</f>
        <v>0.9371274343119261</v>
      </c>
      <c r="D33" s="34">
        <f aca="true" t="shared" si="6" ref="D33:Y33">SUM(D34:D44)</f>
        <v>0.9829849339299578</v>
      </c>
      <c r="E33" s="34">
        <f t="shared" si="6"/>
        <v>1.0394198552600717</v>
      </c>
      <c r="F33" s="65">
        <f t="shared" si="6"/>
        <v>1.0927238029522093</v>
      </c>
      <c r="G33" s="66">
        <f t="shared" si="6"/>
        <v>1.1606364408656644</v>
      </c>
      <c r="H33" s="34">
        <f t="shared" si="6"/>
        <v>1.2924776609682669</v>
      </c>
      <c r="I33" s="34">
        <f t="shared" si="6"/>
        <v>1.4546460865057749</v>
      </c>
      <c r="J33" s="34">
        <f t="shared" si="6"/>
        <v>1.6196947820801835</v>
      </c>
      <c r="K33" s="34">
        <f t="shared" si="6"/>
        <v>1.9203385269084388</v>
      </c>
      <c r="L33" s="34">
        <f t="shared" si="6"/>
        <v>2.2886014279447924</v>
      </c>
      <c r="M33" s="34">
        <f t="shared" si="6"/>
        <v>2.682069148592907</v>
      </c>
      <c r="N33" s="34">
        <f t="shared" si="6"/>
        <v>3.0690541461388303</v>
      </c>
      <c r="O33" s="34">
        <f t="shared" si="6"/>
        <v>3.4863358589012723</v>
      </c>
      <c r="P33" s="34">
        <f t="shared" si="6"/>
        <v>3.4625821971306676</v>
      </c>
      <c r="Q33" s="34">
        <f t="shared" si="6"/>
        <v>3.458969965022593</v>
      </c>
      <c r="R33" s="34">
        <f t="shared" si="6"/>
        <v>3.4581158839557804</v>
      </c>
      <c r="S33" s="34">
        <f t="shared" si="6"/>
        <v>3.453404573198573</v>
      </c>
      <c r="T33" s="34">
        <f t="shared" si="6"/>
        <v>3.4409321459347906</v>
      </c>
      <c r="U33" s="34">
        <f t="shared" si="6"/>
        <v>3.3767348951455443</v>
      </c>
      <c r="V33" s="34">
        <f t="shared" si="6"/>
        <v>3.296900462382331</v>
      </c>
      <c r="W33" s="34">
        <f t="shared" si="6"/>
        <v>3.1853104606933287</v>
      </c>
      <c r="X33" s="34">
        <f t="shared" si="6"/>
        <v>3.1061773719502224</v>
      </c>
      <c r="Y33" s="34">
        <f t="shared" si="6"/>
        <v>3.028050697091107</v>
      </c>
      <c r="Z33" s="33"/>
      <c r="AA33" s="34">
        <f t="shared" si="1"/>
        <v>5.212892467319829</v>
      </c>
      <c r="AB33" s="34">
        <f t="shared" si="2"/>
        <v>8.575758484407457</v>
      </c>
      <c r="AC33" s="34">
        <f t="shared" si="3"/>
        <v>16.15901131578627</v>
      </c>
      <c r="AD33" s="34">
        <f t="shared" si="4"/>
        <v>17.02608796061702</v>
      </c>
    </row>
    <row r="34" spans="1:30" ht="14.25">
      <c r="A34" s="35" t="s">
        <v>21</v>
      </c>
      <c r="B34" s="38" t="s">
        <v>42</v>
      </c>
      <c r="C34" s="31">
        <v>0.43402640476538085</v>
      </c>
      <c r="D34" s="31">
        <v>0.42041663580794786</v>
      </c>
      <c r="E34" s="31">
        <v>0.4155221792686669</v>
      </c>
      <c r="F34" s="61">
        <v>0.40377121487066786</v>
      </c>
      <c r="G34" s="62">
        <v>0.3318599486984246</v>
      </c>
      <c r="H34" s="31">
        <v>0.27349585625815465</v>
      </c>
      <c r="I34" s="31">
        <v>0.22622065610468578</v>
      </c>
      <c r="J34" s="31">
        <v>0.17602060090946675</v>
      </c>
      <c r="K34" s="31">
        <v>0.14966776629658798</v>
      </c>
      <c r="L34" s="31">
        <v>0.1516943380659186</v>
      </c>
      <c r="M34" s="31">
        <v>0.13697712434691015</v>
      </c>
      <c r="N34" s="31">
        <v>0.08280100758356923</v>
      </c>
      <c r="O34" s="31">
        <v>0.045801805928631464</v>
      </c>
      <c r="P34" s="31">
        <v>0.01328009621317887</v>
      </c>
      <c r="Q34" s="31">
        <v>0.012477119610085992</v>
      </c>
      <c r="R34" s="31">
        <v>0.011313921808976824</v>
      </c>
      <c r="S34" s="31">
        <v>0.010680254483078584</v>
      </c>
      <c r="T34" s="31">
        <v>0.010142563352907166</v>
      </c>
      <c r="U34" s="31">
        <v>0.0014216468053496834</v>
      </c>
      <c r="V34" s="31">
        <v>0.001349498647932946</v>
      </c>
      <c r="W34" s="31">
        <v>0</v>
      </c>
      <c r="X34" s="31">
        <v>0</v>
      </c>
      <c r="Y34" s="31">
        <v>0</v>
      </c>
      <c r="Z34" s="33"/>
      <c r="AA34" s="31">
        <f t="shared" si="1"/>
        <v>2.0055963834110884</v>
      </c>
      <c r="AB34" s="31">
        <f t="shared" si="2"/>
        <v>0.9770992176348137</v>
      </c>
      <c r="AC34" s="31">
        <f t="shared" si="3"/>
        <v>0.2913371536823757</v>
      </c>
      <c r="AD34" s="31">
        <f t="shared" si="4"/>
        <v>0.0349078850982452</v>
      </c>
    </row>
    <row r="35" spans="1:30" ht="14.25">
      <c r="A35" s="36" t="s">
        <v>23</v>
      </c>
      <c r="B35" s="39" t="s">
        <v>42</v>
      </c>
      <c r="C35" s="32">
        <v>0.20474018808174868</v>
      </c>
      <c r="D35" s="32">
        <v>0.18767850574160294</v>
      </c>
      <c r="E35" s="32">
        <v>0.17061682340145723</v>
      </c>
      <c r="F35" s="63">
        <v>0.1535551410613115</v>
      </c>
      <c r="G35" s="64">
        <v>0.13649345872116578</v>
      </c>
      <c r="H35" s="32">
        <v>0.11943177638102004</v>
      </c>
      <c r="I35" s="32">
        <v>0.10237009404087433</v>
      </c>
      <c r="J35" s="32">
        <v>0.0853084117007286</v>
      </c>
      <c r="K35" s="32">
        <v>0.06824672936058289</v>
      </c>
      <c r="L35" s="32">
        <v>0.05118504702043716</v>
      </c>
      <c r="M35" s="32">
        <v>0.034123364680291444</v>
      </c>
      <c r="N35" s="32">
        <v>0.01706168234014572</v>
      </c>
      <c r="O35" s="32">
        <v>0</v>
      </c>
      <c r="P35" s="32">
        <v>0</v>
      </c>
      <c r="Q35" s="32">
        <v>0</v>
      </c>
      <c r="R35" s="32">
        <v>0</v>
      </c>
      <c r="S35" s="32">
        <v>0</v>
      </c>
      <c r="T35" s="32">
        <v>0</v>
      </c>
      <c r="U35" s="32">
        <v>0</v>
      </c>
      <c r="V35" s="32">
        <v>0</v>
      </c>
      <c r="W35" s="32">
        <v>0</v>
      </c>
      <c r="X35" s="32">
        <v>0</v>
      </c>
      <c r="Y35" s="32">
        <v>0</v>
      </c>
      <c r="Z35" s="33"/>
      <c r="AA35" s="32">
        <f t="shared" si="1"/>
        <v>0.8530841170072861</v>
      </c>
      <c r="AB35" s="32">
        <f t="shared" si="2"/>
        <v>0.426542058503643</v>
      </c>
      <c r="AC35" s="32">
        <f t="shared" si="3"/>
        <v>0.05118504702043716</v>
      </c>
      <c r="AD35" s="32">
        <f t="shared" si="4"/>
        <v>0</v>
      </c>
    </row>
    <row r="36" spans="1:30" ht="14.25">
      <c r="A36" s="35" t="s">
        <v>24</v>
      </c>
      <c r="B36" s="38" t="s">
        <v>42</v>
      </c>
      <c r="C36" s="31">
        <v>0.28762039292331065</v>
      </c>
      <c r="D36" s="31">
        <v>0.35844339571554545</v>
      </c>
      <c r="E36" s="31">
        <v>0.4257726266930276</v>
      </c>
      <c r="F36" s="61">
        <v>0.5000739457556649</v>
      </c>
      <c r="G36" s="62">
        <v>0.5266975514171351</v>
      </c>
      <c r="H36" s="31">
        <v>0.5505989806053254</v>
      </c>
      <c r="I36" s="31">
        <v>0.5731261311863893</v>
      </c>
      <c r="J36" s="31">
        <v>0.5943468199200078</v>
      </c>
      <c r="K36" s="31">
        <v>0.6093076900802196</v>
      </c>
      <c r="L36" s="31">
        <v>0.6231624283177215</v>
      </c>
      <c r="M36" s="31">
        <v>0.6358437145231489</v>
      </c>
      <c r="N36" s="31">
        <v>0.6472703291153378</v>
      </c>
      <c r="O36" s="31">
        <v>0.6574904117599933</v>
      </c>
      <c r="P36" s="31">
        <v>0.633730787700129</v>
      </c>
      <c r="Q36" s="31">
        <v>0.6046498504981513</v>
      </c>
      <c r="R36" s="31">
        <v>0.577873328325494</v>
      </c>
      <c r="S36" s="31">
        <v>0.5473026524828906</v>
      </c>
      <c r="T36" s="31">
        <v>0.5102026092826812</v>
      </c>
      <c r="U36" s="31">
        <v>0.4743088007878207</v>
      </c>
      <c r="V36" s="31">
        <v>0.43957407695845274</v>
      </c>
      <c r="W36" s="31">
        <v>0.4059535545835045</v>
      </c>
      <c r="X36" s="31">
        <v>0.373404486274745</v>
      </c>
      <c r="Y36" s="31">
        <v>0.3418861383378502</v>
      </c>
      <c r="Z36" s="33"/>
      <c r="AA36" s="31">
        <f t="shared" si="1"/>
        <v>2.0986079125046837</v>
      </c>
      <c r="AB36" s="31">
        <f t="shared" si="2"/>
        <v>2.9505420501096635</v>
      </c>
      <c r="AC36" s="31">
        <f t="shared" si="3"/>
        <v>3.1789850935967605</v>
      </c>
      <c r="AD36" s="31">
        <f t="shared" si="4"/>
        <v>2.5492614678373395</v>
      </c>
    </row>
    <row r="37" spans="1:30" ht="14.25">
      <c r="A37" s="36" t="s">
        <v>51</v>
      </c>
      <c r="B37" s="39"/>
      <c r="C37" s="32">
        <v>0</v>
      </c>
      <c r="D37" s="32">
        <v>0</v>
      </c>
      <c r="E37" s="32">
        <v>0</v>
      </c>
      <c r="F37" s="63">
        <v>0</v>
      </c>
      <c r="G37" s="64">
        <v>0.03484579485074388</v>
      </c>
      <c r="H37" s="32">
        <v>0.06535797924461169</v>
      </c>
      <c r="I37" s="32">
        <v>0.09453313914778172</v>
      </c>
      <c r="J37" s="32">
        <v>0.12241453935412193</v>
      </c>
      <c r="K37" s="32">
        <v>0.14911917469191824</v>
      </c>
      <c r="L37" s="32">
        <v>0.17519718180743696</v>
      </c>
      <c r="M37" s="32">
        <v>0.19872145318929837</v>
      </c>
      <c r="N37" s="32">
        <v>0.22022037782444892</v>
      </c>
      <c r="O37" s="32">
        <v>0.2401045975889563</v>
      </c>
      <c r="P37" s="32">
        <v>0.25826715284809815</v>
      </c>
      <c r="Q37" s="32">
        <v>0.27455066354869134</v>
      </c>
      <c r="R37" s="32">
        <v>0.28916112530589505</v>
      </c>
      <c r="S37" s="32">
        <v>0.30226444480075537</v>
      </c>
      <c r="T37" s="32">
        <v>0.3138608171681281</v>
      </c>
      <c r="U37" s="32">
        <v>0.32411476926857097</v>
      </c>
      <c r="V37" s="32">
        <v>0.3044263898048315</v>
      </c>
      <c r="W37" s="32">
        <v>0.28492859454834585</v>
      </c>
      <c r="X37" s="32">
        <v>0.2655977984877149</v>
      </c>
      <c r="Y37" s="32">
        <v>0.24652515476910616</v>
      </c>
      <c r="Z37" s="33"/>
      <c r="AA37" s="32">
        <f t="shared" si="1"/>
        <v>0.03484579485074388</v>
      </c>
      <c r="AB37" s="32">
        <f t="shared" si="2"/>
        <v>0.6066220142458705</v>
      </c>
      <c r="AC37" s="32">
        <f t="shared" si="3"/>
        <v>1.1918642449994932</v>
      </c>
      <c r="AD37" s="32">
        <f t="shared" si="4"/>
        <v>1.533827546348181</v>
      </c>
    </row>
    <row r="38" spans="1:30" ht="14.25">
      <c r="A38" s="35" t="s">
        <v>14</v>
      </c>
      <c r="B38" s="38"/>
      <c r="C38" s="31">
        <v>0</v>
      </c>
      <c r="D38" s="31">
        <v>-3.405502173913044E-05</v>
      </c>
      <c r="E38" s="31">
        <v>-0.0006019941666807064</v>
      </c>
      <c r="F38" s="61">
        <v>-0.0018897308276237875</v>
      </c>
      <c r="G38" s="62">
        <v>-0.0028036088169067002</v>
      </c>
      <c r="H38" s="31">
        <v>-0.0037232767803286105</v>
      </c>
      <c r="I38" s="31">
        <v>-0.004515827145702278</v>
      </c>
      <c r="J38" s="31">
        <v>-0.005186866143879055</v>
      </c>
      <c r="K38" s="31">
        <v>-0.005738003937921694</v>
      </c>
      <c r="L38" s="31">
        <v>-0.006188792404119937</v>
      </c>
      <c r="M38" s="31">
        <v>-0.006566541433376938</v>
      </c>
      <c r="N38" s="31">
        <v>-0.006872453068558867</v>
      </c>
      <c r="O38" s="31">
        <v>-0.007081293174581947</v>
      </c>
      <c r="P38" s="31">
        <v>-0.006856557931567047</v>
      </c>
      <c r="Q38" s="31">
        <v>-0.006631822688552147</v>
      </c>
      <c r="R38" s="31">
        <v>-0.006407087445537249</v>
      </c>
      <c r="S38" s="31">
        <v>-0.006182352202522348</v>
      </c>
      <c r="T38" s="31">
        <v>-0.005957616959507449</v>
      </c>
      <c r="U38" s="31">
        <v>-0.00573288171649255</v>
      </c>
      <c r="V38" s="31">
        <v>-0.005508146473477651</v>
      </c>
      <c r="W38" s="31">
        <v>-0.005283411230462751</v>
      </c>
      <c r="X38" s="31">
        <v>-0.005058675987447852</v>
      </c>
      <c r="Y38" s="31">
        <v>-0.004833940744432953</v>
      </c>
      <c r="Z38" s="33"/>
      <c r="AA38" s="31">
        <f aca="true" t="shared" si="7" ref="AA38:AA56">SUM(C38:G38)</f>
        <v>-0.005329388832950324</v>
      </c>
      <c r="AB38" s="31">
        <f aca="true" t="shared" si="8" ref="AB38:AB56">SUM(H38:L38)</f>
        <v>-0.025352766411951576</v>
      </c>
      <c r="AC38" s="31">
        <f aca="true" t="shared" si="9" ref="AC38:AC56">SUM(M38:Q38)</f>
        <v>-0.03400866829663694</v>
      </c>
      <c r="AD38" s="31">
        <f aca="true" t="shared" si="10" ref="AD38:AD56">SUM(R38:V38)</f>
        <v>-0.029788084797537244</v>
      </c>
    </row>
    <row r="39" spans="1:30" ht="14.25">
      <c r="A39" s="36" t="s">
        <v>15</v>
      </c>
      <c r="B39" s="39"/>
      <c r="C39" s="32">
        <v>0</v>
      </c>
      <c r="D39" s="32">
        <v>0</v>
      </c>
      <c r="E39" s="32">
        <v>0</v>
      </c>
      <c r="F39" s="63">
        <v>0</v>
      </c>
      <c r="G39" s="64">
        <v>-0.0007209721940432051</v>
      </c>
      <c r="H39" s="32">
        <v>-0.0006956745238204082</v>
      </c>
      <c r="I39" s="32">
        <v>-0.0005588440625796567</v>
      </c>
      <c r="J39" s="32">
        <v>-0.00018913051720860724</v>
      </c>
      <c r="K39" s="32">
        <v>0.00027615742981228843</v>
      </c>
      <c r="L39" s="32">
        <v>0.0007015702778331933</v>
      </c>
      <c r="M39" s="32">
        <v>0.0010905426051286559</v>
      </c>
      <c r="N39" s="32">
        <v>0.0014343371187408045</v>
      </c>
      <c r="O39" s="32">
        <v>0.0017353499008443127</v>
      </c>
      <c r="P39" s="32">
        <v>0.004305041882393649</v>
      </c>
      <c r="Q39" s="32">
        <v>0.005085090076797935</v>
      </c>
      <c r="R39" s="32">
        <v>0.0053036704499774025</v>
      </c>
      <c r="S39" s="32">
        <v>0.005441511258784617</v>
      </c>
      <c r="T39" s="32">
        <v>0.005476875419481669</v>
      </c>
      <c r="U39" s="32">
        <v>0.005462259430760846</v>
      </c>
      <c r="V39" s="32">
        <v>0.005453286703938805</v>
      </c>
      <c r="W39" s="32">
        <v>0.004722762659991446</v>
      </c>
      <c r="X39" s="32">
        <v>0.003784363780730983</v>
      </c>
      <c r="Y39" s="32">
        <v>0.002563506071573961</v>
      </c>
      <c r="Z39" s="33"/>
      <c r="AA39" s="32">
        <f t="shared" si="7"/>
        <v>-0.0007209721940432051</v>
      </c>
      <c r="AB39" s="32">
        <f t="shared" si="8"/>
        <v>-0.0004659213959631903</v>
      </c>
      <c r="AC39" s="32">
        <f t="shared" si="9"/>
        <v>0.013650361583905356</v>
      </c>
      <c r="AD39" s="32">
        <f t="shared" si="10"/>
        <v>0.027137603262943337</v>
      </c>
    </row>
    <row r="40" spans="1:30" ht="14.25">
      <c r="A40" s="35" t="s">
        <v>25</v>
      </c>
      <c r="B40" s="38"/>
      <c r="C40" s="31">
        <v>0.010740448541485948</v>
      </c>
      <c r="D40" s="31">
        <v>0.0164804516866006</v>
      </c>
      <c r="E40" s="31">
        <v>0.02652655206555124</v>
      </c>
      <c r="F40" s="61">
        <v>0.027433419859911917</v>
      </c>
      <c r="G40" s="62">
        <v>0.02603462690966058</v>
      </c>
      <c r="H40" s="31">
        <v>0.02451979462607592</v>
      </c>
      <c r="I40" s="31">
        <v>0.02245971809787926</v>
      </c>
      <c r="J40" s="31">
        <v>0.019894210864043273</v>
      </c>
      <c r="K40" s="31">
        <v>0.017950173669179947</v>
      </c>
      <c r="L40" s="31">
        <v>0.01703698492456795</v>
      </c>
      <c r="M40" s="31">
        <v>0.014624089818425964</v>
      </c>
      <c r="N40" s="31">
        <v>0.013826940407147303</v>
      </c>
      <c r="O40" s="31">
        <v>0.013225296868174639</v>
      </c>
      <c r="P40" s="31">
        <v>0.00835720909536598</v>
      </c>
      <c r="Q40" s="31">
        <v>0.0012200333723059987</v>
      </c>
      <c r="R40" s="31">
        <v>0.0011620137056393318</v>
      </c>
      <c r="S40" s="31">
        <v>0.0011620137056393318</v>
      </c>
      <c r="T40" s="31">
        <v>0.0011620137056393318</v>
      </c>
      <c r="U40" s="31">
        <v>0</v>
      </c>
      <c r="V40" s="31">
        <v>0</v>
      </c>
      <c r="W40" s="31">
        <v>0</v>
      </c>
      <c r="X40" s="31">
        <v>0</v>
      </c>
      <c r="Y40" s="31">
        <v>0</v>
      </c>
      <c r="Z40" s="33"/>
      <c r="AA40" s="31">
        <f t="shared" si="7"/>
        <v>0.10721549906321029</v>
      </c>
      <c r="AB40" s="31">
        <f t="shared" si="8"/>
        <v>0.10186088218174635</v>
      </c>
      <c r="AC40" s="31">
        <f t="shared" si="9"/>
        <v>0.05125356956141988</v>
      </c>
      <c r="AD40" s="31">
        <f t="shared" si="10"/>
        <v>0.0034860411169179957</v>
      </c>
    </row>
    <row r="41" spans="1:30" ht="14.25">
      <c r="A41" s="36" t="s">
        <v>30</v>
      </c>
      <c r="B41" s="39"/>
      <c r="C41" s="32">
        <v>0</v>
      </c>
      <c r="D41" s="32">
        <v>0</v>
      </c>
      <c r="E41" s="32">
        <v>0</v>
      </c>
      <c r="F41" s="63">
        <v>0</v>
      </c>
      <c r="G41" s="64">
        <v>0</v>
      </c>
      <c r="H41" s="32">
        <v>0</v>
      </c>
      <c r="I41" s="32">
        <v>0</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33"/>
      <c r="AA41" s="32">
        <f t="shared" si="7"/>
        <v>0</v>
      </c>
      <c r="AB41" s="32">
        <f t="shared" si="8"/>
        <v>0</v>
      </c>
      <c r="AC41" s="32">
        <f t="shared" si="9"/>
        <v>0</v>
      </c>
      <c r="AD41" s="32">
        <f t="shared" si="10"/>
        <v>0</v>
      </c>
    </row>
    <row r="42" spans="1:30" ht="14.25">
      <c r="A42" s="35" t="s">
        <v>27</v>
      </c>
      <c r="B42" s="38"/>
      <c r="C42" s="31">
        <v>0</v>
      </c>
      <c r="D42" s="31">
        <v>0</v>
      </c>
      <c r="E42" s="31">
        <v>0</v>
      </c>
      <c r="F42" s="61">
        <v>0</v>
      </c>
      <c r="G42" s="62">
        <v>0</v>
      </c>
      <c r="H42" s="31">
        <v>0</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3"/>
      <c r="AA42" s="31">
        <f t="shared" si="7"/>
        <v>0</v>
      </c>
      <c r="AB42" s="31">
        <f t="shared" si="8"/>
        <v>0</v>
      </c>
      <c r="AC42" s="31">
        <f t="shared" si="9"/>
        <v>0</v>
      </c>
      <c r="AD42" s="31">
        <f t="shared" si="10"/>
        <v>0</v>
      </c>
    </row>
    <row r="43" spans="1:30" ht="14.25">
      <c r="A43" s="36" t="s">
        <v>28</v>
      </c>
      <c r="B43" s="39"/>
      <c r="C43" s="32">
        <v>0</v>
      </c>
      <c r="D43" s="32">
        <v>0</v>
      </c>
      <c r="E43" s="32">
        <v>0.001583667998049103</v>
      </c>
      <c r="F43" s="63">
        <v>0.009779812232277026</v>
      </c>
      <c r="G43" s="64">
        <v>0.01688707679577105</v>
      </c>
      <c r="H43" s="32">
        <v>0.024950573035780285</v>
      </c>
      <c r="I43" s="32">
        <v>0.033266120929522774</v>
      </c>
      <c r="J43" s="32">
        <v>0.04429725108569456</v>
      </c>
      <c r="K43" s="32">
        <v>0.055946733817230976</v>
      </c>
      <c r="L43" s="32">
        <v>0.06823228106657435</v>
      </c>
      <c r="M43" s="32">
        <v>0.08050032022155534</v>
      </c>
      <c r="N43" s="32">
        <v>0.09317825090396502</v>
      </c>
      <c r="O43" s="32">
        <v>0.10612373598266278</v>
      </c>
      <c r="P43" s="32">
        <v>0.12256251327647766</v>
      </c>
      <c r="Q43" s="32">
        <v>0.1386830765585214</v>
      </c>
      <c r="R43" s="32">
        <v>0.15077295775874403</v>
      </c>
      <c r="S43" s="32">
        <v>0.16380009462335549</v>
      </c>
      <c r="T43" s="32">
        <v>0.17710892991886923</v>
      </c>
      <c r="U43" s="32">
        <v>0.1482243465229437</v>
      </c>
      <c r="V43" s="32">
        <v>0.12266940269406156</v>
      </c>
      <c r="W43" s="32">
        <v>0.09711445886517943</v>
      </c>
      <c r="X43" s="32">
        <v>0.08092871572098287</v>
      </c>
      <c r="Y43" s="32">
        <v>0.0647429725767863</v>
      </c>
      <c r="Z43" s="33"/>
      <c r="AA43" s="32">
        <f t="shared" si="7"/>
        <v>0.02825055702609718</v>
      </c>
      <c r="AB43" s="32">
        <f t="shared" si="8"/>
        <v>0.22669295993480293</v>
      </c>
      <c r="AC43" s="32">
        <f t="shared" si="9"/>
        <v>0.5410478969431822</v>
      </c>
      <c r="AD43" s="32">
        <f t="shared" si="10"/>
        <v>0.762575731517974</v>
      </c>
    </row>
    <row r="44" spans="1:30" ht="14.25">
      <c r="A44" s="35" t="s">
        <v>19</v>
      </c>
      <c r="B44" s="38"/>
      <c r="C44" s="31">
        <v>0</v>
      </c>
      <c r="D44" s="31">
        <v>0</v>
      </c>
      <c r="E44" s="31">
        <v>0</v>
      </c>
      <c r="F44" s="61">
        <v>0</v>
      </c>
      <c r="G44" s="62">
        <v>0.09134256448371329</v>
      </c>
      <c r="H44" s="31">
        <v>0.2385416521214478</v>
      </c>
      <c r="I44" s="31">
        <v>0.4077448982069236</v>
      </c>
      <c r="J44" s="31">
        <v>0.5827889449072081</v>
      </c>
      <c r="K44" s="31">
        <v>0.8755621055008284</v>
      </c>
      <c r="L44" s="31">
        <v>1.2075803888684227</v>
      </c>
      <c r="M44" s="31">
        <v>1.586755080641525</v>
      </c>
      <c r="N44" s="31">
        <v>2.0001336739140347</v>
      </c>
      <c r="O44" s="31">
        <v>2.428935954046591</v>
      </c>
      <c r="P44" s="31">
        <v>2.428935954046591</v>
      </c>
      <c r="Q44" s="31">
        <v>2.428935954046591</v>
      </c>
      <c r="R44" s="31">
        <v>2.428935954046591</v>
      </c>
      <c r="S44" s="31">
        <v>2.428935954046591</v>
      </c>
      <c r="T44" s="31">
        <v>2.428935954046591</v>
      </c>
      <c r="U44" s="31">
        <v>2.428935954046591</v>
      </c>
      <c r="V44" s="31">
        <v>2.428935954046591</v>
      </c>
      <c r="W44" s="31">
        <v>2.39787450126677</v>
      </c>
      <c r="X44" s="31">
        <v>2.3875206836734963</v>
      </c>
      <c r="Y44" s="31">
        <v>2.3771668660802234</v>
      </c>
      <c r="Z44" s="33"/>
      <c r="AA44" s="31">
        <f t="shared" si="7"/>
        <v>0.09134256448371329</v>
      </c>
      <c r="AB44" s="31">
        <f t="shared" si="8"/>
        <v>3.3122179896048305</v>
      </c>
      <c r="AC44" s="31">
        <f t="shared" si="9"/>
        <v>10.873696616695334</v>
      </c>
      <c r="AD44" s="31">
        <f t="shared" si="10"/>
        <v>12.144679770232955</v>
      </c>
    </row>
    <row r="45" spans="1:30" ht="15">
      <c r="A45" s="37" t="s">
        <v>31</v>
      </c>
      <c r="B45" s="40"/>
      <c r="C45" s="34">
        <f aca="true" t="shared" si="11" ref="C45:Y45">SUM(C46:C51)</f>
        <v>0</v>
      </c>
      <c r="D45" s="34">
        <f t="shared" si="11"/>
        <v>0</v>
      </c>
      <c r="E45" s="34">
        <f t="shared" si="11"/>
        <v>0</v>
      </c>
      <c r="F45" s="65">
        <f t="shared" si="11"/>
        <v>0.347790830737053</v>
      </c>
      <c r="G45" s="66">
        <f t="shared" si="11"/>
        <v>1.291664557366583</v>
      </c>
      <c r="H45" s="34">
        <f t="shared" si="11"/>
        <v>2.066429415221016</v>
      </c>
      <c r="I45" s="34">
        <f t="shared" si="11"/>
        <v>3.4026759317616437</v>
      </c>
      <c r="J45" s="34">
        <f t="shared" si="11"/>
        <v>4.88012776416872</v>
      </c>
      <c r="K45" s="34">
        <f t="shared" si="11"/>
        <v>5.8369266024998945</v>
      </c>
      <c r="L45" s="34">
        <f t="shared" si="11"/>
        <v>7.054554054584045</v>
      </c>
      <c r="M45" s="34">
        <f t="shared" si="11"/>
        <v>8.94127084950977</v>
      </c>
      <c r="N45" s="34">
        <f t="shared" si="11"/>
        <v>10.802036140570006</v>
      </c>
      <c r="O45" s="34">
        <f t="shared" si="11"/>
        <v>13.091974098230686</v>
      </c>
      <c r="P45" s="34">
        <f t="shared" si="11"/>
        <v>10.808972903015668</v>
      </c>
      <c r="Q45" s="34">
        <f t="shared" si="11"/>
        <v>12.320437825232759</v>
      </c>
      <c r="R45" s="34">
        <f t="shared" si="11"/>
        <v>13.78003146830845</v>
      </c>
      <c r="S45" s="34">
        <f t="shared" si="11"/>
        <v>15.181432918865934</v>
      </c>
      <c r="T45" s="34">
        <f t="shared" si="11"/>
        <v>16.53946217451871</v>
      </c>
      <c r="U45" s="34">
        <f t="shared" si="11"/>
        <v>17.853270887494396</v>
      </c>
      <c r="V45" s="34">
        <f t="shared" si="11"/>
        <v>19.06245388399747</v>
      </c>
      <c r="W45" s="34">
        <f t="shared" si="11"/>
        <v>20.205812762675823</v>
      </c>
      <c r="X45" s="34">
        <f t="shared" si="11"/>
        <v>21.248983075069283</v>
      </c>
      <c r="Y45" s="34">
        <f t="shared" si="11"/>
        <v>22.236021485909458</v>
      </c>
      <c r="Z45" s="33"/>
      <c r="AA45" s="34">
        <f t="shared" si="7"/>
        <v>1.639455388103636</v>
      </c>
      <c r="AB45" s="34">
        <f t="shared" si="8"/>
        <v>23.24071376823532</v>
      </c>
      <c r="AC45" s="34">
        <f t="shared" si="9"/>
        <v>55.9646918165589</v>
      </c>
      <c r="AD45" s="34">
        <f t="shared" si="10"/>
        <v>82.41665133318496</v>
      </c>
    </row>
    <row r="46" spans="1:30" ht="37.5">
      <c r="A46" s="35" t="s">
        <v>63</v>
      </c>
      <c r="B46" s="38"/>
      <c r="C46" s="31">
        <v>0</v>
      </c>
      <c r="D46" s="31">
        <v>0</v>
      </c>
      <c r="E46" s="31">
        <v>0</v>
      </c>
      <c r="F46" s="61">
        <v>0</v>
      </c>
      <c r="G46" s="62">
        <v>0.3181867229551524</v>
      </c>
      <c r="H46" s="31">
        <v>0.6142785207338867</v>
      </c>
      <c r="I46" s="31">
        <v>0.9938834366147816</v>
      </c>
      <c r="J46" s="31">
        <v>1.3992974931669508</v>
      </c>
      <c r="K46" s="31">
        <v>1.9007669498122992</v>
      </c>
      <c r="L46" s="31">
        <v>2.580398446922208</v>
      </c>
      <c r="M46" s="31">
        <v>3.435671900255507</v>
      </c>
      <c r="N46" s="31">
        <v>4.4586788080914435</v>
      </c>
      <c r="O46" s="31">
        <v>5.739141346790843</v>
      </c>
      <c r="P46" s="31">
        <v>7.014352913160035</v>
      </c>
      <c r="Q46" s="31">
        <v>8.296160884527453</v>
      </c>
      <c r="R46" s="31">
        <v>9.505952699284904</v>
      </c>
      <c r="S46" s="31">
        <v>10.649809602812345</v>
      </c>
      <c r="T46" s="31">
        <v>11.734285462557452</v>
      </c>
      <c r="U46" s="31">
        <v>12.798079989059746</v>
      </c>
      <c r="V46" s="31">
        <v>13.74981513663615</v>
      </c>
      <c r="W46" s="31">
        <v>14.64604743076947</v>
      </c>
      <c r="X46" s="31">
        <v>15.468805716143429</v>
      </c>
      <c r="Y46" s="31">
        <v>16.204568904637572</v>
      </c>
      <c r="Z46" s="33"/>
      <c r="AA46" s="31">
        <f t="shared" si="7"/>
        <v>0.3181867229551524</v>
      </c>
      <c r="AB46" s="31">
        <f t="shared" si="8"/>
        <v>7.488624847250126</v>
      </c>
      <c r="AC46" s="31">
        <f t="shared" si="9"/>
        <v>28.94400585282528</v>
      </c>
      <c r="AD46" s="31">
        <f t="shared" si="10"/>
        <v>58.4379428903506</v>
      </c>
    </row>
    <row r="47" spans="1:30" ht="18.75">
      <c r="A47" s="36" t="s">
        <v>62</v>
      </c>
      <c r="B47" s="39"/>
      <c r="C47" s="32">
        <v>0</v>
      </c>
      <c r="D47" s="32">
        <v>0</v>
      </c>
      <c r="E47" s="32">
        <v>0</v>
      </c>
      <c r="F47" s="63">
        <v>0</v>
      </c>
      <c r="G47" s="64">
        <v>0.08339628035027286</v>
      </c>
      <c r="H47" s="32">
        <v>0.12902233579969158</v>
      </c>
      <c r="I47" s="32">
        <v>0.2014261107216974</v>
      </c>
      <c r="J47" s="32">
        <v>0.2932924249776552</v>
      </c>
      <c r="K47" s="32">
        <v>0.3950601775797804</v>
      </c>
      <c r="L47" s="32">
        <v>0.5041579201705605</v>
      </c>
      <c r="M47" s="32">
        <v>0.6494571144661233</v>
      </c>
      <c r="N47" s="32">
        <v>0.8361347789841083</v>
      </c>
      <c r="O47" s="32">
        <v>1.1210026458089986</v>
      </c>
      <c r="P47" s="32">
        <v>1.3967347048457772</v>
      </c>
      <c r="Q47" s="32">
        <v>1.6633611932395584</v>
      </c>
      <c r="R47" s="32">
        <v>1.922147238356153</v>
      </c>
      <c r="S47" s="32">
        <v>2.163852373009354</v>
      </c>
      <c r="T47" s="32">
        <v>2.3999803142446625</v>
      </c>
      <c r="U47" s="32">
        <v>2.628760752096827</v>
      </c>
      <c r="V47" s="32">
        <v>2.8732126517687115</v>
      </c>
      <c r="W47" s="32">
        <v>3.1084812217297304</v>
      </c>
      <c r="X47" s="32">
        <v>3.3189244135532068</v>
      </c>
      <c r="Y47" s="32">
        <v>3.562262935389726</v>
      </c>
      <c r="Z47" s="33"/>
      <c r="AA47" s="32">
        <f t="shared" si="7"/>
        <v>0.08339628035027286</v>
      </c>
      <c r="AB47" s="32">
        <f t="shared" si="8"/>
        <v>1.5229589692493848</v>
      </c>
      <c r="AC47" s="32">
        <f t="shared" si="9"/>
        <v>5.666690437344566</v>
      </c>
      <c r="AD47" s="32">
        <f t="shared" si="10"/>
        <v>11.987953329475708</v>
      </c>
    </row>
    <row r="48" spans="1:30" ht="28.5">
      <c r="A48" s="35" t="s">
        <v>64</v>
      </c>
      <c r="B48" s="38"/>
      <c r="C48" s="31">
        <v>0</v>
      </c>
      <c r="D48" s="31">
        <v>0</v>
      </c>
      <c r="E48" s="31">
        <v>0</v>
      </c>
      <c r="F48" s="61">
        <v>0</v>
      </c>
      <c r="G48" s="62">
        <v>0.23119542086148634</v>
      </c>
      <c r="H48" s="31">
        <v>0.34802691744202124</v>
      </c>
      <c r="I48" s="31">
        <v>0.4689386959159846</v>
      </c>
      <c r="J48" s="31">
        <v>0.5954749837925533</v>
      </c>
      <c r="K48" s="31">
        <v>0.7266156638351727</v>
      </c>
      <c r="L48" s="31">
        <v>0.8589026178830079</v>
      </c>
      <c r="M48" s="31">
        <v>0.9931614712125572</v>
      </c>
      <c r="N48" s="31">
        <v>1.1309108209885135</v>
      </c>
      <c r="O48" s="31">
        <v>1.2723445060133771</v>
      </c>
      <c r="P48" s="31">
        <v>1.415104624338489</v>
      </c>
      <c r="Q48" s="31">
        <v>1.5603458485250001</v>
      </c>
      <c r="R48" s="31">
        <v>1.70793928887067</v>
      </c>
      <c r="S48" s="31">
        <v>1.8583469395646266</v>
      </c>
      <c r="T48" s="31">
        <v>2.011934566902245</v>
      </c>
      <c r="U48" s="31">
        <v>2.032552900538769</v>
      </c>
      <c r="V48" s="31">
        <v>2.044901156264155</v>
      </c>
      <c r="W48" s="31">
        <v>2.0552579940373215</v>
      </c>
      <c r="X48" s="31">
        <v>2.0634136787306803</v>
      </c>
      <c r="Y48" s="31">
        <v>2.0695382530807978</v>
      </c>
      <c r="Z48" s="33"/>
      <c r="AA48" s="31">
        <f t="shared" si="7"/>
        <v>0.23119542086148634</v>
      </c>
      <c r="AB48" s="31">
        <f t="shared" si="8"/>
        <v>2.9979588788687397</v>
      </c>
      <c r="AC48" s="31">
        <f t="shared" si="9"/>
        <v>6.371867271077937</v>
      </c>
      <c r="AD48" s="31">
        <f t="shared" si="10"/>
        <v>9.655674852140464</v>
      </c>
    </row>
    <row r="49" spans="1:30" ht="14.25">
      <c r="A49" s="36" t="s">
        <v>59</v>
      </c>
      <c r="B49" s="39"/>
      <c r="C49" s="32">
        <v>0</v>
      </c>
      <c r="D49" s="32">
        <v>0</v>
      </c>
      <c r="E49" s="32">
        <v>0</v>
      </c>
      <c r="F49" s="63">
        <v>0</v>
      </c>
      <c r="G49" s="64">
        <v>0</v>
      </c>
      <c r="H49" s="32">
        <v>0</v>
      </c>
      <c r="I49" s="32">
        <v>0.4763577691177614</v>
      </c>
      <c r="J49" s="32">
        <v>1.0569354758700602</v>
      </c>
      <c r="K49" s="32">
        <v>1.6324238274836962</v>
      </c>
      <c r="L49" s="32">
        <v>2.1964067903508604</v>
      </c>
      <c r="M49" s="32">
        <v>2.7456575877143616</v>
      </c>
      <c r="N49" s="32">
        <v>3.2796462723644884</v>
      </c>
      <c r="O49" s="32">
        <v>3.791334712248417</v>
      </c>
      <c r="P49" s="32">
        <v>0</v>
      </c>
      <c r="Q49" s="32">
        <v>0</v>
      </c>
      <c r="R49" s="32">
        <v>0</v>
      </c>
      <c r="S49" s="32">
        <v>0</v>
      </c>
      <c r="T49" s="32">
        <v>0</v>
      </c>
      <c r="U49" s="32">
        <v>0</v>
      </c>
      <c r="V49" s="32">
        <v>0</v>
      </c>
      <c r="W49" s="32">
        <v>0</v>
      </c>
      <c r="X49" s="32">
        <v>0</v>
      </c>
      <c r="Y49" s="32">
        <v>0</v>
      </c>
      <c r="Z49" s="33"/>
      <c r="AA49" s="32">
        <f t="shared" si="7"/>
        <v>0</v>
      </c>
      <c r="AB49" s="32">
        <f t="shared" si="8"/>
        <v>5.3621238628223775</v>
      </c>
      <c r="AC49" s="32">
        <f t="shared" si="9"/>
        <v>9.816638572327268</v>
      </c>
      <c r="AD49" s="32">
        <f t="shared" si="10"/>
        <v>0</v>
      </c>
    </row>
    <row r="50" spans="1:30" ht="14.25">
      <c r="A50" s="35" t="s">
        <v>60</v>
      </c>
      <c r="B50" s="38"/>
      <c r="C50" s="31">
        <v>0</v>
      </c>
      <c r="D50" s="31">
        <v>0</v>
      </c>
      <c r="E50" s="31">
        <v>0</v>
      </c>
      <c r="F50" s="61">
        <v>0.347790830737053</v>
      </c>
      <c r="G50" s="62">
        <v>0.6588861331996715</v>
      </c>
      <c r="H50" s="31">
        <v>0.9579147131895246</v>
      </c>
      <c r="I50" s="31">
        <v>1.2448218745854673</v>
      </c>
      <c r="J50" s="31">
        <v>1.5177972106899902</v>
      </c>
      <c r="K50" s="31">
        <v>1.1646472856180028</v>
      </c>
      <c r="L50" s="31">
        <v>0.8971926654496767</v>
      </c>
      <c r="M50" s="31">
        <v>0.7320135100271533</v>
      </c>
      <c r="N50" s="31">
        <v>0.7094979707223518</v>
      </c>
      <c r="O50" s="31">
        <v>0.7791787341031482</v>
      </c>
      <c r="P50" s="31">
        <v>0.5926139796019514</v>
      </c>
      <c r="Q50" s="31">
        <v>0.40907338476922894</v>
      </c>
      <c r="R50" s="31">
        <v>0.25176078540993574</v>
      </c>
      <c r="S50" s="31">
        <v>0.11647718770365474</v>
      </c>
      <c r="T50" s="31">
        <v>0</v>
      </c>
      <c r="U50" s="31">
        <v>0</v>
      </c>
      <c r="V50" s="31">
        <v>0</v>
      </c>
      <c r="W50" s="31">
        <v>0</v>
      </c>
      <c r="X50" s="31">
        <v>0</v>
      </c>
      <c r="Y50" s="31">
        <v>0</v>
      </c>
      <c r="Z50" s="33"/>
      <c r="AA50" s="31">
        <f t="shared" si="7"/>
        <v>1.0066769639367246</v>
      </c>
      <c r="AB50" s="31">
        <f t="shared" si="8"/>
        <v>5.7823737495326615</v>
      </c>
      <c r="AC50" s="31">
        <f t="shared" si="9"/>
        <v>3.222377579223834</v>
      </c>
      <c r="AD50" s="31">
        <f t="shared" si="10"/>
        <v>0.36823797311359047</v>
      </c>
    </row>
    <row r="51" spans="1:30" ht="14.25">
      <c r="A51" s="36" t="s">
        <v>61</v>
      </c>
      <c r="B51" s="39"/>
      <c r="C51" s="32">
        <v>0</v>
      </c>
      <c r="D51" s="32">
        <v>0</v>
      </c>
      <c r="E51" s="32">
        <v>0</v>
      </c>
      <c r="F51" s="63">
        <v>0</v>
      </c>
      <c r="G51" s="64">
        <v>0</v>
      </c>
      <c r="H51" s="32">
        <v>0.017186928055891844</v>
      </c>
      <c r="I51" s="32">
        <v>0.01724804480595159</v>
      </c>
      <c r="J51" s="32">
        <v>0.017330175671511832</v>
      </c>
      <c r="K51" s="32">
        <v>0.017412698170943146</v>
      </c>
      <c r="L51" s="32">
        <v>0.01749561380773181</v>
      </c>
      <c r="M51" s="32">
        <v>0.3853092658340679</v>
      </c>
      <c r="N51" s="32">
        <v>0.38716748941910045</v>
      </c>
      <c r="O51" s="32">
        <v>0.38897215326590256</v>
      </c>
      <c r="P51" s="32">
        <v>0.3901666810694141</v>
      </c>
      <c r="Q51" s="32">
        <v>0.3914965141715192</v>
      </c>
      <c r="R51" s="32">
        <v>0.3922314563867886</v>
      </c>
      <c r="S51" s="32">
        <v>0.3929468157759543</v>
      </c>
      <c r="T51" s="32">
        <v>0.3932618308143539</v>
      </c>
      <c r="U51" s="32">
        <v>0.393877245799055</v>
      </c>
      <c r="V51" s="32">
        <v>0.39452493932845545</v>
      </c>
      <c r="W51" s="32">
        <v>0.39602611613930017</v>
      </c>
      <c r="X51" s="32">
        <v>0.39783926664197083</v>
      </c>
      <c r="Y51" s="32">
        <v>0.39965139280136397</v>
      </c>
      <c r="Z51" s="33"/>
      <c r="AA51" s="32">
        <f t="shared" si="7"/>
        <v>0</v>
      </c>
      <c r="AB51" s="32">
        <f t="shared" si="8"/>
        <v>0.08667346051203022</v>
      </c>
      <c r="AC51" s="32">
        <f t="shared" si="9"/>
        <v>1.9431121037600043</v>
      </c>
      <c r="AD51" s="32">
        <f t="shared" si="10"/>
        <v>1.966842288104607</v>
      </c>
    </row>
    <row r="52" spans="1:30" ht="16.5" customHeight="1">
      <c r="A52" s="37" t="s">
        <v>33</v>
      </c>
      <c r="B52" s="40"/>
      <c r="C52" s="34">
        <f>SUM(C55)</f>
        <v>0</v>
      </c>
      <c r="D52" s="34">
        <f aca="true" t="shared" si="12" ref="D52:Y52">SUM(D55)</f>
        <v>0</v>
      </c>
      <c r="E52" s="34">
        <f t="shared" si="12"/>
        <v>0</v>
      </c>
      <c r="F52" s="65">
        <f t="shared" si="12"/>
        <v>0</v>
      </c>
      <c r="G52" s="66">
        <f t="shared" si="12"/>
        <v>0</v>
      </c>
      <c r="H52" s="34">
        <f t="shared" si="12"/>
        <v>0</v>
      </c>
      <c r="I52" s="34">
        <f t="shared" si="12"/>
        <v>0</v>
      </c>
      <c r="J52" s="34">
        <f t="shared" si="12"/>
        <v>0</v>
      </c>
      <c r="K52" s="34">
        <f t="shared" si="12"/>
        <v>0.6</v>
      </c>
      <c r="L52" s="34">
        <f t="shared" si="12"/>
        <v>1.5</v>
      </c>
      <c r="M52" s="34">
        <f t="shared" si="12"/>
        <v>2.2</v>
      </c>
      <c r="N52" s="34">
        <f t="shared" si="12"/>
        <v>2.7</v>
      </c>
      <c r="O52" s="34">
        <f t="shared" si="12"/>
        <v>3.2</v>
      </c>
      <c r="P52" s="34">
        <f t="shared" si="12"/>
        <v>3.4</v>
      </c>
      <c r="Q52" s="34">
        <f t="shared" si="12"/>
        <v>3.4</v>
      </c>
      <c r="R52" s="34">
        <f t="shared" si="12"/>
        <v>3.4</v>
      </c>
      <c r="S52" s="34">
        <f t="shared" si="12"/>
        <v>3.4</v>
      </c>
      <c r="T52" s="34">
        <f t="shared" si="12"/>
        <v>3.4</v>
      </c>
      <c r="U52" s="34">
        <f t="shared" si="12"/>
        <v>3.4</v>
      </c>
      <c r="V52" s="34">
        <f t="shared" si="12"/>
        <v>3.4</v>
      </c>
      <c r="W52" s="34">
        <f t="shared" si="12"/>
        <v>3.4</v>
      </c>
      <c r="X52" s="34">
        <f t="shared" si="12"/>
        <v>3.4</v>
      </c>
      <c r="Y52" s="34">
        <f t="shared" si="12"/>
        <v>3.4</v>
      </c>
      <c r="Z52" s="33"/>
      <c r="AA52" s="34">
        <f t="shared" si="7"/>
        <v>0</v>
      </c>
      <c r="AB52" s="34">
        <f t="shared" si="8"/>
        <v>2.1</v>
      </c>
      <c r="AC52" s="34">
        <f t="shared" si="9"/>
        <v>14.900000000000002</v>
      </c>
      <c r="AD52" s="34">
        <f t="shared" si="10"/>
        <v>17</v>
      </c>
    </row>
    <row r="53" spans="1:30" ht="14.25">
      <c r="A53" s="35" t="s">
        <v>34</v>
      </c>
      <c r="B53" s="38"/>
      <c r="C53" s="31" t="s">
        <v>35</v>
      </c>
      <c r="D53" s="31" t="s">
        <v>35</v>
      </c>
      <c r="E53" s="31" t="s">
        <v>35</v>
      </c>
      <c r="F53" s="61" t="s">
        <v>35</v>
      </c>
      <c r="G53" s="62" t="s">
        <v>35</v>
      </c>
      <c r="H53" s="31" t="s">
        <v>35</v>
      </c>
      <c r="I53" s="31" t="s">
        <v>35</v>
      </c>
      <c r="J53" s="31" t="s">
        <v>35</v>
      </c>
      <c r="K53" s="31" t="s">
        <v>35</v>
      </c>
      <c r="L53" s="31" t="s">
        <v>35</v>
      </c>
      <c r="M53" s="31" t="s">
        <v>35</v>
      </c>
      <c r="N53" s="31" t="s">
        <v>35</v>
      </c>
      <c r="O53" s="31" t="s">
        <v>35</v>
      </c>
      <c r="P53" s="31" t="s">
        <v>35</v>
      </c>
      <c r="Q53" s="31" t="s">
        <v>35</v>
      </c>
      <c r="R53" s="31" t="s">
        <v>35</v>
      </c>
      <c r="S53" s="31" t="s">
        <v>35</v>
      </c>
      <c r="T53" s="31" t="s">
        <v>35</v>
      </c>
      <c r="U53" s="31" t="s">
        <v>35</v>
      </c>
      <c r="V53" s="31" t="s">
        <v>35</v>
      </c>
      <c r="W53" s="31" t="s">
        <v>35</v>
      </c>
      <c r="X53" s="31" t="s">
        <v>35</v>
      </c>
      <c r="Y53" s="31" t="s">
        <v>35</v>
      </c>
      <c r="Z53" s="33"/>
      <c r="AA53" s="31">
        <f t="shared" si="7"/>
        <v>0</v>
      </c>
      <c r="AB53" s="31">
        <f t="shared" si="8"/>
        <v>0</v>
      </c>
      <c r="AC53" s="31">
        <f t="shared" si="9"/>
        <v>0</v>
      </c>
      <c r="AD53" s="31">
        <f t="shared" si="10"/>
        <v>0</v>
      </c>
    </row>
    <row r="54" spans="1:30" ht="14.25">
      <c r="A54" s="36" t="s">
        <v>52</v>
      </c>
      <c r="B54" s="39"/>
      <c r="C54" s="32" t="s">
        <v>35</v>
      </c>
      <c r="D54" s="32" t="s">
        <v>35</v>
      </c>
      <c r="E54" s="32" t="s">
        <v>35</v>
      </c>
      <c r="F54" s="63" t="s">
        <v>35</v>
      </c>
      <c r="G54" s="64" t="s">
        <v>35</v>
      </c>
      <c r="H54" s="32" t="s">
        <v>35</v>
      </c>
      <c r="I54" s="32" t="s">
        <v>35</v>
      </c>
      <c r="J54" s="32" t="s">
        <v>35</v>
      </c>
      <c r="K54" s="32" t="s">
        <v>35</v>
      </c>
      <c r="L54" s="32" t="s">
        <v>35</v>
      </c>
      <c r="M54" s="32" t="s">
        <v>35</v>
      </c>
      <c r="N54" s="32" t="s">
        <v>35</v>
      </c>
      <c r="O54" s="32" t="s">
        <v>35</v>
      </c>
      <c r="P54" s="32" t="s">
        <v>35</v>
      </c>
      <c r="Q54" s="32" t="s">
        <v>35</v>
      </c>
      <c r="R54" s="32" t="s">
        <v>35</v>
      </c>
      <c r="S54" s="32" t="s">
        <v>35</v>
      </c>
      <c r="T54" s="32" t="s">
        <v>35</v>
      </c>
      <c r="U54" s="32" t="s">
        <v>35</v>
      </c>
      <c r="V54" s="32" t="s">
        <v>35</v>
      </c>
      <c r="W54" s="32" t="s">
        <v>35</v>
      </c>
      <c r="X54" s="32" t="s">
        <v>35</v>
      </c>
      <c r="Y54" s="32" t="s">
        <v>35</v>
      </c>
      <c r="Z54" s="33"/>
      <c r="AA54" s="32">
        <f t="shared" si="7"/>
        <v>0</v>
      </c>
      <c r="AB54" s="32">
        <f t="shared" si="8"/>
        <v>0</v>
      </c>
      <c r="AC54" s="32">
        <f t="shared" si="9"/>
        <v>0</v>
      </c>
      <c r="AD54" s="32">
        <f t="shared" si="10"/>
        <v>0</v>
      </c>
    </row>
    <row r="55" spans="1:30" ht="14.25">
      <c r="A55" s="35" t="s">
        <v>36</v>
      </c>
      <c r="B55" s="38"/>
      <c r="C55" s="31">
        <v>0</v>
      </c>
      <c r="D55" s="31">
        <v>0</v>
      </c>
      <c r="E55" s="31">
        <v>0</v>
      </c>
      <c r="F55" s="61">
        <v>0</v>
      </c>
      <c r="G55" s="62">
        <v>0</v>
      </c>
      <c r="H55" s="31">
        <v>0</v>
      </c>
      <c r="I55" s="31">
        <v>0</v>
      </c>
      <c r="J55" s="31">
        <v>0</v>
      </c>
      <c r="K55" s="31">
        <v>0.6</v>
      </c>
      <c r="L55" s="31">
        <v>1.5</v>
      </c>
      <c r="M55" s="31">
        <v>2.2</v>
      </c>
      <c r="N55" s="31">
        <v>2.7</v>
      </c>
      <c r="O55" s="31">
        <v>3.2</v>
      </c>
      <c r="P55" s="31">
        <v>3.4</v>
      </c>
      <c r="Q55" s="31">
        <v>3.4</v>
      </c>
      <c r="R55" s="31">
        <v>3.4</v>
      </c>
      <c r="S55" s="31">
        <v>3.4</v>
      </c>
      <c r="T55" s="31">
        <v>3.4</v>
      </c>
      <c r="U55" s="31">
        <v>3.4</v>
      </c>
      <c r="V55" s="31">
        <v>3.4</v>
      </c>
      <c r="W55" s="31">
        <v>3.4</v>
      </c>
      <c r="X55" s="31">
        <v>3.4</v>
      </c>
      <c r="Y55" s="31">
        <v>3.4</v>
      </c>
      <c r="Z55" s="33"/>
      <c r="AA55" s="31">
        <f t="shared" si="7"/>
        <v>0</v>
      </c>
      <c r="AB55" s="31">
        <f t="shared" si="8"/>
        <v>2.1</v>
      </c>
      <c r="AC55" s="31">
        <f t="shared" si="9"/>
        <v>14.900000000000002</v>
      </c>
      <c r="AD55" s="31">
        <f t="shared" si="10"/>
        <v>17</v>
      </c>
    </row>
    <row r="56" spans="1:30" ht="15">
      <c r="A56" s="37" t="s">
        <v>37</v>
      </c>
      <c r="B56" s="40"/>
      <c r="C56" s="34">
        <f aca="true" t="shared" si="13" ref="C56:Y56">C6+C19+C33+C45+C52</f>
        <v>6.755731281684503</v>
      </c>
      <c r="D56" s="34">
        <f t="shared" si="13"/>
        <v>8.246717836065073</v>
      </c>
      <c r="E56" s="34">
        <f t="shared" si="13"/>
        <v>9.92440105666224</v>
      </c>
      <c r="F56" s="65">
        <f t="shared" si="13"/>
        <v>12.37995263088945</v>
      </c>
      <c r="G56" s="66">
        <f t="shared" si="13"/>
        <v>15.848276856026839</v>
      </c>
      <c r="H56" s="34">
        <f t="shared" si="13"/>
        <v>19.984656479225325</v>
      </c>
      <c r="I56" s="34">
        <f t="shared" si="13"/>
        <v>22.8521966897794</v>
      </c>
      <c r="J56" s="34">
        <f t="shared" si="13"/>
        <v>26.43385600422579</v>
      </c>
      <c r="K56" s="34">
        <f t="shared" si="13"/>
        <v>30.41839934201729</v>
      </c>
      <c r="L56" s="34">
        <f t="shared" si="13"/>
        <v>35.59508675440382</v>
      </c>
      <c r="M56" s="34">
        <f t="shared" si="13"/>
        <v>41.105369774577916</v>
      </c>
      <c r="N56" s="34">
        <f t="shared" si="13"/>
        <v>46.006551974990685</v>
      </c>
      <c r="O56" s="34">
        <f t="shared" si="13"/>
        <v>51.01473641672113</v>
      </c>
      <c r="P56" s="34">
        <f t="shared" si="13"/>
        <v>49.32359480795031</v>
      </c>
      <c r="Q56" s="34">
        <f t="shared" si="13"/>
        <v>51.19709510110044</v>
      </c>
      <c r="R56" s="34">
        <f t="shared" si="13"/>
        <v>52.481102293934384</v>
      </c>
      <c r="S56" s="34">
        <f t="shared" si="13"/>
        <v>53.49206683211282</v>
      </c>
      <c r="T56" s="34">
        <f t="shared" si="13"/>
        <v>54.385302769926774</v>
      </c>
      <c r="U56" s="34">
        <f t="shared" si="13"/>
        <v>55.025571657000846</v>
      </c>
      <c r="V56" s="34">
        <f t="shared" si="13"/>
        <v>55.39606713490043</v>
      </c>
      <c r="W56" s="34">
        <f t="shared" si="13"/>
        <v>55.27345738943111</v>
      </c>
      <c r="X56" s="34">
        <f t="shared" si="13"/>
        <v>54.97173482354905</v>
      </c>
      <c r="Y56" s="34">
        <f t="shared" si="13"/>
        <v>54.70653358527447</v>
      </c>
      <c r="Z56" s="33"/>
      <c r="AA56" s="34">
        <f t="shared" si="7"/>
        <v>53.1550796613281</v>
      </c>
      <c r="AB56" s="34">
        <f t="shared" si="8"/>
        <v>135.2841952696516</v>
      </c>
      <c r="AC56" s="34">
        <f t="shared" si="9"/>
        <v>238.6473480753405</v>
      </c>
      <c r="AD56" s="34">
        <f t="shared" si="10"/>
        <v>270.78011068787526</v>
      </c>
    </row>
    <row r="58" spans="1:16" s="18" customFormat="1" ht="42.75" customHeight="1">
      <c r="A58" s="69" t="s">
        <v>65</v>
      </c>
      <c r="B58" s="69"/>
      <c r="C58" s="69"/>
      <c r="D58" s="69"/>
      <c r="E58" s="69"/>
      <c r="F58" s="69"/>
      <c r="G58" s="69"/>
      <c r="H58" s="69"/>
      <c r="I58" s="69"/>
      <c r="J58" s="69"/>
      <c r="K58" s="69"/>
      <c r="L58" s="69"/>
      <c r="M58" s="69"/>
      <c r="N58" s="69"/>
      <c r="O58" s="69"/>
      <c r="P58" s="69"/>
    </row>
    <row r="59" spans="1:16" s="18" customFormat="1" ht="13.5" customHeight="1">
      <c r="A59" s="68" t="s">
        <v>43</v>
      </c>
      <c r="B59" s="68"/>
      <c r="C59" s="68"/>
      <c r="D59" s="68"/>
      <c r="E59" s="68"/>
      <c r="F59" s="68"/>
      <c r="G59" s="68"/>
      <c r="H59" s="68"/>
      <c r="I59" s="68"/>
      <c r="J59" s="68"/>
      <c r="K59" s="68"/>
      <c r="L59" s="68"/>
      <c r="M59" s="68"/>
      <c r="N59" s="68"/>
      <c r="O59" s="68"/>
      <c r="P59" s="68"/>
    </row>
    <row r="60" ht="12.75">
      <c r="A60" s="29" t="s">
        <v>46</v>
      </c>
    </row>
  </sheetData>
  <sheetProtection/>
  <mergeCells count="6">
    <mergeCell ref="A59:P59"/>
    <mergeCell ref="AA2:AA3"/>
    <mergeCell ref="AB2:AB3"/>
    <mergeCell ref="AC2:AC3"/>
    <mergeCell ref="AD2:AD3"/>
    <mergeCell ref="A58:P58"/>
  </mergeCells>
  <printOptions/>
  <pageMargins left="0.3" right="0.25" top="0.3" bottom="0.27" header="0.17" footer="0.18"/>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davison</dc:creator>
  <cp:keywords/>
  <dc:description/>
  <cp:lastModifiedBy>Marjorie Roome</cp:lastModifiedBy>
  <cp:lastPrinted>2012-10-10T10:15:11Z</cp:lastPrinted>
  <dcterms:created xsi:type="dcterms:W3CDTF">2010-05-13T13:43:17Z</dcterms:created>
  <dcterms:modified xsi:type="dcterms:W3CDTF">2012-10-12T14:37:47Z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 reqver=&quot;16160&quot;&gt;&lt;version val=&quot;17973&quot;/&gt;&lt;CXlWorkbook id=&quot;1&quot;&gt;&lt;m_cxllink/&gt;&lt;/CXlWorkbook&gt;&lt;/root&gt;">
    <vt:bool>false</vt:bool>
  </property>
</Properties>
</file>