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Waste Crime Summary Data" sheetId="1" r:id="rId1"/>
  </sheets>
  <calcPr calcId="152511"/>
</workbook>
</file>

<file path=xl/calcChain.xml><?xml version="1.0" encoding="utf-8"?>
<calcChain xmlns="http://schemas.openxmlformats.org/spreadsheetml/2006/main">
  <c r="Q107" i="1" l="1"/>
  <c r="L130" i="1" l="1"/>
  <c r="Q114" i="1"/>
  <c r="Q113" i="1"/>
  <c r="Q112" i="1"/>
  <c r="Q111" i="1"/>
  <c r="Q110" i="1"/>
  <c r="Q109" i="1"/>
  <c r="Q108" i="1"/>
  <c r="Q106" i="1"/>
  <c r="Q102" i="1"/>
  <c r="Q101" i="1"/>
  <c r="Q100" i="1"/>
  <c r="Q99" i="1"/>
  <c r="Q98" i="1"/>
  <c r="Q97" i="1"/>
  <c r="Q96" i="1"/>
  <c r="Q95" i="1"/>
  <c r="Q94" i="1"/>
  <c r="Q90" i="1"/>
  <c r="Q89" i="1"/>
  <c r="Q88" i="1"/>
  <c r="Q87" i="1"/>
  <c r="Q86" i="1"/>
  <c r="Q85" i="1"/>
  <c r="Q84" i="1"/>
  <c r="Q83" i="1"/>
  <c r="Q82" i="1"/>
  <c r="Q78" i="1"/>
  <c r="Q77" i="1"/>
  <c r="Q76" i="1"/>
  <c r="Q75" i="1"/>
  <c r="Q71" i="1"/>
  <c r="Q70" i="1"/>
  <c r="Q69" i="1"/>
  <c r="Q68" i="1"/>
  <c r="Q64" i="1"/>
  <c r="Q63" i="1"/>
  <c r="Q62" i="1"/>
  <c r="Q61" i="1"/>
  <c r="L54" i="1"/>
  <c r="L53" i="1"/>
  <c r="L47" i="1"/>
  <c r="L46" i="1"/>
  <c r="L40" i="1"/>
  <c r="L39" i="1"/>
</calcChain>
</file>

<file path=xl/sharedStrings.xml><?xml version="1.0" encoding="utf-8"?>
<sst xmlns="http://schemas.openxmlformats.org/spreadsheetml/2006/main" count="277" uniqueCount="104">
  <si>
    <t xml:space="preserve"> 2009-10</t>
  </si>
  <si>
    <t xml:space="preserve"> 2010-11</t>
  </si>
  <si>
    <t xml:space="preserve"> 2011-12</t>
  </si>
  <si>
    <t xml:space="preserve"> 2012-13</t>
  </si>
  <si>
    <t xml:space="preserve"> 2013-14</t>
  </si>
  <si>
    <t xml:space="preserve"> 2014-15</t>
  </si>
  <si>
    <t xml:space="preserve"> 2015-16</t>
  </si>
  <si>
    <t xml:space="preserve"> 2016-17</t>
  </si>
  <si>
    <t>Number of Active Illegal Waste Sites</t>
  </si>
  <si>
    <t>Number of New Sites Identified</t>
  </si>
  <si>
    <t>Number of Sites where we have stopped the Illegal Waste Activity</t>
  </si>
  <si>
    <t>Number of Stopped Sites Brought into Regulation</t>
  </si>
  <si>
    <t>by Permitting</t>
  </si>
  <si>
    <t>by Exemption</t>
  </si>
  <si>
    <t>Number of Stopped Sites NOT Brought into Regulation</t>
  </si>
  <si>
    <t>% stopped into regulation</t>
  </si>
  <si>
    <t>Number of sites "dealing with" (stop+active)</t>
  </si>
  <si>
    <t>Other Risk Active IWS</t>
  </si>
  <si>
    <t>Active HR IWS</t>
  </si>
  <si>
    <t>Number of HR Sites where we have stopped the Illegal Waste Activity</t>
  </si>
  <si>
    <t xml:space="preserve">Number of New HR Sites Identified </t>
  </si>
  <si>
    <t>% of Active are HR IWS</t>
  </si>
  <si>
    <t>% of sites where illegal activity stopped are HR IWS</t>
  </si>
  <si>
    <t>Total</t>
  </si>
  <si>
    <t>% sites &lt; 2 years old</t>
  </si>
  <si>
    <t>% of stopped</t>
  </si>
  <si>
    <t>% 2012-13</t>
  </si>
  <si>
    <t>% 2013-14</t>
  </si>
  <si>
    <t>% 2014-15</t>
  </si>
  <si>
    <t>% 2015-16</t>
  </si>
  <si>
    <t>% 2016-17</t>
  </si>
  <si>
    <t>Store</t>
  </si>
  <si>
    <t>Treat</t>
  </si>
  <si>
    <t>Dispose</t>
  </si>
  <si>
    <t>Blank</t>
  </si>
  <si>
    <t>Household and/or Commercial</t>
  </si>
  <si>
    <t>Construction and Demolition</t>
  </si>
  <si>
    <t>End of Life Vehicles / Vehicle Parts</t>
  </si>
  <si>
    <t>Tyres</t>
  </si>
  <si>
    <t>WEEE</t>
  </si>
  <si>
    <t>Hazardous</t>
  </si>
  <si>
    <t>Scrap Metal</t>
  </si>
  <si>
    <t>Other</t>
  </si>
  <si>
    <t>Blanks</t>
  </si>
  <si>
    <t>2016-17</t>
  </si>
  <si>
    <t>Illegal dumping incidents within our remit, dealt with by the EA</t>
  </si>
  <si>
    <t>Animal carcass</t>
  </si>
  <si>
    <t>Asbestos</t>
  </si>
  <si>
    <t>Electrical equipment</t>
  </si>
  <si>
    <t xml:space="preserve">Chemical drums, oil or fuel </t>
  </si>
  <si>
    <t xml:space="preserve">Construction/demolition/excavation </t>
  </si>
  <si>
    <t xml:space="preserve">Vehicle parts </t>
  </si>
  <si>
    <t xml:space="preserve">Black bags household/commercial </t>
  </si>
  <si>
    <t xml:space="preserve">Other household / commercial </t>
  </si>
  <si>
    <t>Other (unidentified)</t>
  </si>
  <si>
    <t>Green</t>
  </si>
  <si>
    <t>Clinical</t>
  </si>
  <si>
    <t>Illegal Waste Exports</t>
  </si>
  <si>
    <t>Illegal Waste Sites Summary End of FY</t>
  </si>
  <si>
    <t>High Risk Illegal Waste Sites Summary End of FY</t>
  </si>
  <si>
    <t>Active IWS Age &amp; Trends</t>
  </si>
  <si>
    <t>IWS where illegal activity has been stopped Age &amp; Trends</t>
  </si>
  <si>
    <t>IWS where illegal activity has been stopped in less than 90 days</t>
  </si>
  <si>
    <t>Active IWS by facility</t>
  </si>
  <si>
    <t>IWS where illegal activity has been stopped by facility</t>
  </si>
  <si>
    <t>New IWS by Facility</t>
  </si>
  <si>
    <t>Active IWS by Waste Types</t>
  </si>
  <si>
    <t>IWS where illegal activity has been stopped by Waste Types</t>
  </si>
  <si>
    <t>New IWS by Waste Types</t>
  </si>
  <si>
    <t>Definitions:</t>
  </si>
  <si>
    <r>
      <t>Illegal Waste Site:</t>
    </r>
    <r>
      <rPr>
        <sz val="11"/>
        <rFont val="Arial"/>
        <family val="2"/>
      </rPr>
      <t xml:space="preserve"> 
Illegal waste sites operate without a permit, are organised and involve multiple loads of waste being treated, stored or disposed. The activities may be known to the landowner /occupier and run as a business. Permit breaches and fly-tipping are not illegal waste sites, however, exempt sites  operating outside their conditions and permitted sites operating outside of their permitted boundary are illegal waste sites</t>
    </r>
  </si>
  <si>
    <r>
      <t xml:space="preserve">Illegal Dumping:
</t>
    </r>
    <r>
      <rPr>
        <sz val="11"/>
        <rFont val="Arial"/>
        <family val="2"/>
      </rPr>
      <t>Illegal dumping is the illegal deposit of waste on land. Local councils will clear and the Environment Agency may investigate the larger (more than 20 tonnes, 20m3 or a tipper load), organized (linked to criminal business practices) or hazardous (waste over 75l which have the potential to damage the environment) incidents of illegal dumping.</t>
    </r>
  </si>
  <si>
    <t>Contents:</t>
  </si>
  <si>
    <t>Illegal waste exports by containers investigated</t>
  </si>
  <si>
    <t xml:space="preserve">Illegal waste site (IWS) data:  </t>
  </si>
  <si>
    <t xml:space="preserve">Illegal Dumping:  </t>
  </si>
  <si>
    <t xml:space="preserve">Illegal Waste Exports:  </t>
  </si>
  <si>
    <t>Environment Agency: Waste Crime Summary Data to 2016/17</t>
  </si>
  <si>
    <r>
      <t xml:space="preserve">Illegal Waste Exports:
</t>
    </r>
    <r>
      <rPr>
        <sz val="11"/>
        <rFont val="Arial"/>
        <family val="2"/>
      </rPr>
      <t>Illegal waste exports are consignments of waste which have been wrongly described as something else. Because illegal waste shipments are incorrectly described, quantifying the market has always proved difficult. We use intelligence, information and data provided from a variety of sources to intercept shipping containers at ports and loading sites.</t>
    </r>
  </si>
  <si>
    <t>Tonnage of waste prevented and stopped at a loading site</t>
  </si>
  <si>
    <t>Total estimated revenue to UK economy from waste prevented and stopped at site</t>
  </si>
  <si>
    <t>Number of containers inspected</t>
  </si>
  <si>
    <t>Number of containers released for export</t>
  </si>
  <si>
    <t>Number of containers returned to a waste site</t>
  </si>
  <si>
    <t>% sites &gt;2 Years</t>
  </si>
  <si>
    <t>Sites &lt; 2 years old</t>
  </si>
  <si>
    <t>Sites &gt;2 Years</t>
  </si>
  <si>
    <t>In &lt; 90 days</t>
  </si>
  <si>
    <t xml:space="preserve">Illegal Waste Sites Summary End of FY </t>
  </si>
  <si>
    <t xml:space="preserve">This sheet contains summarised financial year (FY) data for illegal waste sites (IWS), illegal dumping and illegal waste exports. Grey cells indicate no data available. </t>
  </si>
  <si>
    <t>Definitions</t>
  </si>
  <si>
    <t>This data is a snapshot taken in April 2017 for financial year 2016 to 2017</t>
  </si>
  <si>
    <t>prosecutions</t>
  </si>
  <si>
    <t>proceeds of crime</t>
  </si>
  <si>
    <t>waste investigations</t>
  </si>
  <si>
    <t>illegal dumping incidents</t>
  </si>
  <si>
    <t>open government licence</t>
  </si>
  <si>
    <t>Þ</t>
  </si>
  <si>
    <t>If you need more current data then please</t>
  </si>
  <si>
    <t>contact us.</t>
  </si>
  <si>
    <t xml:space="preserve"> </t>
  </si>
  <si>
    <t xml:space="preserve">     We have published the data under the </t>
  </si>
  <si>
    <r>
      <t xml:space="preserve">     If you use this data, you must meet the conditions of the licence.</t>
    </r>
    <r>
      <rPr>
        <u/>
        <sz val="11"/>
        <color rgb="FF0563C1"/>
        <rFont val="Arial"/>
        <family val="2"/>
      </rPr>
      <t/>
    </r>
  </si>
  <si>
    <r>
      <t xml:space="preserve">     You can see the latest waste crime related data contained within these datasets on data.gov.uk: </t>
    </r>
    <r>
      <rPr>
        <u/>
        <sz val="11"/>
        <color rgb="FF0563C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</si>
</sst>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Arial"/>
      <family val="2"/>
    </font>
    <font>
      <i/>
      <sz val="11"/>
      <color rgb="FF0070C0"/>
      <name val="Arial"/>
      <family val="2"/>
    </font>
    <font>
      <sz val="12"/>
      <name val="Arial"/>
      <family val="2"/>
    </font>
    <font>
      <sz val="11"/>
      <name val="Arial"/>
      <family val="2"/>
    </font>
    <font>
      <sz val="11"/>
      <color rgb="FF000000"/>
      <name val="Arial"/>
      <family val="2"/>
    </font>
    <font>
      <u/>
      <sz val="11"/>
      <color theme="10"/>
      <name val="Calibri"/>
      <family val="2"/>
      <scheme val="minor"/>
    </font>
    <font>
      <b/>
      <sz val="11"/>
      <color theme="1"/>
      <name val="Arial"/>
      <family val="2"/>
    </font>
    <font>
      <sz val="11"/>
      <color rgb="FFC00000"/>
      <name val="Arial"/>
      <family val="2"/>
    </font>
    <font>
      <b/>
      <sz val="11"/>
      <name val="Arial"/>
      <family val="2"/>
    </font>
    <font>
      <b/>
      <sz val="20"/>
      <color theme="1"/>
      <name val="Arial"/>
      <family val="2"/>
    </font>
    <font>
      <b/>
      <sz val="11"/>
      <color rgb="FFC00000"/>
      <name val="Arial"/>
      <family val="2"/>
    </font>
    <font>
      <u/>
      <sz val="11"/>
      <name val="Arial"/>
      <family val="2"/>
    </font>
    <font>
      <u/>
      <sz val="11"/>
      <color rgb="FF0563C1"/>
      <name val="Arial"/>
      <family val="2"/>
    </font>
    <font>
      <b/>
      <sz val="14"/>
      <color theme="1"/>
      <name val="Arial"/>
      <family val="2"/>
    </font>
    <font>
      <sz val="14"/>
      <name val="Arial"/>
      <family val="2"/>
    </font>
    <font>
      <sz val="14"/>
      <color theme="1"/>
      <name val="Arial"/>
      <family val="2"/>
    </font>
    <font>
      <u/>
      <sz val="14"/>
      <color theme="10"/>
      <name val="Arial"/>
      <family val="2"/>
    </font>
    <font>
      <sz val="14"/>
      <color theme="1"/>
      <name val="Symbol"/>
      <family val="1"/>
      <charset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diagonal/>
    </border>
    <border>
      <left/>
      <right/>
      <top/>
      <bottom style="thin">
        <color indexed="64"/>
      </bottom>
      <diagonal/>
    </border>
  </borders>
  <cellStyleXfs count="4">
    <xf numFmtId="0" fontId="0" fillId="0" borderId="0"/>
    <xf numFmtId="0" fontId="3" fillId="0" borderId="0"/>
    <xf numFmtId="0" fontId="3" fillId="0" borderId="0"/>
    <xf numFmtId="0" fontId="6" fillId="0" borderId="0" applyNumberFormat="0" applyFill="0" applyBorder="0" applyAlignment="0" applyProtection="0"/>
  </cellStyleXfs>
  <cellXfs count="159">
    <xf numFmtId="0" fontId="0" fillId="0" borderId="0" xfId="0"/>
    <xf numFmtId="0" fontId="1" fillId="0" borderId="0" xfId="0" applyFont="1"/>
    <xf numFmtId="0" fontId="1" fillId="0" borderId="1" xfId="0" applyFont="1" applyBorder="1"/>
    <xf numFmtId="0" fontId="1" fillId="0" borderId="1" xfId="0" applyFont="1" applyFill="1" applyBorder="1"/>
    <xf numFmtId="9" fontId="2" fillId="0" borderId="0" xfId="0" applyNumberFormat="1" applyFont="1"/>
    <xf numFmtId="9" fontId="1" fillId="0" borderId="1" xfId="0" applyNumberFormat="1" applyFont="1" applyFill="1" applyBorder="1"/>
    <xf numFmtId="0" fontId="4" fillId="0" borderId="1" xfId="1" applyFont="1" applyBorder="1" applyAlignment="1">
      <alignment horizontal="right" vertical="center"/>
    </xf>
    <xf numFmtId="0" fontId="1" fillId="0" borderId="4" xfId="0" applyFont="1" applyBorder="1"/>
    <xf numFmtId="0" fontId="4" fillId="0" borderId="1" xfId="0" applyFont="1" applyFill="1" applyBorder="1"/>
    <xf numFmtId="0" fontId="2" fillId="0" borderId="0" xfId="0" applyFont="1"/>
    <xf numFmtId="0" fontId="1" fillId="0" borderId="0" xfId="0" applyFont="1" applyAlignment="1">
      <alignment vertical="top" wrapText="1"/>
    </xf>
    <xf numFmtId="0" fontId="1" fillId="0" borderId="0" xfId="0" applyFont="1" applyBorder="1" applyAlignment="1">
      <alignment vertical="top" wrapText="1"/>
    </xf>
    <xf numFmtId="0" fontId="4" fillId="0" borderId="0" xfId="0" applyFont="1" applyBorder="1" applyAlignment="1">
      <alignment horizontal="left" vertical="top" wrapText="1" readingOrder="1"/>
    </xf>
    <xf numFmtId="0" fontId="1" fillId="0" borderId="0" xfId="0" applyFont="1" applyBorder="1"/>
    <xf numFmtId="0" fontId="1" fillId="0" borderId="7" xfId="0" applyFont="1" applyBorder="1" applyAlignment="1">
      <alignment vertical="top" wrapText="1"/>
    </xf>
    <xf numFmtId="0" fontId="1" fillId="0" borderId="2" xfId="0" applyFont="1" applyBorder="1" applyAlignment="1">
      <alignment vertical="top" wrapText="1"/>
    </xf>
    <xf numFmtId="9" fontId="1" fillId="0" borderId="1" xfId="0" applyNumberFormat="1" applyFont="1" applyBorder="1"/>
    <xf numFmtId="1" fontId="1" fillId="0" borderId="1" xfId="0" applyNumberFormat="1" applyFont="1" applyFill="1" applyBorder="1"/>
    <xf numFmtId="0" fontId="1" fillId="0" borderId="0" xfId="0" applyFont="1" applyAlignment="1">
      <alignment horizontal="center" vertical="center" wrapText="1"/>
    </xf>
    <xf numFmtId="0" fontId="4" fillId="0" borderId="0" xfId="0" applyFont="1" applyBorder="1" applyAlignment="1">
      <alignment vertical="top" wrapText="1" readingOrder="1"/>
    </xf>
    <xf numFmtId="0" fontId="1" fillId="0" borderId="0" xfId="0" applyFont="1" applyAlignment="1">
      <alignment horizontal="center" vertical="top"/>
    </xf>
    <xf numFmtId="0" fontId="1" fillId="3" borderId="1" xfId="0" applyFont="1" applyFill="1" applyBorder="1"/>
    <xf numFmtId="0" fontId="1" fillId="3" borderId="1" xfId="0" applyFont="1" applyFill="1" applyBorder="1" applyAlignment="1">
      <alignment horizontal="center" wrapText="1"/>
    </xf>
    <xf numFmtId="9" fontId="1" fillId="3" borderId="1" xfId="0" applyNumberFormat="1" applyFont="1" applyFill="1" applyBorder="1"/>
    <xf numFmtId="0" fontId="4" fillId="0" borderId="0" xfId="0" applyFont="1" applyFill="1" applyBorder="1"/>
    <xf numFmtId="0" fontId="1" fillId="0" borderId="4" xfId="0" applyFont="1" applyBorder="1" applyAlignment="1">
      <alignment vertical="top" wrapText="1"/>
    </xf>
    <xf numFmtId="0" fontId="7" fillId="4" borderId="8" xfId="0" applyFont="1" applyFill="1" applyBorder="1" applyAlignment="1">
      <alignment vertical="top" wrapText="1"/>
    </xf>
    <xf numFmtId="0" fontId="7" fillId="4" borderId="1" xfId="0" applyFont="1" applyFill="1" applyBorder="1" applyAlignment="1">
      <alignment vertical="top" wrapText="1"/>
    </xf>
    <xf numFmtId="0" fontId="7" fillId="4" borderId="3" xfId="0" applyFont="1" applyFill="1" applyBorder="1"/>
    <xf numFmtId="0" fontId="7"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0" xfId="0" applyFont="1"/>
    <xf numFmtId="0" fontId="7" fillId="4" borderId="3" xfId="0" applyFont="1" applyFill="1" applyBorder="1" applyAlignment="1">
      <alignment vertical="top"/>
    </xf>
    <xf numFmtId="0" fontId="7" fillId="4" borderId="1" xfId="0" applyFont="1" applyFill="1" applyBorder="1" applyAlignment="1">
      <alignment horizontal="center" vertical="top"/>
    </xf>
    <xf numFmtId="0" fontId="9" fillId="4" borderId="1" xfId="0" applyFont="1" applyFill="1" applyBorder="1" applyAlignment="1">
      <alignment horizontal="center" vertical="top"/>
    </xf>
    <xf numFmtId="0" fontId="7" fillId="0" borderId="0" xfId="0" applyFont="1" applyAlignment="1">
      <alignment vertical="top"/>
    </xf>
    <xf numFmtId="9" fontId="4" fillId="2" borderId="1" xfId="0" applyNumberFormat="1" applyFont="1" applyFill="1" applyBorder="1"/>
    <xf numFmtId="9" fontId="4" fillId="0" borderId="1" xfId="0" applyNumberFormat="1" applyFont="1" applyFill="1" applyBorder="1"/>
    <xf numFmtId="0" fontId="4" fillId="0" borderId="1" xfId="0" applyFont="1" applyBorder="1"/>
    <xf numFmtId="0" fontId="4" fillId="3" borderId="1" xfId="0" applyFont="1" applyFill="1" applyBorder="1"/>
    <xf numFmtId="9" fontId="4" fillId="0" borderId="1" xfId="0" applyNumberFormat="1" applyFont="1" applyBorder="1"/>
    <xf numFmtId="0" fontId="9" fillId="4" borderId="8" xfId="0" applyFont="1" applyFill="1" applyBorder="1" applyAlignment="1">
      <alignment vertical="top" wrapText="1"/>
    </xf>
    <xf numFmtId="0" fontId="9" fillId="4" borderId="3" xfId="0" applyFont="1" applyFill="1" applyBorder="1"/>
    <xf numFmtId="0" fontId="9" fillId="0" borderId="0" xfId="0" applyFont="1"/>
    <xf numFmtId="0" fontId="4" fillId="0" borderId="4" xfId="0" applyFont="1" applyBorder="1" applyAlignment="1">
      <alignment vertical="top" wrapText="1"/>
    </xf>
    <xf numFmtId="0" fontId="4" fillId="0" borderId="0" xfId="0" applyFont="1"/>
    <xf numFmtId="0" fontId="4" fillId="0" borderId="7" xfId="0" applyFont="1" applyBorder="1" applyAlignment="1">
      <alignment vertical="top" wrapText="1"/>
    </xf>
    <xf numFmtId="0" fontId="4" fillId="0" borderId="2" xfId="0" applyFont="1" applyBorder="1" applyAlignment="1">
      <alignment vertical="top" wrapText="1"/>
    </xf>
    <xf numFmtId="0" fontId="9" fillId="4" borderId="1" xfId="0" applyFont="1" applyFill="1" applyBorder="1" applyAlignment="1">
      <alignment horizontal="center" vertical="center" wrapText="1"/>
    </xf>
    <xf numFmtId="0" fontId="4" fillId="2" borderId="1" xfId="0" applyFont="1" applyFill="1" applyBorder="1"/>
    <xf numFmtId="0" fontId="9" fillId="0" borderId="0" xfId="0" applyFont="1" applyAlignment="1">
      <alignment wrapText="1"/>
    </xf>
    <xf numFmtId="9" fontId="4" fillId="3" borderId="1" xfId="0" applyNumberFormat="1" applyFont="1" applyFill="1" applyBorder="1"/>
    <xf numFmtId="0" fontId="7" fillId="0" borderId="1" xfId="0" applyFont="1" applyBorder="1"/>
    <xf numFmtId="0" fontId="9" fillId="0" borderId="1" xfId="0" applyFont="1" applyBorder="1"/>
    <xf numFmtId="0" fontId="7" fillId="4" borderId="1" xfId="0" applyFont="1" applyFill="1" applyBorder="1" applyAlignment="1">
      <alignment horizontal="left" vertical="center" wrapText="1"/>
    </xf>
    <xf numFmtId="0" fontId="9" fillId="3" borderId="1" xfId="0" applyFont="1" applyFill="1" applyBorder="1"/>
    <xf numFmtId="0" fontId="9" fillId="0" borderId="1" xfId="0" applyFont="1" applyFill="1" applyBorder="1"/>
    <xf numFmtId="0" fontId="9" fillId="0" borderId="2" xfId="0" applyFont="1" applyBorder="1" applyAlignment="1">
      <alignment vertical="top" wrapText="1"/>
    </xf>
    <xf numFmtId="0" fontId="9" fillId="0" borderId="2" xfId="0" applyFont="1" applyFill="1" applyBorder="1" applyAlignment="1">
      <alignment horizontal="right"/>
    </xf>
    <xf numFmtId="0" fontId="9" fillId="2" borderId="1" xfId="0" applyFont="1" applyFill="1" applyBorder="1"/>
    <xf numFmtId="0" fontId="7" fillId="0" borderId="2" xfId="0" applyFont="1" applyBorder="1" applyAlignment="1">
      <alignment vertical="top" wrapText="1"/>
    </xf>
    <xf numFmtId="0" fontId="7" fillId="0" borderId="1" xfId="0" applyFont="1" applyFill="1" applyBorder="1"/>
    <xf numFmtId="1" fontId="7" fillId="0" borderId="1" xfId="0" applyNumberFormat="1" applyFont="1" applyFill="1" applyBorder="1"/>
    <xf numFmtId="0" fontId="4" fillId="5" borderId="5" xfId="0" applyFont="1" applyFill="1" applyBorder="1" applyAlignment="1">
      <alignment horizontal="right" vertical="center"/>
    </xf>
    <xf numFmtId="0" fontId="12" fillId="5" borderId="5" xfId="3" applyFont="1" applyFill="1" applyBorder="1" applyAlignment="1">
      <alignment horizontal="right" vertical="top"/>
    </xf>
    <xf numFmtId="0" fontId="12" fillId="5" borderId="12" xfId="3" applyFont="1" applyFill="1" applyBorder="1" applyAlignment="1">
      <alignment horizontal="left" vertical="top"/>
    </xf>
    <xf numFmtId="0" fontId="4" fillId="5" borderId="5" xfId="0" applyFont="1" applyFill="1" applyBorder="1" applyAlignment="1">
      <alignment horizontal="right"/>
    </xf>
    <xf numFmtId="0" fontId="12" fillId="5" borderId="12" xfId="3" applyFont="1" applyFill="1" applyBorder="1" applyAlignment="1">
      <alignment vertical="top"/>
    </xf>
    <xf numFmtId="0" fontId="12" fillId="5" borderId="13" xfId="3" applyFont="1" applyFill="1" applyBorder="1" applyAlignment="1">
      <alignment horizontal="right" vertical="top"/>
    </xf>
    <xf numFmtId="0" fontId="1" fillId="0" borderId="14" xfId="0" applyFont="1" applyBorder="1" applyAlignment="1">
      <alignment horizontal="center" vertical="top"/>
    </xf>
    <xf numFmtId="0" fontId="1" fillId="0" borderId="15" xfId="0" applyFont="1" applyBorder="1" applyAlignment="1">
      <alignment vertical="top" wrapText="1"/>
    </xf>
    <xf numFmtId="0" fontId="1" fillId="0" borderId="15" xfId="0" applyFont="1" applyBorder="1"/>
    <xf numFmtId="0" fontId="1" fillId="0" borderId="16" xfId="0" applyFont="1" applyBorder="1"/>
    <xf numFmtId="0" fontId="1" fillId="0" borderId="17" xfId="0" applyFont="1" applyBorder="1" applyAlignment="1">
      <alignment horizontal="center" vertical="top"/>
    </xf>
    <xf numFmtId="0" fontId="1" fillId="0" borderId="18" xfId="0" applyFont="1" applyBorder="1"/>
    <xf numFmtId="0" fontId="10" fillId="0" borderId="0" xfId="0" applyFont="1" applyBorder="1" applyAlignment="1">
      <alignment horizontal="left" vertical="top" wrapText="1"/>
    </xf>
    <xf numFmtId="0" fontId="1" fillId="0" borderId="0" xfId="0" applyFont="1" applyFill="1" applyBorder="1"/>
    <xf numFmtId="0" fontId="7" fillId="0" borderId="17" xfId="0" applyFont="1" applyBorder="1" applyAlignment="1">
      <alignment horizontal="center" vertical="top"/>
    </xf>
    <xf numFmtId="0" fontId="7" fillId="0" borderId="0" xfId="0" applyFont="1" applyBorder="1"/>
    <xf numFmtId="0" fontId="7" fillId="0" borderId="18" xfId="0" applyFont="1" applyBorder="1"/>
    <xf numFmtId="9" fontId="2" fillId="0" borderId="0" xfId="0" applyNumberFormat="1" applyFont="1" applyBorder="1"/>
    <xf numFmtId="9" fontId="2" fillId="0" borderId="18" xfId="0" applyNumberFormat="1" applyFont="1" applyBorder="1"/>
    <xf numFmtId="0" fontId="7" fillId="0" borderId="0" xfId="0" applyFont="1" applyBorder="1" applyAlignment="1">
      <alignment vertical="top"/>
    </xf>
    <xf numFmtId="0" fontId="7" fillId="0" borderId="18" xfId="0" applyFont="1" applyBorder="1" applyAlignment="1">
      <alignment vertical="top"/>
    </xf>
    <xf numFmtId="0" fontId="2" fillId="0" borderId="0" xfId="0" applyFont="1" applyBorder="1"/>
    <xf numFmtId="0" fontId="2" fillId="0" borderId="18" xfId="0" applyFont="1" applyBorder="1"/>
    <xf numFmtId="0" fontId="9" fillId="0" borderId="17" xfId="0" applyFont="1" applyBorder="1" applyAlignment="1">
      <alignment horizontal="center" vertical="top"/>
    </xf>
    <xf numFmtId="0" fontId="9" fillId="0" borderId="18" xfId="0" applyFont="1" applyBorder="1"/>
    <xf numFmtId="0" fontId="4" fillId="0" borderId="17" xfId="0" applyFont="1" applyBorder="1" applyAlignment="1">
      <alignment horizontal="center" vertical="top"/>
    </xf>
    <xf numFmtId="0" fontId="4" fillId="0" borderId="18" xfId="0" applyFont="1" applyBorder="1"/>
    <xf numFmtId="0" fontId="1" fillId="2" borderId="0" xfId="0" applyFont="1" applyFill="1" applyBorder="1"/>
    <xf numFmtId="0" fontId="9" fillId="0" borderId="18" xfId="0" applyFont="1" applyBorder="1" applyAlignment="1">
      <alignment wrapText="1"/>
    </xf>
    <xf numFmtId="0" fontId="2" fillId="2" borderId="0" xfId="0" applyFont="1" applyFill="1" applyBorder="1"/>
    <xf numFmtId="0" fontId="8" fillId="0" borderId="0" xfId="0" applyFont="1" applyBorder="1" applyAlignment="1">
      <alignment horizontal="left"/>
    </xf>
    <xf numFmtId="0" fontId="8" fillId="0" borderId="0" xfId="0" applyNumberFormat="1" applyFont="1" applyBorder="1"/>
    <xf numFmtId="0" fontId="1" fillId="0" borderId="0" xfId="0" applyFont="1" applyBorder="1" applyAlignment="1">
      <alignment horizontal="left"/>
    </xf>
    <xf numFmtId="0" fontId="1" fillId="0" borderId="0" xfId="0" applyNumberFormat="1" applyFont="1" applyBorder="1"/>
    <xf numFmtId="0" fontId="11" fillId="0" borderId="0" xfId="0" applyFont="1" applyBorder="1" applyAlignment="1">
      <alignment horizontal="left"/>
    </xf>
    <xf numFmtId="0" fontId="11" fillId="0" borderId="0" xfId="0" applyNumberFormat="1" applyFont="1" applyBorder="1"/>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top"/>
    </xf>
    <xf numFmtId="0" fontId="1" fillId="0" borderId="20" xfId="0" applyFont="1" applyBorder="1" applyAlignment="1">
      <alignment vertical="top" wrapText="1"/>
    </xf>
    <xf numFmtId="0" fontId="1" fillId="0" borderId="20" xfId="0" applyFont="1" applyBorder="1"/>
    <xf numFmtId="0" fontId="1" fillId="0" borderId="21" xfId="0" applyFont="1" applyBorder="1"/>
    <xf numFmtId="3" fontId="5"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0" fontId="4" fillId="0" borderId="1" xfId="0" applyFont="1" applyFill="1" applyBorder="1" applyAlignment="1">
      <alignment horizontal="right" wrapText="1"/>
    </xf>
    <xf numFmtId="0" fontId="4" fillId="3" borderId="1" xfId="0" applyFont="1" applyFill="1" applyBorder="1" applyAlignment="1">
      <alignment horizontal="right" wrapText="1"/>
    </xf>
    <xf numFmtId="0" fontId="1" fillId="0" borderId="1" xfId="0" applyFont="1" applyFill="1" applyBorder="1" applyAlignment="1">
      <alignment wrapText="1"/>
    </xf>
    <xf numFmtId="0" fontId="1" fillId="0" borderId="1" xfId="0" applyFont="1" applyFill="1" applyBorder="1" applyAlignment="1"/>
    <xf numFmtId="0" fontId="4" fillId="2" borderId="1" xfId="2" applyFont="1" applyFill="1" applyBorder="1" applyAlignment="1"/>
    <xf numFmtId="0" fontId="1" fillId="3" borderId="1" xfId="0" applyFont="1" applyFill="1" applyBorder="1" applyAlignment="1"/>
    <xf numFmtId="0" fontId="4" fillId="0" borderId="1" xfId="0" applyFont="1" applyFill="1" applyBorder="1" applyAlignment="1">
      <alignment wrapText="1"/>
    </xf>
    <xf numFmtId="0" fontId="4" fillId="3" borderId="1" xfId="0" applyFont="1" applyFill="1" applyBorder="1" applyAlignment="1"/>
    <xf numFmtId="0" fontId="4" fillId="0" borderId="1" xfId="0" applyFont="1" applyFill="1" applyBorder="1" applyAlignment="1"/>
    <xf numFmtId="0" fontId="9" fillId="5" borderId="5" xfId="0" applyFont="1" applyFill="1" applyBorder="1" applyAlignment="1">
      <alignment horizontal="left" vertical="top" wrapText="1"/>
    </xf>
    <xf numFmtId="0" fontId="4" fillId="5" borderId="12" xfId="0" applyFont="1" applyFill="1" applyBorder="1"/>
    <xf numFmtId="0" fontId="1" fillId="0" borderId="0" xfId="0" applyFont="1" applyBorder="1" applyAlignment="1">
      <alignment vertical="top"/>
    </xf>
    <xf numFmtId="0" fontId="4" fillId="5" borderId="6" xfId="0" applyFont="1" applyFill="1" applyBorder="1" applyAlignment="1">
      <alignment vertical="top"/>
    </xf>
    <xf numFmtId="0" fontId="4" fillId="0" borderId="0" xfId="0" applyFont="1" applyBorder="1" applyAlignment="1">
      <alignment horizontal="left" vertical="top" wrapText="1"/>
    </xf>
    <xf numFmtId="0" fontId="1" fillId="0" borderId="18" xfId="0" applyFont="1" applyBorder="1" applyAlignment="1">
      <alignment vertical="top"/>
    </xf>
    <xf numFmtId="0" fontId="1" fillId="5" borderId="0" xfId="0" applyFont="1" applyFill="1" applyBorder="1"/>
    <xf numFmtId="0" fontId="1" fillId="5" borderId="22" xfId="0" applyFont="1" applyFill="1" applyBorder="1"/>
    <xf numFmtId="0" fontId="1" fillId="5" borderId="11" xfId="0" applyFont="1" applyFill="1" applyBorder="1"/>
    <xf numFmtId="0" fontId="1" fillId="5" borderId="12" xfId="0" applyFont="1" applyFill="1" applyBorder="1"/>
    <xf numFmtId="0" fontId="1" fillId="5" borderId="23" xfId="0" applyFont="1" applyFill="1" applyBorder="1"/>
    <xf numFmtId="0" fontId="1" fillId="5" borderId="6" xfId="0" applyFont="1" applyFill="1" applyBorder="1"/>
    <xf numFmtId="0" fontId="14" fillId="5" borderId="10" xfId="0" applyFont="1" applyFill="1" applyBorder="1"/>
    <xf numFmtId="0" fontId="15" fillId="5" borderId="22" xfId="0" applyFont="1" applyFill="1" applyBorder="1" applyAlignment="1">
      <alignment horizontal="left" vertical="top" wrapText="1" readingOrder="1"/>
    </xf>
    <xf numFmtId="0" fontId="16" fillId="5" borderId="22" xfId="0" applyFont="1" applyFill="1" applyBorder="1"/>
    <xf numFmtId="0" fontId="16" fillId="5" borderId="5" xfId="0" applyFont="1" applyFill="1" applyBorder="1" applyAlignment="1"/>
    <xf numFmtId="0" fontId="15" fillId="5" borderId="0" xfId="0" applyFont="1" applyFill="1" applyBorder="1" applyAlignment="1">
      <alignment horizontal="left" vertical="top" wrapText="1" readingOrder="1"/>
    </xf>
    <xf numFmtId="0" fontId="15" fillId="5" borderId="0" xfId="0" applyFont="1" applyFill="1" applyBorder="1" applyAlignment="1">
      <alignment horizontal="left" readingOrder="1"/>
    </xf>
    <xf numFmtId="0" fontId="16" fillId="5" borderId="0" xfId="0" applyFont="1" applyFill="1"/>
    <xf numFmtId="0" fontId="17" fillId="5" borderId="0" xfId="3" applyFont="1" applyFill="1" applyBorder="1" applyAlignment="1"/>
    <xf numFmtId="0" fontId="16" fillId="5" borderId="0" xfId="0" applyFont="1" applyFill="1" applyBorder="1"/>
    <xf numFmtId="0" fontId="16" fillId="5" borderId="5" xfId="0" applyFont="1" applyFill="1" applyBorder="1"/>
    <xf numFmtId="0" fontId="18" fillId="5" borderId="5" xfId="0" applyFont="1" applyFill="1" applyBorder="1" applyAlignment="1">
      <alignment horizontal="right" vertical="top"/>
    </xf>
    <xf numFmtId="0" fontId="17" fillId="5" borderId="0" xfId="3" applyFont="1" applyFill="1" applyBorder="1" applyAlignment="1">
      <alignment horizontal="left" vertical="top" readingOrder="1"/>
    </xf>
    <xf numFmtId="2" fontId="15" fillId="5" borderId="5" xfId="0" applyNumberFormat="1" applyFont="1" applyFill="1" applyBorder="1" applyAlignment="1">
      <alignment horizontal="left"/>
    </xf>
    <xf numFmtId="0" fontId="16" fillId="5" borderId="13" xfId="0" applyFont="1" applyFill="1" applyBorder="1"/>
    <xf numFmtId="0" fontId="15" fillId="5" borderId="23" xfId="0" applyFont="1" applyFill="1" applyBorder="1" applyAlignment="1">
      <alignment horizontal="left" vertical="top" wrapText="1" readingOrder="1"/>
    </xf>
    <xf numFmtId="0" fontId="16" fillId="5" borderId="23" xfId="0" applyFont="1" applyFill="1" applyBorder="1"/>
    <xf numFmtId="0" fontId="17" fillId="5" borderId="0" xfId="3" applyFont="1" applyFill="1" applyBorder="1" applyAlignment="1">
      <alignment readingOrder="1"/>
    </xf>
    <xf numFmtId="0" fontId="10" fillId="0" borderId="0"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1" fillId="4" borderId="9" xfId="0" applyFont="1" applyFill="1" applyBorder="1" applyAlignment="1">
      <alignment horizontal="center"/>
    </xf>
    <xf numFmtId="0" fontId="1" fillId="4" borderId="3" xfId="0" applyFont="1" applyFill="1" applyBorder="1" applyAlignment="1">
      <alignment horizontal="center"/>
    </xf>
    <xf numFmtId="0" fontId="7" fillId="4" borderId="8" xfId="0" applyFont="1" applyFill="1" applyBorder="1" applyAlignment="1">
      <alignment horizontal="left" vertical="top" wrapText="1"/>
    </xf>
    <xf numFmtId="0" fontId="7" fillId="4" borderId="3"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12" xfId="0" applyFont="1" applyFill="1" applyBorder="1" applyAlignment="1">
      <alignment horizontal="left" vertical="center" wrapText="1"/>
    </xf>
  </cellXfs>
  <cellStyles count="4">
    <cellStyle name="Hyperlink" xfId="3" builtinId="8"/>
    <cellStyle name="Normal" xfId="0" builtinId="0"/>
    <cellStyle name="Normal 4" xfId="1"/>
    <cellStyle name="Normal 6"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534794</xdr:colOff>
      <xdr:row>2</xdr:row>
      <xdr:rowOff>63500</xdr:rowOff>
    </xdr:from>
    <xdr:to>
      <xdr:col>17</xdr:col>
      <xdr:colOff>250826</xdr:colOff>
      <xdr:row>4</xdr:row>
      <xdr:rowOff>228600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0494" y="431800"/>
          <a:ext cx="3119632"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gov.uk/dataset/environment-agency-prosecutions" TargetMode="External"/><Relationship Id="rId7" Type="http://schemas.openxmlformats.org/officeDocument/2006/relationships/drawing" Target="../drawings/drawing1.xml"/><Relationship Id="rId2" Type="http://schemas.openxmlformats.org/officeDocument/2006/relationships/hyperlink" Target="https://data.gov.uk/dataset/waste-investigations-report" TargetMode="External"/><Relationship Id="rId1" Type="http://schemas.openxmlformats.org/officeDocument/2006/relationships/hyperlink" Target="https://data.gov.uk/dataset/illegal-dumping-incidents" TargetMode="External"/><Relationship Id="rId6" Type="http://schemas.openxmlformats.org/officeDocument/2006/relationships/hyperlink" Target="https://www.gov.uk/government/organisations/environment-agency" TargetMode="External"/><Relationship Id="rId5" Type="http://schemas.openxmlformats.org/officeDocument/2006/relationships/hyperlink" Target="http://www.nationalarchives.gov.uk/doc/open-government-licence/version/3/" TargetMode="External"/><Relationship Id="rId4" Type="http://schemas.openxmlformats.org/officeDocument/2006/relationships/hyperlink" Target="https://data.gov.uk/dataset/proceeds-of-crime-act-ord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43"/>
  <sheetViews>
    <sheetView showGridLines="0" tabSelected="1" zoomScale="75" zoomScaleNormal="75" workbookViewId="0">
      <selection activeCell="N135" sqref="N135"/>
    </sheetView>
  </sheetViews>
  <sheetFormatPr defaultRowHeight="14.25" x14ac:dyDescent="0.2"/>
  <cols>
    <col min="1" max="1" width="9.140625" style="1"/>
    <col min="2" max="2" width="9.140625" style="20"/>
    <col min="3" max="3" width="47.42578125" style="10" customWidth="1"/>
    <col min="4" max="4" width="65.28515625" style="1" customWidth="1"/>
    <col min="5" max="17" width="12.7109375" style="1" customWidth="1"/>
    <col min="18" max="16384" width="9.140625" style="1"/>
  </cols>
  <sheetData>
    <row r="1" spans="2:18" ht="15" thickBot="1" x14ac:dyDescent="0.25"/>
    <row r="2" spans="2:18" x14ac:dyDescent="0.2">
      <c r="B2" s="69"/>
      <c r="C2" s="70"/>
      <c r="D2" s="71"/>
      <c r="E2" s="71"/>
      <c r="F2" s="71"/>
      <c r="G2" s="71"/>
      <c r="H2" s="71"/>
      <c r="I2" s="71"/>
      <c r="J2" s="71"/>
      <c r="K2" s="71"/>
      <c r="L2" s="71"/>
      <c r="M2" s="71"/>
      <c r="N2" s="71"/>
      <c r="O2" s="71"/>
      <c r="P2" s="71"/>
      <c r="Q2" s="71"/>
      <c r="R2" s="72"/>
    </row>
    <row r="3" spans="2:18" ht="39" customHeight="1" x14ac:dyDescent="0.2">
      <c r="B3" s="73"/>
      <c r="C3" s="145" t="s">
        <v>77</v>
      </c>
      <c r="D3" s="145"/>
      <c r="E3" s="145"/>
      <c r="F3" s="145"/>
      <c r="G3" s="145"/>
      <c r="H3" s="145"/>
      <c r="I3" s="145"/>
      <c r="J3" s="145"/>
      <c r="K3" s="13"/>
      <c r="L3" s="13"/>
      <c r="M3" s="13"/>
      <c r="N3" s="13"/>
      <c r="O3" s="13"/>
      <c r="P3" s="13"/>
      <c r="Q3" s="13"/>
      <c r="R3" s="74"/>
    </row>
    <row r="4" spans="2:18" ht="30" customHeight="1" x14ac:dyDescent="0.2">
      <c r="B4" s="73"/>
      <c r="C4" s="75"/>
      <c r="D4" s="75"/>
      <c r="E4" s="13"/>
      <c r="F4" s="13"/>
      <c r="G4" s="13"/>
      <c r="H4" s="13"/>
      <c r="I4" s="13"/>
      <c r="J4" s="13"/>
      <c r="K4" s="13"/>
      <c r="L4" s="13"/>
      <c r="M4" s="13"/>
      <c r="N4" s="13"/>
      <c r="O4" s="13"/>
      <c r="P4" s="13"/>
      <c r="Q4" s="13"/>
      <c r="R4" s="74"/>
    </row>
    <row r="5" spans="2:18" ht="30" customHeight="1" x14ac:dyDescent="0.2">
      <c r="B5" s="73"/>
      <c r="C5" s="155" t="s">
        <v>89</v>
      </c>
      <c r="D5" s="156"/>
      <c r="E5" s="13"/>
      <c r="F5" s="13"/>
      <c r="K5" s="13"/>
      <c r="L5" s="13"/>
      <c r="M5" s="13"/>
      <c r="N5" s="13"/>
      <c r="O5" s="13"/>
      <c r="P5" s="13"/>
      <c r="Q5" s="13"/>
      <c r="R5" s="74"/>
    </row>
    <row r="6" spans="2:18" ht="30" customHeight="1" x14ac:dyDescent="0.25">
      <c r="B6" s="73"/>
      <c r="C6" s="157"/>
      <c r="D6" s="158"/>
      <c r="E6" s="13"/>
      <c r="F6" s="13"/>
      <c r="G6" s="128" t="s">
        <v>91</v>
      </c>
      <c r="H6" s="129"/>
      <c r="I6" s="129"/>
      <c r="J6" s="130"/>
      <c r="K6" s="130"/>
      <c r="L6" s="130"/>
      <c r="M6" s="130"/>
      <c r="N6" s="130"/>
      <c r="O6" s="123"/>
      <c r="P6" s="124"/>
      <c r="Q6" s="76"/>
      <c r="R6" s="74"/>
    </row>
    <row r="7" spans="2:18" ht="30" customHeight="1" x14ac:dyDescent="0.25">
      <c r="B7" s="73"/>
      <c r="C7" s="116" t="s">
        <v>72</v>
      </c>
      <c r="D7" s="117"/>
      <c r="E7" s="13"/>
      <c r="F7" s="13"/>
      <c r="G7" s="131" t="s">
        <v>101</v>
      </c>
      <c r="H7" s="132"/>
      <c r="I7" s="133"/>
      <c r="J7" s="134"/>
      <c r="K7" s="135" t="s">
        <v>96</v>
      </c>
      <c r="L7" s="136"/>
      <c r="M7" s="136"/>
      <c r="N7" s="136"/>
      <c r="O7" s="122"/>
      <c r="P7" s="125"/>
      <c r="Q7" s="76"/>
      <c r="R7" s="74"/>
    </row>
    <row r="8" spans="2:18" ht="30" customHeight="1" x14ac:dyDescent="0.25">
      <c r="B8" s="73"/>
      <c r="C8" s="64" t="s">
        <v>74</v>
      </c>
      <c r="D8" s="65" t="s">
        <v>88</v>
      </c>
      <c r="E8" s="13"/>
      <c r="F8" s="13"/>
      <c r="G8" s="137" t="s">
        <v>102</v>
      </c>
      <c r="H8" s="132"/>
      <c r="I8" s="132"/>
      <c r="J8" s="136"/>
      <c r="K8" s="136"/>
      <c r="L8" s="136"/>
      <c r="M8" s="136"/>
      <c r="N8" s="136"/>
      <c r="O8" s="122"/>
      <c r="P8" s="125"/>
      <c r="Q8" s="76"/>
      <c r="R8" s="74"/>
    </row>
    <row r="9" spans="2:18" s="13" customFormat="1" ht="30" customHeight="1" x14ac:dyDescent="0.25">
      <c r="B9" s="73"/>
      <c r="C9" s="63"/>
      <c r="D9" s="65" t="s">
        <v>59</v>
      </c>
      <c r="E9" s="12"/>
      <c r="F9" s="12"/>
      <c r="G9" s="137" t="s">
        <v>103</v>
      </c>
      <c r="H9" s="132"/>
      <c r="I9" s="132"/>
      <c r="J9" s="136"/>
      <c r="K9" s="136"/>
      <c r="L9" s="136"/>
      <c r="M9" s="136"/>
      <c r="N9" s="136"/>
      <c r="O9" s="122"/>
      <c r="P9" s="125"/>
      <c r="Q9" s="76"/>
      <c r="R9" s="74"/>
    </row>
    <row r="10" spans="2:18" s="13" customFormat="1" ht="30" customHeight="1" x14ac:dyDescent="0.25">
      <c r="B10" s="73"/>
      <c r="C10" s="66"/>
      <c r="D10" s="65" t="s">
        <v>60</v>
      </c>
      <c r="E10" s="12"/>
      <c r="F10" s="12"/>
      <c r="G10" s="138" t="s">
        <v>97</v>
      </c>
      <c r="H10" s="139" t="s">
        <v>92</v>
      </c>
      <c r="I10" s="132"/>
      <c r="J10" s="136"/>
      <c r="K10" s="132"/>
      <c r="L10" s="132"/>
      <c r="M10" s="136"/>
      <c r="N10" s="136"/>
      <c r="O10" s="122"/>
      <c r="P10" s="125"/>
      <c r="Q10" s="76"/>
      <c r="R10" s="74"/>
    </row>
    <row r="11" spans="2:18" s="13" customFormat="1" ht="30" customHeight="1" x14ac:dyDescent="0.25">
      <c r="B11" s="73"/>
      <c r="C11" s="66"/>
      <c r="D11" s="65" t="s">
        <v>61</v>
      </c>
      <c r="E11" s="12"/>
      <c r="F11" s="12"/>
      <c r="G11" s="138" t="s">
        <v>97</v>
      </c>
      <c r="H11" s="139" t="s">
        <v>93</v>
      </c>
      <c r="I11" s="132"/>
      <c r="J11" s="132"/>
      <c r="K11" s="132"/>
      <c r="L11" s="132"/>
      <c r="M11" s="136"/>
      <c r="N11" s="136"/>
      <c r="O11" s="122"/>
      <c r="P11" s="125"/>
      <c r="Q11" s="76"/>
      <c r="R11" s="74"/>
    </row>
    <row r="12" spans="2:18" s="13" customFormat="1" ht="30" customHeight="1" x14ac:dyDescent="0.25">
      <c r="B12" s="73"/>
      <c r="C12" s="66"/>
      <c r="D12" s="65" t="s">
        <v>62</v>
      </c>
      <c r="E12" s="12"/>
      <c r="F12" s="12"/>
      <c r="G12" s="138" t="s">
        <v>97</v>
      </c>
      <c r="H12" s="139" t="s">
        <v>94</v>
      </c>
      <c r="I12" s="132"/>
      <c r="J12" s="132"/>
      <c r="K12" s="132"/>
      <c r="L12" s="132"/>
      <c r="M12" s="136"/>
      <c r="N12" s="136"/>
      <c r="O12" s="122"/>
      <c r="P12" s="125"/>
      <c r="Q12" s="76"/>
      <c r="R12" s="74"/>
    </row>
    <row r="13" spans="2:18" s="13" customFormat="1" ht="30" customHeight="1" x14ac:dyDescent="0.25">
      <c r="B13" s="73"/>
      <c r="C13" s="66"/>
      <c r="D13" s="65" t="s">
        <v>63</v>
      </c>
      <c r="E13" s="12"/>
      <c r="F13" s="12"/>
      <c r="G13" s="138" t="s">
        <v>97</v>
      </c>
      <c r="H13" s="139" t="s">
        <v>95</v>
      </c>
      <c r="I13" s="132"/>
      <c r="J13" s="132"/>
      <c r="K13" s="132"/>
      <c r="L13" s="132"/>
      <c r="M13" s="136"/>
      <c r="N13" s="136"/>
      <c r="O13" s="122"/>
      <c r="P13" s="125"/>
      <c r="Q13" s="76"/>
      <c r="R13" s="74"/>
    </row>
    <row r="14" spans="2:18" s="13" customFormat="1" ht="30" customHeight="1" x14ac:dyDescent="0.25">
      <c r="B14" s="73"/>
      <c r="C14" s="66"/>
      <c r="D14" s="65" t="s">
        <v>64</v>
      </c>
      <c r="E14" s="12"/>
      <c r="F14" s="12"/>
      <c r="G14" s="140" t="s">
        <v>98</v>
      </c>
      <c r="H14" s="132"/>
      <c r="I14" s="132"/>
      <c r="J14" s="136"/>
      <c r="K14" s="144" t="s">
        <v>99</v>
      </c>
      <c r="L14" s="122"/>
      <c r="M14" s="136"/>
      <c r="N14" s="136"/>
      <c r="O14" s="122"/>
      <c r="P14" s="125"/>
      <c r="Q14" s="76"/>
      <c r="R14" s="74"/>
    </row>
    <row r="15" spans="2:18" s="13" customFormat="1" ht="30" customHeight="1" x14ac:dyDescent="0.25">
      <c r="B15" s="73"/>
      <c r="C15" s="66"/>
      <c r="D15" s="65" t="s">
        <v>65</v>
      </c>
      <c r="E15" s="12"/>
      <c r="F15" s="12"/>
      <c r="G15" s="141" t="s">
        <v>100</v>
      </c>
      <c r="H15" s="142"/>
      <c r="I15" s="142"/>
      <c r="J15" s="142"/>
      <c r="K15" s="142"/>
      <c r="L15" s="142"/>
      <c r="M15" s="143"/>
      <c r="N15" s="143"/>
      <c r="O15" s="126"/>
      <c r="P15" s="127"/>
      <c r="Q15" s="76"/>
      <c r="R15" s="74"/>
    </row>
    <row r="16" spans="2:18" s="13" customFormat="1" ht="30" customHeight="1" x14ac:dyDescent="0.2">
      <c r="B16" s="73"/>
      <c r="C16" s="66"/>
      <c r="D16" s="65" t="s">
        <v>66</v>
      </c>
      <c r="E16" s="12"/>
      <c r="F16" s="12"/>
      <c r="J16" s="12"/>
      <c r="K16" s="12"/>
      <c r="L16" s="12"/>
      <c r="R16" s="74"/>
    </row>
    <row r="17" spans="2:19" s="13" customFormat="1" ht="30" customHeight="1" x14ac:dyDescent="0.2">
      <c r="B17" s="73"/>
      <c r="C17" s="66"/>
      <c r="D17" s="65" t="s">
        <v>67</v>
      </c>
      <c r="E17" s="12"/>
      <c r="F17" s="12"/>
      <c r="J17" s="12"/>
      <c r="K17" s="12"/>
      <c r="L17" s="12"/>
      <c r="R17" s="74"/>
    </row>
    <row r="18" spans="2:19" s="13" customFormat="1" ht="30" customHeight="1" x14ac:dyDescent="0.2">
      <c r="B18" s="73"/>
      <c r="C18" s="66"/>
      <c r="D18" s="67" t="s">
        <v>68</v>
      </c>
      <c r="E18" s="12"/>
      <c r="F18" s="12"/>
      <c r="J18" s="12"/>
      <c r="K18" s="12"/>
      <c r="L18" s="12"/>
      <c r="R18" s="74"/>
    </row>
    <row r="19" spans="2:19" s="13" customFormat="1" ht="30" customHeight="1" x14ac:dyDescent="0.2">
      <c r="B19" s="73"/>
      <c r="C19" s="64" t="s">
        <v>75</v>
      </c>
      <c r="D19" s="67" t="s">
        <v>45</v>
      </c>
      <c r="E19" s="12"/>
      <c r="F19" s="12"/>
      <c r="J19" s="12"/>
      <c r="K19" s="12"/>
      <c r="L19" s="12"/>
      <c r="R19" s="74"/>
    </row>
    <row r="20" spans="2:19" s="13" customFormat="1" ht="30" customHeight="1" x14ac:dyDescent="0.2">
      <c r="B20" s="73"/>
      <c r="C20" s="64" t="s">
        <v>76</v>
      </c>
      <c r="D20" s="67" t="s">
        <v>73</v>
      </c>
      <c r="E20" s="12"/>
      <c r="F20" s="12"/>
      <c r="J20" s="12"/>
      <c r="K20" s="12"/>
      <c r="L20" s="12"/>
      <c r="R20" s="74"/>
    </row>
    <row r="21" spans="2:19" s="118" customFormat="1" ht="30" customHeight="1" x14ac:dyDescent="0.25">
      <c r="B21" s="73"/>
      <c r="C21" s="68" t="s">
        <v>90</v>
      </c>
      <c r="D21" s="119"/>
      <c r="E21" s="120"/>
      <c r="F21" s="120"/>
      <c r="G21" s="120"/>
      <c r="H21" s="120"/>
      <c r="I21" s="120"/>
      <c r="J21" s="120"/>
      <c r="K21" s="120"/>
      <c r="L21" s="120"/>
      <c r="R21" s="121"/>
    </row>
    <row r="22" spans="2:19" ht="39" customHeight="1" x14ac:dyDescent="0.2">
      <c r="B22" s="73"/>
      <c r="C22" s="11"/>
      <c r="D22" s="13"/>
      <c r="E22" s="76"/>
      <c r="F22" s="76"/>
      <c r="G22" s="76"/>
      <c r="H22" s="76"/>
      <c r="I22" s="76"/>
      <c r="J22" s="76"/>
      <c r="K22" s="76"/>
      <c r="L22" s="13"/>
      <c r="M22" s="13"/>
      <c r="N22" s="13"/>
      <c r="O22" s="13"/>
      <c r="P22" s="13"/>
      <c r="Q22" s="13"/>
      <c r="R22" s="74"/>
    </row>
    <row r="23" spans="2:19" s="31" customFormat="1" ht="30" customHeight="1" x14ac:dyDescent="0.25">
      <c r="B23" s="77"/>
      <c r="C23" s="26" t="s">
        <v>58</v>
      </c>
      <c r="D23" s="28"/>
      <c r="E23" s="29" t="s">
        <v>0</v>
      </c>
      <c r="F23" s="29" t="s">
        <v>1</v>
      </c>
      <c r="G23" s="29" t="s">
        <v>2</v>
      </c>
      <c r="H23" s="29" t="s">
        <v>3</v>
      </c>
      <c r="I23" s="29" t="s">
        <v>4</v>
      </c>
      <c r="J23" s="29" t="s">
        <v>5</v>
      </c>
      <c r="K23" s="29" t="s">
        <v>6</v>
      </c>
      <c r="L23" s="30" t="s">
        <v>7</v>
      </c>
      <c r="M23" s="78"/>
      <c r="N23" s="78"/>
      <c r="O23" s="78"/>
      <c r="P23" s="78"/>
      <c r="Q23" s="78"/>
      <c r="R23" s="79"/>
    </row>
    <row r="24" spans="2:19" ht="30" customHeight="1" x14ac:dyDescent="0.2">
      <c r="B24" s="73"/>
      <c r="C24" s="14"/>
      <c r="D24" s="2" t="s">
        <v>8</v>
      </c>
      <c r="E24" s="3">
        <v>680</v>
      </c>
      <c r="F24" s="3">
        <v>618</v>
      </c>
      <c r="G24" s="3">
        <v>1011</v>
      </c>
      <c r="H24" s="3">
        <v>820</v>
      </c>
      <c r="I24" s="3">
        <v>556</v>
      </c>
      <c r="J24" s="3">
        <v>598</v>
      </c>
      <c r="K24" s="3">
        <v>622</v>
      </c>
      <c r="L24" s="3">
        <v>601</v>
      </c>
      <c r="M24" s="13"/>
      <c r="N24" s="13"/>
      <c r="O24" s="13"/>
      <c r="P24" s="13"/>
      <c r="Q24" s="13"/>
      <c r="R24" s="74"/>
    </row>
    <row r="25" spans="2:19" ht="30" customHeight="1" x14ac:dyDescent="0.2">
      <c r="B25" s="73"/>
      <c r="C25" s="14"/>
      <c r="D25" s="2" t="s">
        <v>9</v>
      </c>
      <c r="E25" s="3">
        <v>882</v>
      </c>
      <c r="F25" s="3">
        <v>930</v>
      </c>
      <c r="G25" s="3">
        <v>1013</v>
      </c>
      <c r="H25" s="3">
        <v>817</v>
      </c>
      <c r="I25" s="3">
        <v>560</v>
      </c>
      <c r="J25" s="3">
        <v>876</v>
      </c>
      <c r="K25" s="3">
        <v>1016</v>
      </c>
      <c r="L25" s="3">
        <v>852</v>
      </c>
      <c r="M25" s="13"/>
      <c r="N25" s="13"/>
      <c r="O25" s="13"/>
      <c r="P25" s="13"/>
      <c r="Q25" s="13"/>
      <c r="R25" s="74"/>
    </row>
    <row r="26" spans="2:19" ht="30" customHeight="1" x14ac:dyDescent="0.2">
      <c r="B26" s="73"/>
      <c r="C26" s="14"/>
      <c r="D26" s="2" t="s">
        <v>10</v>
      </c>
      <c r="E26" s="3">
        <v>876</v>
      </c>
      <c r="F26" s="3">
        <v>954</v>
      </c>
      <c r="G26" s="3">
        <v>716</v>
      </c>
      <c r="H26" s="3">
        <v>1279</v>
      </c>
      <c r="I26" s="3">
        <v>732</v>
      </c>
      <c r="J26" s="3">
        <v>871</v>
      </c>
      <c r="K26" s="3">
        <v>989</v>
      </c>
      <c r="L26" s="3">
        <v>824</v>
      </c>
      <c r="M26" s="13"/>
      <c r="N26" s="13"/>
      <c r="O26" s="13"/>
      <c r="P26" s="13"/>
      <c r="Q26" s="13"/>
      <c r="R26" s="74"/>
    </row>
    <row r="27" spans="2:19" ht="30" customHeight="1" x14ac:dyDescent="0.2">
      <c r="B27" s="73"/>
      <c r="C27" s="14"/>
      <c r="D27" s="2" t="s">
        <v>11</v>
      </c>
      <c r="E27" s="3">
        <v>133</v>
      </c>
      <c r="F27" s="3">
        <v>166</v>
      </c>
      <c r="G27" s="3">
        <v>79</v>
      </c>
      <c r="H27" s="3">
        <v>179</v>
      </c>
      <c r="I27" s="3">
        <v>109</v>
      </c>
      <c r="J27" s="3">
        <v>85</v>
      </c>
      <c r="K27" s="3">
        <v>73</v>
      </c>
      <c r="L27" s="3">
        <v>79</v>
      </c>
      <c r="M27" s="13"/>
      <c r="N27" s="13"/>
      <c r="O27" s="13"/>
      <c r="P27" s="13"/>
      <c r="Q27" s="13"/>
      <c r="R27" s="74"/>
    </row>
    <row r="28" spans="2:19" ht="30" customHeight="1" x14ac:dyDescent="0.2">
      <c r="B28" s="73"/>
      <c r="C28" s="14"/>
      <c r="D28" s="2" t="s">
        <v>12</v>
      </c>
      <c r="E28" s="3">
        <v>61</v>
      </c>
      <c r="F28" s="3">
        <v>53</v>
      </c>
      <c r="G28" s="3">
        <v>20</v>
      </c>
      <c r="H28" s="3">
        <v>58</v>
      </c>
      <c r="I28" s="3">
        <v>35</v>
      </c>
      <c r="J28" s="3">
        <v>37</v>
      </c>
      <c r="K28" s="3">
        <v>30</v>
      </c>
      <c r="L28" s="3">
        <v>22</v>
      </c>
      <c r="M28" s="13"/>
      <c r="N28" s="13"/>
      <c r="O28" s="13"/>
      <c r="P28" s="13"/>
      <c r="Q28" s="13"/>
      <c r="R28" s="74"/>
    </row>
    <row r="29" spans="2:19" ht="30" customHeight="1" x14ac:dyDescent="0.2">
      <c r="B29" s="73"/>
      <c r="C29" s="14"/>
      <c r="D29" s="2" t="s">
        <v>13</v>
      </c>
      <c r="E29" s="3">
        <v>72</v>
      </c>
      <c r="F29" s="3">
        <v>113</v>
      </c>
      <c r="G29" s="3">
        <v>59</v>
      </c>
      <c r="H29" s="3">
        <v>121</v>
      </c>
      <c r="I29" s="3">
        <v>74</v>
      </c>
      <c r="J29" s="3">
        <v>48</v>
      </c>
      <c r="K29" s="3">
        <v>43</v>
      </c>
      <c r="L29" s="3">
        <v>57</v>
      </c>
      <c r="M29" s="13"/>
      <c r="N29" s="13"/>
      <c r="O29" s="13"/>
      <c r="P29" s="13"/>
      <c r="Q29" s="13"/>
      <c r="R29" s="74"/>
    </row>
    <row r="30" spans="2:19" ht="30" customHeight="1" x14ac:dyDescent="0.2">
      <c r="B30" s="73"/>
      <c r="C30" s="14"/>
      <c r="D30" s="2" t="s">
        <v>14</v>
      </c>
      <c r="E30" s="3">
        <v>743</v>
      </c>
      <c r="F30" s="3">
        <v>788</v>
      </c>
      <c r="G30" s="3">
        <v>637</v>
      </c>
      <c r="H30" s="3">
        <v>1100</v>
      </c>
      <c r="I30" s="3">
        <v>623</v>
      </c>
      <c r="J30" s="3">
        <v>786</v>
      </c>
      <c r="K30" s="3">
        <v>916</v>
      </c>
      <c r="L30" s="3">
        <v>745</v>
      </c>
      <c r="M30" s="13"/>
      <c r="N30" s="13"/>
      <c r="O30" s="13"/>
      <c r="P30" s="13"/>
      <c r="Q30" s="13"/>
      <c r="R30" s="74"/>
    </row>
    <row r="31" spans="2:19" ht="30" customHeight="1" x14ac:dyDescent="0.2">
      <c r="B31" s="73"/>
      <c r="C31" s="14"/>
      <c r="D31" s="36" t="s">
        <v>15</v>
      </c>
      <c r="E31" s="37">
        <v>0.15182648401826485</v>
      </c>
      <c r="F31" s="37">
        <v>0.17400419287211741</v>
      </c>
      <c r="G31" s="37">
        <v>0.11033519553072625</v>
      </c>
      <c r="H31" s="37">
        <v>0.13995308835027365</v>
      </c>
      <c r="I31" s="37">
        <v>0.14890710382513661</v>
      </c>
      <c r="J31" s="37">
        <v>9.7588978185993117E-2</v>
      </c>
      <c r="K31" s="37">
        <v>7.381193124368049E-2</v>
      </c>
      <c r="L31" s="37">
        <v>9.5873786407766989E-2</v>
      </c>
      <c r="M31" s="80"/>
      <c r="N31" s="80"/>
      <c r="O31" s="80"/>
      <c r="P31" s="80"/>
      <c r="Q31" s="80"/>
      <c r="R31" s="81"/>
      <c r="S31" s="4"/>
    </row>
    <row r="32" spans="2:19" ht="30" customHeight="1" x14ac:dyDescent="0.2">
      <c r="B32" s="73"/>
      <c r="C32" s="15"/>
      <c r="D32" s="2" t="s">
        <v>16</v>
      </c>
      <c r="E32" s="3">
        <v>1556</v>
      </c>
      <c r="F32" s="3">
        <v>1572</v>
      </c>
      <c r="G32" s="3">
        <v>1727</v>
      </c>
      <c r="H32" s="3">
        <v>2099</v>
      </c>
      <c r="I32" s="3">
        <v>1288</v>
      </c>
      <c r="J32" s="3">
        <v>1469</v>
      </c>
      <c r="K32" s="3">
        <v>1611</v>
      </c>
      <c r="L32" s="3">
        <v>1425</v>
      </c>
      <c r="M32" s="13"/>
      <c r="N32" s="13"/>
      <c r="O32" s="13"/>
      <c r="P32" s="13"/>
      <c r="Q32" s="13"/>
      <c r="R32" s="74"/>
    </row>
    <row r="33" spans="2:19" ht="30" customHeight="1" x14ac:dyDescent="0.2">
      <c r="B33" s="73"/>
      <c r="C33" s="11"/>
      <c r="D33" s="13"/>
      <c r="E33" s="76"/>
      <c r="F33" s="76"/>
      <c r="G33" s="76"/>
      <c r="H33" s="76"/>
      <c r="I33" s="76"/>
      <c r="J33" s="76"/>
      <c r="K33" s="76"/>
      <c r="L33" s="13"/>
      <c r="M33" s="13"/>
      <c r="N33" s="13"/>
      <c r="O33" s="13"/>
      <c r="P33" s="13"/>
      <c r="Q33" s="13"/>
      <c r="R33" s="74"/>
    </row>
    <row r="34" spans="2:19" s="35" customFormat="1" ht="30" customHeight="1" x14ac:dyDescent="0.25">
      <c r="B34" s="77"/>
      <c r="C34" s="151" t="s">
        <v>59</v>
      </c>
      <c r="D34" s="152"/>
      <c r="E34" s="33" t="s">
        <v>0</v>
      </c>
      <c r="F34" s="33" t="s">
        <v>1</v>
      </c>
      <c r="G34" s="33" t="s">
        <v>2</v>
      </c>
      <c r="H34" s="33" t="s">
        <v>3</v>
      </c>
      <c r="I34" s="33" t="s">
        <v>4</v>
      </c>
      <c r="J34" s="33" t="s">
        <v>5</v>
      </c>
      <c r="K34" s="33" t="s">
        <v>6</v>
      </c>
      <c r="L34" s="34" t="s">
        <v>7</v>
      </c>
      <c r="M34" s="82"/>
      <c r="N34" s="82"/>
      <c r="O34" s="82"/>
      <c r="P34" s="82"/>
      <c r="Q34" s="82"/>
      <c r="R34" s="83"/>
    </row>
    <row r="35" spans="2:19" ht="30" customHeight="1" x14ac:dyDescent="0.2">
      <c r="B35" s="73"/>
      <c r="C35" s="14"/>
      <c r="D35" s="2" t="s">
        <v>17</v>
      </c>
      <c r="E35" s="21"/>
      <c r="F35" s="21"/>
      <c r="G35" s="3">
        <v>696</v>
      </c>
      <c r="H35" s="3">
        <v>467</v>
      </c>
      <c r="I35" s="3">
        <v>358</v>
      </c>
      <c r="J35" s="3">
        <v>316</v>
      </c>
      <c r="K35" s="3">
        <v>349</v>
      </c>
      <c r="L35" s="2">
        <v>339</v>
      </c>
      <c r="M35" s="13"/>
      <c r="N35" s="13"/>
      <c r="O35" s="13"/>
      <c r="P35" s="13"/>
      <c r="Q35" s="13"/>
      <c r="R35" s="74"/>
    </row>
    <row r="36" spans="2:19" ht="30" customHeight="1" x14ac:dyDescent="0.2">
      <c r="B36" s="73"/>
      <c r="C36" s="14"/>
      <c r="D36" s="2" t="s">
        <v>18</v>
      </c>
      <c r="E36" s="21"/>
      <c r="F36" s="21"/>
      <c r="G36" s="3">
        <v>315</v>
      </c>
      <c r="H36" s="3">
        <v>353</v>
      </c>
      <c r="I36" s="3">
        <v>272</v>
      </c>
      <c r="J36" s="3">
        <v>282</v>
      </c>
      <c r="K36" s="3">
        <v>273</v>
      </c>
      <c r="L36" s="2">
        <v>262</v>
      </c>
      <c r="M36" s="13"/>
      <c r="N36" s="13"/>
      <c r="O36" s="13"/>
      <c r="P36" s="13"/>
      <c r="Q36" s="13"/>
      <c r="R36" s="74"/>
    </row>
    <row r="37" spans="2:19" ht="30" customHeight="1" x14ac:dyDescent="0.2">
      <c r="B37" s="73"/>
      <c r="C37" s="14"/>
      <c r="D37" s="2" t="s">
        <v>19</v>
      </c>
      <c r="E37" s="21"/>
      <c r="F37" s="21"/>
      <c r="G37" s="3">
        <v>216</v>
      </c>
      <c r="H37" s="3">
        <v>471</v>
      </c>
      <c r="I37" s="3">
        <v>312</v>
      </c>
      <c r="J37" s="3">
        <v>328</v>
      </c>
      <c r="K37" s="3">
        <v>304</v>
      </c>
      <c r="L37" s="2">
        <v>243</v>
      </c>
      <c r="M37" s="13"/>
      <c r="N37" s="13"/>
      <c r="O37" s="13"/>
      <c r="P37" s="13"/>
      <c r="Q37" s="13"/>
      <c r="R37" s="74"/>
    </row>
    <row r="38" spans="2:19" ht="30" customHeight="1" x14ac:dyDescent="0.2">
      <c r="B38" s="73"/>
      <c r="C38" s="14"/>
      <c r="D38" s="2" t="s">
        <v>20</v>
      </c>
      <c r="E38" s="21"/>
      <c r="F38" s="21"/>
      <c r="G38" s="3">
        <v>213</v>
      </c>
      <c r="H38" s="3">
        <v>247</v>
      </c>
      <c r="I38" s="3">
        <v>191</v>
      </c>
      <c r="J38" s="3">
        <v>293</v>
      </c>
      <c r="K38" s="3">
        <v>270</v>
      </c>
      <c r="L38" s="2">
        <v>220</v>
      </c>
      <c r="M38" s="13"/>
      <c r="N38" s="13"/>
      <c r="O38" s="13"/>
      <c r="P38" s="13"/>
      <c r="Q38" s="13"/>
      <c r="R38" s="74"/>
    </row>
    <row r="39" spans="2:19" ht="30" customHeight="1" x14ac:dyDescent="0.2">
      <c r="B39" s="73"/>
      <c r="C39" s="14"/>
      <c r="D39" s="38" t="s">
        <v>21</v>
      </c>
      <c r="E39" s="39"/>
      <c r="F39" s="39"/>
      <c r="G39" s="37">
        <v>0.31157270029673589</v>
      </c>
      <c r="H39" s="37">
        <v>0.43048780487804877</v>
      </c>
      <c r="I39" s="37">
        <v>0.35611510791366907</v>
      </c>
      <c r="J39" s="37">
        <v>0.47157190635451507</v>
      </c>
      <c r="K39" s="37">
        <v>0.43890675241157556</v>
      </c>
      <c r="L39" s="40">
        <f>L36/L24</f>
        <v>0.43594009983361065</v>
      </c>
      <c r="M39" s="84"/>
      <c r="N39" s="84"/>
      <c r="O39" s="84"/>
      <c r="P39" s="84"/>
      <c r="Q39" s="84"/>
      <c r="R39" s="85"/>
      <c r="S39" s="9"/>
    </row>
    <row r="40" spans="2:19" ht="30" customHeight="1" x14ac:dyDescent="0.2">
      <c r="B40" s="73"/>
      <c r="C40" s="15"/>
      <c r="D40" s="38" t="s">
        <v>22</v>
      </c>
      <c r="E40" s="39"/>
      <c r="F40" s="39"/>
      <c r="G40" s="37">
        <v>0.3016759776536313</v>
      </c>
      <c r="H40" s="37">
        <v>0.36825645035183735</v>
      </c>
      <c r="I40" s="37">
        <v>0.42622950819672129</v>
      </c>
      <c r="J40" s="37">
        <v>0.37657864523536166</v>
      </c>
      <c r="K40" s="37">
        <v>0.30738119312436807</v>
      </c>
      <c r="L40" s="40">
        <f>L37/L26</f>
        <v>0.2949029126213592</v>
      </c>
      <c r="M40" s="84"/>
      <c r="N40" s="84"/>
      <c r="O40" s="84"/>
      <c r="P40" s="84"/>
      <c r="Q40" s="84"/>
      <c r="R40" s="85"/>
      <c r="S40" s="9"/>
    </row>
    <row r="41" spans="2:19" ht="30" customHeight="1" x14ac:dyDescent="0.2">
      <c r="B41" s="73"/>
      <c r="C41" s="11"/>
      <c r="D41" s="13"/>
      <c r="E41" s="76"/>
      <c r="F41" s="76"/>
      <c r="G41" s="76"/>
      <c r="H41" s="76"/>
      <c r="I41" s="76"/>
      <c r="J41" s="76"/>
      <c r="K41" s="76"/>
      <c r="L41" s="13"/>
      <c r="M41" s="13"/>
      <c r="N41" s="13"/>
      <c r="O41" s="13"/>
      <c r="P41" s="13"/>
      <c r="Q41" s="13"/>
      <c r="R41" s="74"/>
    </row>
    <row r="42" spans="2:19" s="35" customFormat="1" ht="30" customHeight="1" x14ac:dyDescent="0.25">
      <c r="B42" s="77"/>
      <c r="C42" s="26" t="s">
        <v>60</v>
      </c>
      <c r="D42" s="32"/>
      <c r="E42" s="33" t="s">
        <v>0</v>
      </c>
      <c r="F42" s="33" t="s">
        <v>1</v>
      </c>
      <c r="G42" s="33" t="s">
        <v>2</v>
      </c>
      <c r="H42" s="33" t="s">
        <v>3</v>
      </c>
      <c r="I42" s="33" t="s">
        <v>4</v>
      </c>
      <c r="J42" s="33" t="s">
        <v>5</v>
      </c>
      <c r="K42" s="33" t="s">
        <v>6</v>
      </c>
      <c r="L42" s="34" t="s">
        <v>7</v>
      </c>
      <c r="M42" s="82"/>
      <c r="N42" s="82"/>
      <c r="O42" s="82"/>
      <c r="P42" s="82"/>
      <c r="Q42" s="82"/>
      <c r="R42" s="83"/>
    </row>
    <row r="43" spans="2:19" ht="30" customHeight="1" x14ac:dyDescent="0.2">
      <c r="B43" s="73"/>
      <c r="C43" s="25"/>
      <c r="D43" s="2" t="s">
        <v>85</v>
      </c>
      <c r="E43" s="21"/>
      <c r="F43" s="3">
        <v>548</v>
      </c>
      <c r="G43" s="3">
        <v>924</v>
      </c>
      <c r="H43" s="3">
        <v>733</v>
      </c>
      <c r="I43" s="3">
        <v>476</v>
      </c>
      <c r="J43" s="3">
        <v>512</v>
      </c>
      <c r="K43" s="3">
        <v>529</v>
      </c>
      <c r="L43" s="2">
        <v>509</v>
      </c>
      <c r="M43" s="13"/>
      <c r="N43" s="13"/>
      <c r="O43" s="13"/>
      <c r="P43" s="13"/>
      <c r="Q43" s="13"/>
      <c r="R43" s="74"/>
    </row>
    <row r="44" spans="2:19" ht="30" customHeight="1" x14ac:dyDescent="0.2">
      <c r="B44" s="73"/>
      <c r="C44" s="14"/>
      <c r="D44" s="2" t="s">
        <v>86</v>
      </c>
      <c r="E44" s="21"/>
      <c r="F44" s="3">
        <v>70</v>
      </c>
      <c r="G44" s="3">
        <v>87</v>
      </c>
      <c r="H44" s="3">
        <v>87</v>
      </c>
      <c r="I44" s="3">
        <v>80</v>
      </c>
      <c r="J44" s="3">
        <v>86</v>
      </c>
      <c r="K44" s="3">
        <v>93</v>
      </c>
      <c r="L44" s="3">
        <v>92</v>
      </c>
      <c r="M44" s="13"/>
      <c r="N44" s="13"/>
      <c r="O44" s="13"/>
      <c r="P44" s="13"/>
      <c r="Q44" s="13"/>
      <c r="R44" s="74"/>
    </row>
    <row r="45" spans="2:19" ht="30" customHeight="1" x14ac:dyDescent="0.2">
      <c r="B45" s="73"/>
      <c r="C45" s="14"/>
      <c r="D45" s="2" t="s">
        <v>23</v>
      </c>
      <c r="E45" s="21"/>
      <c r="F45" s="3">
        <v>618</v>
      </c>
      <c r="G45" s="3">
        <v>1011</v>
      </c>
      <c r="H45" s="3">
        <v>820</v>
      </c>
      <c r="I45" s="3">
        <v>556</v>
      </c>
      <c r="J45" s="3">
        <v>598</v>
      </c>
      <c r="K45" s="3">
        <v>622</v>
      </c>
      <c r="L45" s="2">
        <v>601</v>
      </c>
      <c r="M45" s="13"/>
      <c r="N45" s="13"/>
      <c r="O45" s="13"/>
      <c r="P45" s="13"/>
      <c r="Q45" s="13"/>
      <c r="R45" s="74"/>
    </row>
    <row r="46" spans="2:19" ht="30" customHeight="1" x14ac:dyDescent="0.2">
      <c r="B46" s="73"/>
      <c r="C46" s="14"/>
      <c r="D46" s="38" t="s">
        <v>24</v>
      </c>
      <c r="E46" s="39"/>
      <c r="F46" s="37">
        <v>0.88673139158576053</v>
      </c>
      <c r="G46" s="37">
        <v>0.91394658753709201</v>
      </c>
      <c r="H46" s="37">
        <v>0.89390243902439026</v>
      </c>
      <c r="I46" s="37">
        <v>0.85611510791366907</v>
      </c>
      <c r="J46" s="37">
        <v>0.85618729096989965</v>
      </c>
      <c r="K46" s="37">
        <v>0.85048231511254024</v>
      </c>
      <c r="L46" s="40">
        <f>L43/L45</f>
        <v>0.84692179700499171</v>
      </c>
      <c r="M46" s="84"/>
      <c r="N46" s="84"/>
      <c r="O46" s="84"/>
      <c r="P46" s="84"/>
      <c r="Q46" s="84"/>
      <c r="R46" s="85"/>
      <c r="S46" s="9"/>
    </row>
    <row r="47" spans="2:19" ht="30" customHeight="1" x14ac:dyDescent="0.2">
      <c r="B47" s="73"/>
      <c r="C47" s="15"/>
      <c r="D47" s="38" t="s">
        <v>84</v>
      </c>
      <c r="E47" s="39"/>
      <c r="F47" s="37">
        <v>0.11326860841423948</v>
      </c>
      <c r="G47" s="37">
        <v>8.6053412462908013E-2</v>
      </c>
      <c r="H47" s="37">
        <v>0.10609756097560975</v>
      </c>
      <c r="I47" s="37">
        <v>0.14388489208633093</v>
      </c>
      <c r="J47" s="37">
        <v>0.14381270903010032</v>
      </c>
      <c r="K47" s="37">
        <v>0.14951768488745981</v>
      </c>
      <c r="L47" s="40">
        <f>L44/L45</f>
        <v>0.15307820299500832</v>
      </c>
      <c r="M47" s="84"/>
      <c r="N47" s="84"/>
      <c r="O47" s="84"/>
      <c r="P47" s="84"/>
      <c r="Q47" s="84"/>
      <c r="R47" s="85"/>
      <c r="S47" s="9"/>
    </row>
    <row r="48" spans="2:19" ht="30" customHeight="1" x14ac:dyDescent="0.2">
      <c r="B48" s="73"/>
      <c r="C48" s="11"/>
      <c r="D48" s="13"/>
      <c r="E48" s="76"/>
      <c r="F48" s="76"/>
      <c r="G48" s="76"/>
      <c r="H48" s="76"/>
      <c r="I48" s="76"/>
      <c r="J48" s="76"/>
      <c r="K48" s="76"/>
      <c r="L48" s="13"/>
      <c r="M48" s="13"/>
      <c r="N48" s="13"/>
      <c r="O48" s="13"/>
      <c r="P48" s="13"/>
      <c r="Q48" s="13"/>
      <c r="R48" s="74"/>
    </row>
    <row r="49" spans="2:19" s="35" customFormat="1" ht="30" customHeight="1" x14ac:dyDescent="0.25">
      <c r="B49" s="77"/>
      <c r="C49" s="151" t="s">
        <v>61</v>
      </c>
      <c r="D49" s="152"/>
      <c r="E49" s="33" t="s">
        <v>0</v>
      </c>
      <c r="F49" s="33" t="s">
        <v>1</v>
      </c>
      <c r="G49" s="33" t="s">
        <v>2</v>
      </c>
      <c r="H49" s="33" t="s">
        <v>3</v>
      </c>
      <c r="I49" s="33" t="s">
        <v>4</v>
      </c>
      <c r="J49" s="33" t="s">
        <v>5</v>
      </c>
      <c r="K49" s="33" t="s">
        <v>6</v>
      </c>
      <c r="L49" s="34" t="s">
        <v>7</v>
      </c>
      <c r="M49" s="82"/>
      <c r="N49" s="82"/>
      <c r="O49" s="82"/>
      <c r="P49" s="82"/>
      <c r="Q49" s="82"/>
      <c r="R49" s="83"/>
    </row>
    <row r="50" spans="2:19" ht="30" customHeight="1" x14ac:dyDescent="0.2">
      <c r="B50" s="73"/>
      <c r="C50" s="25"/>
      <c r="D50" s="2" t="s">
        <v>85</v>
      </c>
      <c r="E50" s="21"/>
      <c r="F50" s="21"/>
      <c r="G50" s="21"/>
      <c r="H50" s="21"/>
      <c r="I50" s="3">
        <v>674</v>
      </c>
      <c r="J50" s="3">
        <v>825</v>
      </c>
      <c r="K50" s="3">
        <v>940</v>
      </c>
      <c r="L50" s="2">
        <v>770</v>
      </c>
      <c r="M50" s="13"/>
      <c r="N50" s="13"/>
      <c r="O50" s="13"/>
      <c r="P50" s="13"/>
      <c r="Q50" s="13"/>
      <c r="R50" s="74"/>
    </row>
    <row r="51" spans="2:19" ht="30" customHeight="1" x14ac:dyDescent="0.2">
      <c r="B51" s="73"/>
      <c r="C51" s="14"/>
      <c r="D51" s="2" t="s">
        <v>86</v>
      </c>
      <c r="E51" s="21"/>
      <c r="F51" s="21"/>
      <c r="G51" s="21"/>
      <c r="H51" s="21"/>
      <c r="I51" s="3">
        <v>58</v>
      </c>
      <c r="J51" s="3">
        <v>46</v>
      </c>
      <c r="K51" s="3">
        <v>49</v>
      </c>
      <c r="L51" s="2">
        <v>54</v>
      </c>
      <c r="M51" s="13"/>
      <c r="N51" s="13"/>
      <c r="O51" s="13"/>
      <c r="P51" s="13"/>
      <c r="Q51" s="13"/>
      <c r="R51" s="74"/>
    </row>
    <row r="52" spans="2:19" ht="30" customHeight="1" x14ac:dyDescent="0.2">
      <c r="B52" s="73"/>
      <c r="C52" s="14"/>
      <c r="D52" s="2" t="s">
        <v>23</v>
      </c>
      <c r="E52" s="21"/>
      <c r="F52" s="21"/>
      <c r="G52" s="21"/>
      <c r="H52" s="21"/>
      <c r="I52" s="3">
        <v>732</v>
      </c>
      <c r="J52" s="3">
        <v>871</v>
      </c>
      <c r="K52" s="3">
        <v>989</v>
      </c>
      <c r="L52" s="2">
        <v>824</v>
      </c>
      <c r="M52" s="13"/>
      <c r="N52" s="13"/>
      <c r="O52" s="13"/>
      <c r="P52" s="13"/>
      <c r="Q52" s="13"/>
      <c r="R52" s="74"/>
    </row>
    <row r="53" spans="2:19" ht="30" customHeight="1" x14ac:dyDescent="0.2">
      <c r="B53" s="73"/>
      <c r="C53" s="14"/>
      <c r="D53" s="38" t="s">
        <v>24</v>
      </c>
      <c r="E53" s="39"/>
      <c r="F53" s="39"/>
      <c r="G53" s="39"/>
      <c r="H53" s="39"/>
      <c r="I53" s="37">
        <v>0.92076502732240439</v>
      </c>
      <c r="J53" s="37">
        <v>0.94718714121699199</v>
      </c>
      <c r="K53" s="37">
        <v>0.95045500505561176</v>
      </c>
      <c r="L53" s="40">
        <f>L50/L52</f>
        <v>0.93446601941747576</v>
      </c>
      <c r="M53" s="84"/>
      <c r="N53" s="84"/>
      <c r="O53" s="84"/>
      <c r="P53" s="84"/>
      <c r="Q53" s="84"/>
      <c r="R53" s="85"/>
      <c r="S53" s="9"/>
    </row>
    <row r="54" spans="2:19" ht="30" customHeight="1" x14ac:dyDescent="0.2">
      <c r="B54" s="73"/>
      <c r="C54" s="15"/>
      <c r="D54" s="38" t="s">
        <v>84</v>
      </c>
      <c r="E54" s="39"/>
      <c r="F54" s="39"/>
      <c r="G54" s="39"/>
      <c r="H54" s="39"/>
      <c r="I54" s="37">
        <v>7.9234972677595633E-2</v>
      </c>
      <c r="J54" s="37">
        <v>5.2812858783008038E-2</v>
      </c>
      <c r="K54" s="37">
        <v>4.9544994944388271E-2</v>
      </c>
      <c r="L54" s="40">
        <f>L51/L52</f>
        <v>6.553398058252427E-2</v>
      </c>
      <c r="M54" s="84"/>
      <c r="N54" s="84"/>
      <c r="O54" s="84"/>
      <c r="P54" s="84"/>
      <c r="Q54" s="84"/>
      <c r="R54" s="85"/>
      <c r="S54" s="9"/>
    </row>
    <row r="55" spans="2:19" ht="30" customHeight="1" x14ac:dyDescent="0.2">
      <c r="B55" s="73"/>
      <c r="C55" s="11"/>
      <c r="D55" s="13"/>
      <c r="E55" s="76"/>
      <c r="F55" s="76"/>
      <c r="G55" s="76"/>
      <c r="H55" s="76"/>
      <c r="I55" s="76"/>
      <c r="J55" s="76"/>
      <c r="K55" s="76"/>
      <c r="L55" s="13"/>
      <c r="M55" s="13"/>
      <c r="N55" s="13"/>
      <c r="O55" s="13"/>
      <c r="P55" s="13"/>
      <c r="Q55" s="13"/>
      <c r="R55" s="74"/>
    </row>
    <row r="56" spans="2:19" s="31" customFormat="1" ht="30" customHeight="1" x14ac:dyDescent="0.25">
      <c r="B56" s="77"/>
      <c r="C56" s="151" t="s">
        <v>62</v>
      </c>
      <c r="D56" s="152"/>
      <c r="E56" s="29" t="s">
        <v>0</v>
      </c>
      <c r="F56" s="29" t="s">
        <v>1</v>
      </c>
      <c r="G56" s="29" t="s">
        <v>2</v>
      </c>
      <c r="H56" s="29" t="s">
        <v>3</v>
      </c>
      <c r="I56" s="29" t="s">
        <v>4</v>
      </c>
      <c r="J56" s="29" t="s">
        <v>5</v>
      </c>
      <c r="K56" s="29" t="s">
        <v>6</v>
      </c>
      <c r="L56" s="30" t="s">
        <v>7</v>
      </c>
      <c r="M56" s="78"/>
      <c r="N56" s="78"/>
      <c r="O56" s="78"/>
      <c r="P56" s="78"/>
      <c r="Q56" s="78"/>
      <c r="R56" s="79"/>
    </row>
    <row r="57" spans="2:19" ht="30" customHeight="1" x14ac:dyDescent="0.2">
      <c r="B57" s="73"/>
      <c r="C57" s="25"/>
      <c r="D57" s="2" t="s">
        <v>87</v>
      </c>
      <c r="E57" s="21"/>
      <c r="F57" s="21"/>
      <c r="G57" s="21"/>
      <c r="H57" s="21"/>
      <c r="I57" s="22"/>
      <c r="J57" s="22"/>
      <c r="K57" s="3">
        <v>507</v>
      </c>
      <c r="L57" s="2">
        <v>408</v>
      </c>
      <c r="M57" s="13"/>
      <c r="N57" s="13"/>
      <c r="O57" s="13"/>
      <c r="P57" s="13"/>
      <c r="Q57" s="13"/>
      <c r="R57" s="74"/>
    </row>
    <row r="58" spans="2:19" ht="30" customHeight="1" x14ac:dyDescent="0.2">
      <c r="B58" s="73"/>
      <c r="C58" s="15"/>
      <c r="D58" s="2" t="s">
        <v>25</v>
      </c>
      <c r="E58" s="21"/>
      <c r="F58" s="23"/>
      <c r="G58" s="21"/>
      <c r="H58" s="21"/>
      <c r="I58" s="22"/>
      <c r="J58" s="22"/>
      <c r="K58" s="5">
        <v>0.51263902932254801</v>
      </c>
      <c r="L58" s="16">
        <v>0.52</v>
      </c>
      <c r="M58" s="13"/>
      <c r="N58" s="13"/>
      <c r="O58" s="13"/>
      <c r="P58" s="13"/>
      <c r="Q58" s="13"/>
      <c r="R58" s="74"/>
    </row>
    <row r="59" spans="2:19" ht="30" customHeight="1" x14ac:dyDescent="0.2">
      <c r="B59" s="73"/>
      <c r="C59" s="11"/>
      <c r="D59" s="13"/>
      <c r="E59" s="76"/>
      <c r="F59" s="76"/>
      <c r="G59" s="76"/>
      <c r="H59" s="76"/>
      <c r="I59" s="76"/>
      <c r="J59" s="76"/>
      <c r="K59" s="76"/>
      <c r="L59" s="13"/>
      <c r="M59" s="13"/>
      <c r="N59" s="13"/>
      <c r="O59" s="13"/>
      <c r="P59" s="13"/>
      <c r="Q59" s="13"/>
      <c r="R59" s="74"/>
    </row>
    <row r="60" spans="2:19" s="43" customFormat="1" ht="30" customHeight="1" x14ac:dyDescent="0.25">
      <c r="B60" s="86"/>
      <c r="C60" s="41" t="s">
        <v>63</v>
      </c>
      <c r="D60" s="42"/>
      <c r="E60" s="30" t="s">
        <v>0</v>
      </c>
      <c r="F60" s="30" t="s">
        <v>1</v>
      </c>
      <c r="G60" s="30" t="s">
        <v>2</v>
      </c>
      <c r="H60" s="30" t="s">
        <v>3</v>
      </c>
      <c r="I60" s="30" t="s">
        <v>4</v>
      </c>
      <c r="J60" s="30" t="s">
        <v>5</v>
      </c>
      <c r="K60" s="30" t="s">
        <v>6</v>
      </c>
      <c r="L60" s="30" t="s">
        <v>7</v>
      </c>
      <c r="M60" s="48" t="s">
        <v>26</v>
      </c>
      <c r="N60" s="48" t="s">
        <v>27</v>
      </c>
      <c r="O60" s="48" t="s">
        <v>28</v>
      </c>
      <c r="P60" s="48" t="s">
        <v>29</v>
      </c>
      <c r="Q60" s="48" t="s">
        <v>30</v>
      </c>
      <c r="R60" s="87"/>
    </row>
    <row r="61" spans="2:19" s="45" customFormat="1" ht="30" customHeight="1" x14ac:dyDescent="0.2">
      <c r="B61" s="88"/>
      <c r="C61" s="44"/>
      <c r="D61" s="38" t="s">
        <v>31</v>
      </c>
      <c r="E61" s="39"/>
      <c r="F61" s="39"/>
      <c r="G61" s="39"/>
      <c r="H61" s="8">
        <v>251</v>
      </c>
      <c r="I61" s="8">
        <v>177</v>
      </c>
      <c r="J61" s="8">
        <v>172</v>
      </c>
      <c r="K61" s="8">
        <v>160</v>
      </c>
      <c r="L61" s="8">
        <v>185</v>
      </c>
      <c r="M61" s="37">
        <v>0.30609756097560975</v>
      </c>
      <c r="N61" s="37">
        <v>0.31834532374100721</v>
      </c>
      <c r="O61" s="37">
        <v>0.28762541806020064</v>
      </c>
      <c r="P61" s="36">
        <v>0.25723472668810288</v>
      </c>
      <c r="Q61" s="36">
        <f>L61/L65</f>
        <v>0.30782029950083195</v>
      </c>
      <c r="R61" s="89"/>
    </row>
    <row r="62" spans="2:19" s="45" customFormat="1" ht="30" customHeight="1" x14ac:dyDescent="0.2">
      <c r="B62" s="88"/>
      <c r="C62" s="46"/>
      <c r="D62" s="38" t="s">
        <v>32</v>
      </c>
      <c r="E62" s="39"/>
      <c r="F62" s="39"/>
      <c r="G62" s="39"/>
      <c r="H62" s="8">
        <v>383</v>
      </c>
      <c r="I62" s="8">
        <v>234</v>
      </c>
      <c r="J62" s="8">
        <v>253</v>
      </c>
      <c r="K62" s="8">
        <v>260</v>
      </c>
      <c r="L62" s="8">
        <v>213</v>
      </c>
      <c r="M62" s="37">
        <v>0.46707317073170734</v>
      </c>
      <c r="N62" s="37">
        <v>0.42086330935251798</v>
      </c>
      <c r="O62" s="37">
        <v>0.42307692307692307</v>
      </c>
      <c r="P62" s="36">
        <v>0.41800643086816719</v>
      </c>
      <c r="Q62" s="36">
        <f>L62/L65</f>
        <v>0.35440931780366058</v>
      </c>
      <c r="R62" s="89"/>
    </row>
    <row r="63" spans="2:19" s="45" customFormat="1" ht="30" customHeight="1" x14ac:dyDescent="0.2">
      <c r="B63" s="88"/>
      <c r="C63" s="46"/>
      <c r="D63" s="38" t="s">
        <v>33</v>
      </c>
      <c r="E63" s="39"/>
      <c r="F63" s="39"/>
      <c r="G63" s="39"/>
      <c r="H63" s="8">
        <v>186</v>
      </c>
      <c r="I63" s="8">
        <v>141</v>
      </c>
      <c r="J63" s="8">
        <v>166</v>
      </c>
      <c r="K63" s="8">
        <v>188</v>
      </c>
      <c r="L63" s="8">
        <v>197</v>
      </c>
      <c r="M63" s="37">
        <v>0.22682926829268293</v>
      </c>
      <c r="N63" s="37">
        <v>0.25359712230215825</v>
      </c>
      <c r="O63" s="37">
        <v>0.27759197324414714</v>
      </c>
      <c r="P63" s="36">
        <v>0.30225080385852088</v>
      </c>
      <c r="Q63" s="36">
        <f>L63/L65</f>
        <v>0.32778702163061563</v>
      </c>
      <c r="R63" s="89"/>
    </row>
    <row r="64" spans="2:19" s="45" customFormat="1" ht="30" customHeight="1" x14ac:dyDescent="0.2">
      <c r="B64" s="88"/>
      <c r="C64" s="46"/>
      <c r="D64" s="38" t="s">
        <v>34</v>
      </c>
      <c r="E64" s="39"/>
      <c r="F64" s="39"/>
      <c r="G64" s="39"/>
      <c r="H64" s="8">
        <v>0</v>
      </c>
      <c r="I64" s="8">
        <v>4</v>
      </c>
      <c r="J64" s="8">
        <v>7</v>
      </c>
      <c r="K64" s="8">
        <v>14</v>
      </c>
      <c r="L64" s="8">
        <v>6</v>
      </c>
      <c r="M64" s="37">
        <v>0</v>
      </c>
      <c r="N64" s="37">
        <v>7.1942446043165471E-3</v>
      </c>
      <c r="O64" s="37">
        <v>1.1705685618729096E-2</v>
      </c>
      <c r="P64" s="36">
        <v>2.2508038585209004E-2</v>
      </c>
      <c r="Q64" s="36">
        <f>L64/L65</f>
        <v>9.9833610648918467E-3</v>
      </c>
      <c r="R64" s="89"/>
    </row>
    <row r="65" spans="2:19" s="45" customFormat="1" ht="30" customHeight="1" x14ac:dyDescent="0.25">
      <c r="B65" s="88"/>
      <c r="C65" s="47"/>
      <c r="D65" s="53" t="s">
        <v>23</v>
      </c>
      <c r="E65" s="55"/>
      <c r="F65" s="55"/>
      <c r="G65" s="55"/>
      <c r="H65" s="56">
        <v>820</v>
      </c>
      <c r="I65" s="56">
        <v>556</v>
      </c>
      <c r="J65" s="56">
        <v>598</v>
      </c>
      <c r="K65" s="56">
        <v>622</v>
      </c>
      <c r="L65" s="56">
        <v>601</v>
      </c>
      <c r="M65" s="55"/>
      <c r="N65" s="55"/>
      <c r="O65" s="55"/>
      <c r="P65" s="55"/>
      <c r="Q65" s="55"/>
      <c r="R65" s="89"/>
    </row>
    <row r="66" spans="2:19" ht="30" customHeight="1" x14ac:dyDescent="0.2">
      <c r="B66" s="73"/>
      <c r="C66" s="11"/>
      <c r="D66" s="13"/>
      <c r="E66" s="13"/>
      <c r="F66" s="13"/>
      <c r="G66" s="13"/>
      <c r="H66" s="76"/>
      <c r="I66" s="76"/>
      <c r="J66" s="76"/>
      <c r="K66" s="76"/>
      <c r="L66" s="76"/>
      <c r="M66" s="76"/>
      <c r="N66" s="76"/>
      <c r="O66" s="90"/>
      <c r="P66" s="13"/>
      <c r="Q66" s="13"/>
      <c r="R66" s="74"/>
    </row>
    <row r="67" spans="2:19" s="43" customFormat="1" ht="30" customHeight="1" x14ac:dyDescent="0.25">
      <c r="B67" s="86"/>
      <c r="C67" s="153" t="s">
        <v>64</v>
      </c>
      <c r="D67" s="154"/>
      <c r="E67" s="30" t="s">
        <v>0</v>
      </c>
      <c r="F67" s="30" t="s">
        <v>1</v>
      </c>
      <c r="G67" s="30" t="s">
        <v>2</v>
      </c>
      <c r="H67" s="30" t="s">
        <v>3</v>
      </c>
      <c r="I67" s="30" t="s">
        <v>4</v>
      </c>
      <c r="J67" s="30" t="s">
        <v>5</v>
      </c>
      <c r="K67" s="30" t="s">
        <v>6</v>
      </c>
      <c r="L67" s="30" t="s">
        <v>7</v>
      </c>
      <c r="M67" s="48" t="s">
        <v>26</v>
      </c>
      <c r="N67" s="48" t="s">
        <v>27</v>
      </c>
      <c r="O67" s="48" t="s">
        <v>28</v>
      </c>
      <c r="P67" s="48" t="s">
        <v>29</v>
      </c>
      <c r="Q67" s="48" t="s">
        <v>30</v>
      </c>
      <c r="R67" s="91"/>
      <c r="S67" s="50"/>
    </row>
    <row r="68" spans="2:19" s="45" customFormat="1" ht="30" customHeight="1" x14ac:dyDescent="0.2">
      <c r="B68" s="88"/>
      <c r="C68" s="44"/>
      <c r="D68" s="38" t="s">
        <v>31</v>
      </c>
      <c r="E68" s="39"/>
      <c r="F68" s="39"/>
      <c r="G68" s="39"/>
      <c r="H68" s="8">
        <v>376</v>
      </c>
      <c r="I68" s="8">
        <v>191</v>
      </c>
      <c r="J68" s="8">
        <v>213</v>
      </c>
      <c r="K68" s="8">
        <v>282</v>
      </c>
      <c r="L68" s="8">
        <v>233</v>
      </c>
      <c r="M68" s="37">
        <v>0.2939796716184519</v>
      </c>
      <c r="N68" s="37">
        <v>0.26092896174863389</v>
      </c>
      <c r="O68" s="37">
        <v>0.24454649827784156</v>
      </c>
      <c r="P68" s="36">
        <v>0.28513650151668352</v>
      </c>
      <c r="Q68" s="36">
        <f>L68/L72</f>
        <v>0.28276699029126212</v>
      </c>
      <c r="R68" s="89"/>
    </row>
    <row r="69" spans="2:19" s="45" customFormat="1" ht="30" customHeight="1" x14ac:dyDescent="0.2">
      <c r="B69" s="88"/>
      <c r="C69" s="46"/>
      <c r="D69" s="38" t="s">
        <v>32</v>
      </c>
      <c r="E69" s="39"/>
      <c r="F69" s="39"/>
      <c r="G69" s="39"/>
      <c r="H69" s="8">
        <v>506</v>
      </c>
      <c r="I69" s="8">
        <v>321</v>
      </c>
      <c r="J69" s="8">
        <v>378</v>
      </c>
      <c r="K69" s="8">
        <v>345</v>
      </c>
      <c r="L69" s="8">
        <v>292</v>
      </c>
      <c r="M69" s="37">
        <v>0.3956215793588741</v>
      </c>
      <c r="N69" s="37">
        <v>0.43852459016393441</v>
      </c>
      <c r="O69" s="37">
        <v>0.43398392652123996</v>
      </c>
      <c r="P69" s="36">
        <v>0.34883720930232559</v>
      </c>
      <c r="Q69" s="36">
        <f>L69/L72</f>
        <v>0.35436893203883496</v>
      </c>
      <c r="R69" s="89"/>
    </row>
    <row r="70" spans="2:19" s="45" customFormat="1" ht="30" customHeight="1" x14ac:dyDescent="0.2">
      <c r="B70" s="88"/>
      <c r="C70" s="46"/>
      <c r="D70" s="38" t="s">
        <v>33</v>
      </c>
      <c r="E70" s="39"/>
      <c r="F70" s="39"/>
      <c r="G70" s="39"/>
      <c r="H70" s="8">
        <v>397</v>
      </c>
      <c r="I70" s="8">
        <v>218</v>
      </c>
      <c r="J70" s="8">
        <v>277</v>
      </c>
      <c r="K70" s="8">
        <v>358</v>
      </c>
      <c r="L70" s="8">
        <v>298</v>
      </c>
      <c r="M70" s="37">
        <v>0.31039874902267395</v>
      </c>
      <c r="N70" s="37">
        <v>0.29781420765027322</v>
      </c>
      <c r="O70" s="37">
        <v>0.31802525832376577</v>
      </c>
      <c r="P70" s="36">
        <v>0.36198179979777551</v>
      </c>
      <c r="Q70" s="36">
        <f>L70/L72</f>
        <v>0.36165048543689321</v>
      </c>
      <c r="R70" s="89"/>
    </row>
    <row r="71" spans="2:19" s="45" customFormat="1" ht="30" customHeight="1" x14ac:dyDescent="0.2">
      <c r="B71" s="88"/>
      <c r="C71" s="46"/>
      <c r="D71" s="38" t="s">
        <v>34</v>
      </c>
      <c r="E71" s="39"/>
      <c r="F71" s="39"/>
      <c r="G71" s="39"/>
      <c r="H71" s="8">
        <v>0</v>
      </c>
      <c r="I71" s="8">
        <v>2</v>
      </c>
      <c r="J71" s="8">
        <v>3</v>
      </c>
      <c r="K71" s="8">
        <v>4</v>
      </c>
      <c r="L71" s="8">
        <v>1</v>
      </c>
      <c r="M71" s="37">
        <v>0</v>
      </c>
      <c r="N71" s="37">
        <v>2.7322404371584699E-3</v>
      </c>
      <c r="O71" s="37">
        <v>3.4443168771526979E-3</v>
      </c>
      <c r="P71" s="36">
        <v>4.0444893832153692E-3</v>
      </c>
      <c r="Q71" s="36">
        <f>L71/L72</f>
        <v>1.2135922330097086E-3</v>
      </c>
      <c r="R71" s="89"/>
    </row>
    <row r="72" spans="2:19" s="43" customFormat="1" ht="30" customHeight="1" x14ac:dyDescent="0.25">
      <c r="B72" s="86"/>
      <c r="C72" s="57"/>
      <c r="D72" s="53" t="s">
        <v>23</v>
      </c>
      <c r="E72" s="55"/>
      <c r="F72" s="55"/>
      <c r="G72" s="55"/>
      <c r="H72" s="56">
        <v>1279</v>
      </c>
      <c r="I72" s="56">
        <v>732</v>
      </c>
      <c r="J72" s="56">
        <v>871</v>
      </c>
      <c r="K72" s="56">
        <v>989</v>
      </c>
      <c r="L72" s="56">
        <v>824</v>
      </c>
      <c r="M72" s="55"/>
      <c r="N72" s="55"/>
      <c r="O72" s="55"/>
      <c r="P72" s="55"/>
      <c r="Q72" s="55"/>
      <c r="R72" s="87"/>
    </row>
    <row r="73" spans="2:19" ht="30" customHeight="1" x14ac:dyDescent="0.2">
      <c r="B73" s="73"/>
      <c r="C73" s="11"/>
      <c r="D73" s="13"/>
      <c r="E73" s="13"/>
      <c r="F73" s="13"/>
      <c r="G73" s="13"/>
      <c r="H73" s="76"/>
      <c r="I73" s="76"/>
      <c r="J73" s="76"/>
      <c r="K73" s="76"/>
      <c r="L73" s="76"/>
      <c r="M73" s="76"/>
      <c r="N73" s="76"/>
      <c r="O73" s="90"/>
      <c r="P73" s="13"/>
      <c r="Q73" s="13"/>
      <c r="R73" s="74"/>
    </row>
    <row r="74" spans="2:19" s="43" customFormat="1" ht="30" customHeight="1" x14ac:dyDescent="0.25">
      <c r="B74" s="86"/>
      <c r="C74" s="41" t="s">
        <v>65</v>
      </c>
      <c r="D74" s="42"/>
      <c r="E74" s="30" t="s">
        <v>0</v>
      </c>
      <c r="F74" s="30" t="s">
        <v>1</v>
      </c>
      <c r="G74" s="30" t="s">
        <v>2</v>
      </c>
      <c r="H74" s="30" t="s">
        <v>3</v>
      </c>
      <c r="I74" s="30" t="s">
        <v>4</v>
      </c>
      <c r="J74" s="30" t="s">
        <v>5</v>
      </c>
      <c r="K74" s="30" t="s">
        <v>6</v>
      </c>
      <c r="L74" s="30" t="s">
        <v>7</v>
      </c>
      <c r="M74" s="48" t="s">
        <v>26</v>
      </c>
      <c r="N74" s="48" t="s">
        <v>27</v>
      </c>
      <c r="O74" s="48" t="s">
        <v>28</v>
      </c>
      <c r="P74" s="48" t="s">
        <v>29</v>
      </c>
      <c r="Q74" s="48" t="s">
        <v>30</v>
      </c>
      <c r="R74" s="87"/>
    </row>
    <row r="75" spans="2:19" s="45" customFormat="1" ht="30" customHeight="1" x14ac:dyDescent="0.2">
      <c r="B75" s="88"/>
      <c r="C75" s="44"/>
      <c r="D75" s="38" t="s">
        <v>31</v>
      </c>
      <c r="E75" s="39"/>
      <c r="F75" s="39"/>
      <c r="G75" s="39"/>
      <c r="H75" s="39"/>
      <c r="I75" s="8">
        <v>164</v>
      </c>
      <c r="J75" s="8">
        <v>213</v>
      </c>
      <c r="K75" s="8">
        <v>263</v>
      </c>
      <c r="L75" s="8">
        <v>274</v>
      </c>
      <c r="M75" s="51"/>
      <c r="N75" s="37">
        <v>0.29285714285714287</v>
      </c>
      <c r="O75" s="37">
        <v>0.24315068493150685</v>
      </c>
      <c r="P75" s="36">
        <v>0.26</v>
      </c>
      <c r="Q75" s="36">
        <f>SUM(L75/L79)</f>
        <v>0.32159624413145538</v>
      </c>
      <c r="R75" s="89"/>
    </row>
    <row r="76" spans="2:19" s="45" customFormat="1" ht="30" customHeight="1" x14ac:dyDescent="0.2">
      <c r="B76" s="88"/>
      <c r="C76" s="46"/>
      <c r="D76" s="38" t="s">
        <v>32</v>
      </c>
      <c r="E76" s="39"/>
      <c r="F76" s="39"/>
      <c r="G76" s="39"/>
      <c r="H76" s="39"/>
      <c r="I76" s="8">
        <v>216</v>
      </c>
      <c r="J76" s="8">
        <v>348</v>
      </c>
      <c r="K76" s="8">
        <v>358</v>
      </c>
      <c r="L76" s="8">
        <v>261</v>
      </c>
      <c r="M76" s="51"/>
      <c r="N76" s="37">
        <v>0.38571428571428573</v>
      </c>
      <c r="O76" s="37">
        <v>0.39726027397260272</v>
      </c>
      <c r="P76" s="36">
        <v>0.35236220472440943</v>
      </c>
      <c r="Q76" s="36">
        <f>SUM(L76/L79)</f>
        <v>0.30633802816901406</v>
      </c>
      <c r="R76" s="89"/>
    </row>
    <row r="77" spans="2:19" s="45" customFormat="1" ht="30" customHeight="1" x14ac:dyDescent="0.2">
      <c r="B77" s="88"/>
      <c r="C77" s="46"/>
      <c r="D77" s="38" t="s">
        <v>33</v>
      </c>
      <c r="E77" s="39"/>
      <c r="F77" s="39"/>
      <c r="G77" s="39"/>
      <c r="H77" s="39"/>
      <c r="I77" s="8">
        <v>175</v>
      </c>
      <c r="J77" s="8">
        <v>313</v>
      </c>
      <c r="K77" s="8">
        <v>380</v>
      </c>
      <c r="L77" s="8">
        <v>310</v>
      </c>
      <c r="M77" s="51"/>
      <c r="N77" s="37">
        <v>0.3125</v>
      </c>
      <c r="O77" s="37">
        <v>0.35730593607305938</v>
      </c>
      <c r="P77" s="36">
        <v>0.37401574803149606</v>
      </c>
      <c r="Q77" s="36">
        <f>SUM(L77/L79)</f>
        <v>0.36384976525821594</v>
      </c>
      <c r="R77" s="89"/>
    </row>
    <row r="78" spans="2:19" s="45" customFormat="1" ht="30" customHeight="1" x14ac:dyDescent="0.2">
      <c r="B78" s="88"/>
      <c r="C78" s="46"/>
      <c r="D78" s="38" t="s">
        <v>34</v>
      </c>
      <c r="E78" s="39"/>
      <c r="F78" s="39"/>
      <c r="G78" s="39"/>
      <c r="H78" s="39"/>
      <c r="I78" s="8">
        <v>5</v>
      </c>
      <c r="J78" s="8">
        <v>2</v>
      </c>
      <c r="K78" s="8">
        <v>15</v>
      </c>
      <c r="L78" s="8">
        <v>7</v>
      </c>
      <c r="M78" s="51"/>
      <c r="N78" s="37">
        <v>8.9285714285714281E-3</v>
      </c>
      <c r="O78" s="37">
        <v>2.2831050228310501E-3</v>
      </c>
      <c r="P78" s="36">
        <v>1.4763779527559055E-2</v>
      </c>
      <c r="Q78" s="36">
        <f>SUM(L78/L79)</f>
        <v>8.2159624413145546E-3</v>
      </c>
      <c r="R78" s="89"/>
    </row>
    <row r="79" spans="2:19" s="43" customFormat="1" ht="30" customHeight="1" x14ac:dyDescent="0.25">
      <c r="B79" s="86"/>
      <c r="C79" s="57"/>
      <c r="D79" s="53" t="s">
        <v>23</v>
      </c>
      <c r="E79" s="55"/>
      <c r="F79" s="55"/>
      <c r="G79" s="55"/>
      <c r="H79" s="55"/>
      <c r="I79" s="56">
        <v>560</v>
      </c>
      <c r="J79" s="56">
        <v>876</v>
      </c>
      <c r="K79" s="56">
        <v>1016</v>
      </c>
      <c r="L79" s="56">
        <v>852</v>
      </c>
      <c r="M79" s="55"/>
      <c r="N79" s="55"/>
      <c r="O79" s="55"/>
      <c r="P79" s="55"/>
      <c r="Q79" s="55"/>
      <c r="R79" s="87"/>
    </row>
    <row r="80" spans="2:19" ht="30" customHeight="1" x14ac:dyDescent="0.2">
      <c r="B80" s="73"/>
      <c r="C80" s="11"/>
      <c r="D80" s="13"/>
      <c r="E80" s="76"/>
      <c r="F80" s="76"/>
      <c r="G80" s="76"/>
      <c r="H80" s="76"/>
      <c r="I80" s="76"/>
      <c r="J80" s="76"/>
      <c r="K80" s="76"/>
      <c r="L80" s="13"/>
      <c r="M80" s="13"/>
      <c r="N80" s="13"/>
      <c r="O80" s="13"/>
      <c r="P80" s="13"/>
      <c r="Q80" s="13"/>
      <c r="R80" s="74"/>
    </row>
    <row r="81" spans="2:18" s="43" customFormat="1" ht="30" customHeight="1" x14ac:dyDescent="0.25">
      <c r="B81" s="86"/>
      <c r="C81" s="41" t="s">
        <v>66</v>
      </c>
      <c r="D81" s="42"/>
      <c r="E81" s="30" t="s">
        <v>0</v>
      </c>
      <c r="F81" s="30" t="s">
        <v>1</v>
      </c>
      <c r="G81" s="30" t="s">
        <v>2</v>
      </c>
      <c r="H81" s="30" t="s">
        <v>3</v>
      </c>
      <c r="I81" s="30" t="s">
        <v>4</v>
      </c>
      <c r="J81" s="30" t="s">
        <v>5</v>
      </c>
      <c r="K81" s="30" t="s">
        <v>6</v>
      </c>
      <c r="L81" s="30" t="s">
        <v>7</v>
      </c>
      <c r="M81" s="48" t="s">
        <v>26</v>
      </c>
      <c r="N81" s="48" t="s">
        <v>27</v>
      </c>
      <c r="O81" s="48" t="s">
        <v>28</v>
      </c>
      <c r="P81" s="48" t="s">
        <v>29</v>
      </c>
      <c r="Q81" s="48" t="s">
        <v>30</v>
      </c>
      <c r="R81" s="87"/>
    </row>
    <row r="82" spans="2:18" s="45" customFormat="1" ht="30" customHeight="1" x14ac:dyDescent="0.2">
      <c r="B82" s="88"/>
      <c r="C82" s="44"/>
      <c r="D82" s="38" t="s">
        <v>35</v>
      </c>
      <c r="E82" s="8">
        <v>180</v>
      </c>
      <c r="F82" s="8">
        <v>167</v>
      </c>
      <c r="G82" s="8">
        <v>268</v>
      </c>
      <c r="H82" s="8">
        <v>142</v>
      </c>
      <c r="I82" s="8">
        <v>136</v>
      </c>
      <c r="J82" s="8">
        <v>186</v>
      </c>
      <c r="K82" s="8">
        <v>195</v>
      </c>
      <c r="L82" s="6">
        <v>162</v>
      </c>
      <c r="M82" s="40">
        <v>0.17317073170731706</v>
      </c>
      <c r="N82" s="40">
        <v>0.2446043165467626</v>
      </c>
      <c r="O82" s="40">
        <v>0.31103678929765888</v>
      </c>
      <c r="P82" s="36">
        <v>0.31350482315112538</v>
      </c>
      <c r="Q82" s="36">
        <f>L82/L91</f>
        <v>0.26955074875207985</v>
      </c>
      <c r="R82" s="89"/>
    </row>
    <row r="83" spans="2:18" s="45" customFormat="1" ht="30" customHeight="1" x14ac:dyDescent="0.2">
      <c r="B83" s="88"/>
      <c r="C83" s="46"/>
      <c r="D83" s="38" t="s">
        <v>36</v>
      </c>
      <c r="E83" s="8">
        <v>219</v>
      </c>
      <c r="F83" s="8">
        <v>188</v>
      </c>
      <c r="G83" s="8">
        <v>372</v>
      </c>
      <c r="H83" s="8">
        <v>227</v>
      </c>
      <c r="I83" s="8">
        <v>130</v>
      </c>
      <c r="J83" s="8">
        <v>148</v>
      </c>
      <c r="K83" s="8">
        <v>108</v>
      </c>
      <c r="L83" s="6">
        <v>150</v>
      </c>
      <c r="M83" s="40">
        <v>0.27682926829268295</v>
      </c>
      <c r="N83" s="40">
        <v>0.23381294964028776</v>
      </c>
      <c r="O83" s="40">
        <v>0.24749163879598662</v>
      </c>
      <c r="P83" s="36">
        <v>0.17363344051446947</v>
      </c>
      <c r="Q83" s="36">
        <f>L83/L91</f>
        <v>0.24958402662229617</v>
      </c>
      <c r="R83" s="89"/>
    </row>
    <row r="84" spans="2:18" s="45" customFormat="1" ht="30" customHeight="1" x14ac:dyDescent="0.2">
      <c r="B84" s="88"/>
      <c r="C84" s="46"/>
      <c r="D84" s="38" t="s">
        <v>37</v>
      </c>
      <c r="E84" s="8">
        <v>163</v>
      </c>
      <c r="F84" s="8">
        <v>165</v>
      </c>
      <c r="G84" s="8">
        <v>260</v>
      </c>
      <c r="H84" s="8">
        <v>205</v>
      </c>
      <c r="I84" s="8">
        <v>109</v>
      </c>
      <c r="J84" s="8">
        <v>95</v>
      </c>
      <c r="K84" s="8">
        <v>123</v>
      </c>
      <c r="L84" s="6">
        <v>103</v>
      </c>
      <c r="M84" s="40">
        <v>0.25</v>
      </c>
      <c r="N84" s="40">
        <v>0.1960431654676259</v>
      </c>
      <c r="O84" s="40">
        <v>0.15886287625418061</v>
      </c>
      <c r="P84" s="36">
        <v>0.19774919614147909</v>
      </c>
      <c r="Q84" s="36">
        <f>L84/L91</f>
        <v>0.17138103161397669</v>
      </c>
      <c r="R84" s="89"/>
    </row>
    <row r="85" spans="2:18" s="45" customFormat="1" ht="30" customHeight="1" x14ac:dyDescent="0.2">
      <c r="B85" s="88"/>
      <c r="C85" s="46"/>
      <c r="D85" s="38" t="s">
        <v>38</v>
      </c>
      <c r="E85" s="8">
        <v>35</v>
      </c>
      <c r="F85" s="8">
        <v>31</v>
      </c>
      <c r="G85" s="8">
        <v>61</v>
      </c>
      <c r="H85" s="8">
        <v>42</v>
      </c>
      <c r="I85" s="8">
        <v>33</v>
      </c>
      <c r="J85" s="8">
        <v>16</v>
      </c>
      <c r="K85" s="8">
        <v>13</v>
      </c>
      <c r="L85" s="6">
        <v>22</v>
      </c>
      <c r="M85" s="40">
        <v>5.1219512195121948E-2</v>
      </c>
      <c r="N85" s="40">
        <v>5.935251798561151E-2</v>
      </c>
      <c r="O85" s="40">
        <v>2.6755852842809364E-2</v>
      </c>
      <c r="P85" s="36">
        <v>2.0900321543408359E-2</v>
      </c>
      <c r="Q85" s="36">
        <f>L85/L91</f>
        <v>3.6605657237936774E-2</v>
      </c>
      <c r="R85" s="89"/>
    </row>
    <row r="86" spans="2:18" s="45" customFormat="1" ht="30" customHeight="1" x14ac:dyDescent="0.2">
      <c r="B86" s="88"/>
      <c r="C86" s="46"/>
      <c r="D86" s="38" t="s">
        <v>39</v>
      </c>
      <c r="E86" s="8">
        <v>26</v>
      </c>
      <c r="F86" s="8">
        <v>15</v>
      </c>
      <c r="G86" s="8">
        <v>30</v>
      </c>
      <c r="H86" s="8">
        <v>13</v>
      </c>
      <c r="I86" s="8">
        <v>25</v>
      </c>
      <c r="J86" s="8">
        <v>22</v>
      </c>
      <c r="K86" s="8">
        <v>48</v>
      </c>
      <c r="L86" s="6">
        <v>36</v>
      </c>
      <c r="M86" s="40">
        <v>1.5853658536585366E-2</v>
      </c>
      <c r="N86" s="40">
        <v>4.4964028776978415E-2</v>
      </c>
      <c r="O86" s="40">
        <v>3.678929765886288E-2</v>
      </c>
      <c r="P86" s="36">
        <v>7.7170418006430874E-2</v>
      </c>
      <c r="Q86" s="36">
        <f>L86/L91</f>
        <v>5.9900166389351084E-2</v>
      </c>
      <c r="R86" s="89"/>
    </row>
    <row r="87" spans="2:18" s="45" customFormat="1" ht="30" customHeight="1" x14ac:dyDescent="0.2">
      <c r="B87" s="88"/>
      <c r="C87" s="46"/>
      <c r="D87" s="38" t="s">
        <v>40</v>
      </c>
      <c r="E87" s="8">
        <v>32</v>
      </c>
      <c r="F87" s="8">
        <v>28</v>
      </c>
      <c r="G87" s="8">
        <v>42</v>
      </c>
      <c r="H87" s="8">
        <v>15</v>
      </c>
      <c r="I87" s="8">
        <v>20</v>
      </c>
      <c r="J87" s="8">
        <v>19</v>
      </c>
      <c r="K87" s="8">
        <v>16</v>
      </c>
      <c r="L87" s="6">
        <v>17</v>
      </c>
      <c r="M87" s="40">
        <v>1.8292682926829267E-2</v>
      </c>
      <c r="N87" s="40">
        <v>3.5971223021582732E-2</v>
      </c>
      <c r="O87" s="40">
        <v>3.177257525083612E-2</v>
      </c>
      <c r="P87" s="36">
        <v>2.5723472668810289E-2</v>
      </c>
      <c r="Q87" s="36">
        <f>L87/L91</f>
        <v>2.8286189683860232E-2</v>
      </c>
      <c r="R87" s="89"/>
    </row>
    <row r="88" spans="2:18" s="45" customFormat="1" ht="30" customHeight="1" x14ac:dyDescent="0.2">
      <c r="B88" s="88"/>
      <c r="C88" s="46"/>
      <c r="D88" s="38" t="s">
        <v>41</v>
      </c>
      <c r="E88" s="8">
        <v>25</v>
      </c>
      <c r="F88" s="8">
        <v>22</v>
      </c>
      <c r="G88" s="8">
        <v>57</v>
      </c>
      <c r="H88" s="8">
        <v>47</v>
      </c>
      <c r="I88" s="8">
        <v>25</v>
      </c>
      <c r="J88" s="8">
        <v>29</v>
      </c>
      <c r="K88" s="8">
        <v>25</v>
      </c>
      <c r="L88" s="6">
        <v>22</v>
      </c>
      <c r="M88" s="40">
        <v>5.731707317073171E-2</v>
      </c>
      <c r="N88" s="40">
        <v>4.4964028776978415E-2</v>
      </c>
      <c r="O88" s="40">
        <v>4.8494983277591976E-2</v>
      </c>
      <c r="P88" s="36">
        <v>4.0192926045016078E-2</v>
      </c>
      <c r="Q88" s="36">
        <f>L88/L91</f>
        <v>3.6605657237936774E-2</v>
      </c>
      <c r="R88" s="89"/>
    </row>
    <row r="89" spans="2:18" s="45" customFormat="1" ht="30" customHeight="1" x14ac:dyDescent="0.2">
      <c r="B89" s="88"/>
      <c r="C89" s="46"/>
      <c r="D89" s="38" t="s">
        <v>42</v>
      </c>
      <c r="E89" s="8">
        <v>55</v>
      </c>
      <c r="F89" s="8">
        <v>45</v>
      </c>
      <c r="G89" s="8">
        <v>85</v>
      </c>
      <c r="H89" s="8">
        <v>129</v>
      </c>
      <c r="I89" s="8">
        <v>71</v>
      </c>
      <c r="J89" s="8">
        <v>77</v>
      </c>
      <c r="K89" s="8">
        <v>84</v>
      </c>
      <c r="L89" s="6">
        <v>83</v>
      </c>
      <c r="M89" s="40">
        <v>0.15731707317073171</v>
      </c>
      <c r="N89" s="40">
        <v>0.12769784172661872</v>
      </c>
      <c r="O89" s="40">
        <v>0.12876254180602006</v>
      </c>
      <c r="P89" s="36">
        <v>0.13504823151125403</v>
      </c>
      <c r="Q89" s="36">
        <f>L89/L91</f>
        <v>0.13810316139767054</v>
      </c>
      <c r="R89" s="89"/>
    </row>
    <row r="90" spans="2:18" s="45" customFormat="1" ht="30" customHeight="1" x14ac:dyDescent="0.2">
      <c r="B90" s="88"/>
      <c r="C90" s="46"/>
      <c r="D90" s="38" t="s">
        <v>43</v>
      </c>
      <c r="E90" s="8">
        <v>0</v>
      </c>
      <c r="F90" s="8">
        <v>0</v>
      </c>
      <c r="G90" s="8">
        <v>0</v>
      </c>
      <c r="H90" s="8">
        <v>0</v>
      </c>
      <c r="I90" s="8">
        <v>7</v>
      </c>
      <c r="J90" s="8">
        <v>6</v>
      </c>
      <c r="K90" s="8">
        <v>10</v>
      </c>
      <c r="L90" s="6">
        <v>6</v>
      </c>
      <c r="M90" s="40">
        <v>0</v>
      </c>
      <c r="N90" s="40">
        <v>1.2589928057553957E-2</v>
      </c>
      <c r="O90" s="40">
        <v>1.0033444816053512E-2</v>
      </c>
      <c r="P90" s="36">
        <v>1.607717041800643E-2</v>
      </c>
      <c r="Q90" s="36">
        <f>L90/L91</f>
        <v>9.9833610648918467E-3</v>
      </c>
      <c r="R90" s="89"/>
    </row>
    <row r="91" spans="2:18" s="43" customFormat="1" ht="30" customHeight="1" x14ac:dyDescent="0.25">
      <c r="B91" s="86"/>
      <c r="C91" s="57"/>
      <c r="D91" s="53" t="s">
        <v>23</v>
      </c>
      <c r="E91" s="56">
        <v>735</v>
      </c>
      <c r="F91" s="56">
        <v>661</v>
      </c>
      <c r="G91" s="56">
        <v>1175</v>
      </c>
      <c r="H91" s="56">
        <v>820</v>
      </c>
      <c r="I91" s="56">
        <v>556</v>
      </c>
      <c r="J91" s="56">
        <v>598</v>
      </c>
      <c r="K91" s="56">
        <v>622</v>
      </c>
      <c r="L91" s="58">
        <v>601</v>
      </c>
      <c r="M91" s="55"/>
      <c r="N91" s="55"/>
      <c r="O91" s="55"/>
      <c r="P91" s="55"/>
      <c r="Q91" s="55"/>
      <c r="R91" s="87"/>
    </row>
    <row r="92" spans="2:18" ht="30" customHeight="1" x14ac:dyDescent="0.2">
      <c r="B92" s="73"/>
      <c r="C92" s="11"/>
      <c r="D92" s="13"/>
      <c r="E92" s="76"/>
      <c r="F92" s="76"/>
      <c r="G92" s="76"/>
      <c r="H92" s="76"/>
      <c r="I92" s="76"/>
      <c r="J92" s="76"/>
      <c r="K92" s="76"/>
      <c r="L92" s="84"/>
      <c r="M92" s="84"/>
      <c r="N92" s="84"/>
      <c r="O92" s="92"/>
      <c r="P92" s="13"/>
      <c r="Q92" s="13"/>
      <c r="R92" s="74"/>
    </row>
    <row r="93" spans="2:18" s="43" customFormat="1" ht="30" customHeight="1" x14ac:dyDescent="0.25">
      <c r="B93" s="86"/>
      <c r="C93" s="153" t="s">
        <v>67</v>
      </c>
      <c r="D93" s="154"/>
      <c r="E93" s="30" t="s">
        <v>0</v>
      </c>
      <c r="F93" s="30" t="s">
        <v>1</v>
      </c>
      <c r="G93" s="30" t="s">
        <v>2</v>
      </c>
      <c r="H93" s="30" t="s">
        <v>3</v>
      </c>
      <c r="I93" s="30" t="s">
        <v>4</v>
      </c>
      <c r="J93" s="30" t="s">
        <v>5</v>
      </c>
      <c r="K93" s="30" t="s">
        <v>6</v>
      </c>
      <c r="L93" s="30" t="s">
        <v>7</v>
      </c>
      <c r="M93" s="48" t="s">
        <v>26</v>
      </c>
      <c r="N93" s="48" t="s">
        <v>27</v>
      </c>
      <c r="O93" s="48" t="s">
        <v>28</v>
      </c>
      <c r="P93" s="48" t="s">
        <v>29</v>
      </c>
      <c r="Q93" s="48" t="s">
        <v>30</v>
      </c>
      <c r="R93" s="87"/>
    </row>
    <row r="94" spans="2:18" s="45" customFormat="1" ht="30" customHeight="1" x14ac:dyDescent="0.2">
      <c r="B94" s="88"/>
      <c r="C94" s="44"/>
      <c r="D94" s="38" t="s">
        <v>35</v>
      </c>
      <c r="E94" s="39"/>
      <c r="F94" s="39"/>
      <c r="G94" s="39"/>
      <c r="H94" s="8">
        <v>344</v>
      </c>
      <c r="I94" s="8">
        <v>175</v>
      </c>
      <c r="J94" s="8">
        <v>236</v>
      </c>
      <c r="K94" s="8">
        <v>325</v>
      </c>
      <c r="L94" s="49">
        <v>261</v>
      </c>
      <c r="M94" s="40">
        <v>0.26896012509773259</v>
      </c>
      <c r="N94" s="40">
        <v>0.23874488403819918</v>
      </c>
      <c r="O94" s="40">
        <v>0.27095292766934559</v>
      </c>
      <c r="P94" s="36">
        <v>0.32861476238624876</v>
      </c>
      <c r="Q94" s="36">
        <f>L94/L103</f>
        <v>0.31674757281553401</v>
      </c>
      <c r="R94" s="89"/>
    </row>
    <row r="95" spans="2:18" s="45" customFormat="1" ht="30" customHeight="1" x14ac:dyDescent="0.2">
      <c r="B95" s="88"/>
      <c r="C95" s="46"/>
      <c r="D95" s="38" t="s">
        <v>36</v>
      </c>
      <c r="E95" s="39"/>
      <c r="F95" s="39"/>
      <c r="G95" s="39"/>
      <c r="H95" s="8">
        <v>393</v>
      </c>
      <c r="I95" s="8">
        <v>177</v>
      </c>
      <c r="J95" s="8">
        <v>181</v>
      </c>
      <c r="K95" s="8">
        <v>220</v>
      </c>
      <c r="L95" s="49">
        <v>180</v>
      </c>
      <c r="M95" s="40">
        <v>0.30727130570758404</v>
      </c>
      <c r="N95" s="40">
        <v>0.24147339699863574</v>
      </c>
      <c r="O95" s="40">
        <v>0.20780711825487944</v>
      </c>
      <c r="P95" s="36">
        <v>0.2224469160768453</v>
      </c>
      <c r="Q95" s="36">
        <f>L95/L103</f>
        <v>0.21844660194174756</v>
      </c>
      <c r="R95" s="89"/>
    </row>
    <row r="96" spans="2:18" s="45" customFormat="1" ht="30" customHeight="1" x14ac:dyDescent="0.2">
      <c r="B96" s="88"/>
      <c r="C96" s="46"/>
      <c r="D96" s="38" t="s">
        <v>37</v>
      </c>
      <c r="E96" s="39"/>
      <c r="F96" s="39"/>
      <c r="G96" s="39"/>
      <c r="H96" s="8">
        <v>227</v>
      </c>
      <c r="I96" s="8">
        <v>153</v>
      </c>
      <c r="J96" s="8">
        <v>163</v>
      </c>
      <c r="K96" s="8">
        <v>125</v>
      </c>
      <c r="L96" s="49">
        <v>149</v>
      </c>
      <c r="M96" s="40">
        <v>0.17748240813135263</v>
      </c>
      <c r="N96" s="40">
        <v>0.208731241473397</v>
      </c>
      <c r="O96" s="40">
        <v>0.18714121699196326</v>
      </c>
      <c r="P96" s="36">
        <v>0.12639029322548029</v>
      </c>
      <c r="Q96" s="36">
        <f>L96/L103</f>
        <v>0.1808252427184466</v>
      </c>
      <c r="R96" s="89"/>
    </row>
    <row r="97" spans="2:18" s="45" customFormat="1" ht="30" customHeight="1" x14ac:dyDescent="0.2">
      <c r="B97" s="88"/>
      <c r="C97" s="46"/>
      <c r="D97" s="38" t="s">
        <v>38</v>
      </c>
      <c r="E97" s="39"/>
      <c r="F97" s="39"/>
      <c r="G97" s="39"/>
      <c r="H97" s="8">
        <v>62</v>
      </c>
      <c r="I97" s="8">
        <v>39</v>
      </c>
      <c r="J97" s="8">
        <v>30</v>
      </c>
      <c r="K97" s="8">
        <v>32</v>
      </c>
      <c r="L97" s="49">
        <v>19</v>
      </c>
      <c r="M97" s="40">
        <v>4.847537138389367E-2</v>
      </c>
      <c r="N97" s="40">
        <v>5.3206002728512961E-2</v>
      </c>
      <c r="O97" s="40">
        <v>3.4443168771526977E-2</v>
      </c>
      <c r="P97" s="36">
        <v>3.2355915065722954E-2</v>
      </c>
      <c r="Q97" s="36">
        <f>L97/L103</f>
        <v>2.3058252427184466E-2</v>
      </c>
      <c r="R97" s="89"/>
    </row>
    <row r="98" spans="2:18" s="45" customFormat="1" ht="30" customHeight="1" x14ac:dyDescent="0.2">
      <c r="B98" s="88"/>
      <c r="C98" s="46"/>
      <c r="D98" s="38" t="s">
        <v>39</v>
      </c>
      <c r="E98" s="39"/>
      <c r="F98" s="39"/>
      <c r="G98" s="39"/>
      <c r="H98" s="8">
        <v>35</v>
      </c>
      <c r="I98" s="8">
        <v>31</v>
      </c>
      <c r="J98" s="8">
        <v>44</v>
      </c>
      <c r="K98" s="8">
        <v>45</v>
      </c>
      <c r="L98" s="49">
        <v>40</v>
      </c>
      <c r="M98" s="40">
        <v>2.7365129007036748E-2</v>
      </c>
      <c r="N98" s="40">
        <v>4.229195088676671E-2</v>
      </c>
      <c r="O98" s="40">
        <v>5.0516647531572902E-2</v>
      </c>
      <c r="P98" s="36">
        <v>4.5500505561172903E-2</v>
      </c>
      <c r="Q98" s="36">
        <f>L98/L103</f>
        <v>4.8543689320388349E-2</v>
      </c>
      <c r="R98" s="89"/>
    </row>
    <row r="99" spans="2:18" s="45" customFormat="1" ht="30" customHeight="1" x14ac:dyDescent="0.2">
      <c r="B99" s="88"/>
      <c r="C99" s="46"/>
      <c r="D99" s="38" t="s">
        <v>40</v>
      </c>
      <c r="E99" s="39"/>
      <c r="F99" s="39"/>
      <c r="G99" s="39"/>
      <c r="H99" s="8">
        <v>47</v>
      </c>
      <c r="I99" s="8"/>
      <c r="J99" s="8">
        <v>21</v>
      </c>
      <c r="K99" s="8">
        <v>30</v>
      </c>
      <c r="L99" s="49">
        <v>14</v>
      </c>
      <c r="M99" s="40">
        <v>3.6747458952306487E-2</v>
      </c>
      <c r="N99" s="40">
        <v>0</v>
      </c>
      <c r="O99" s="40">
        <v>2.4110218140068886E-2</v>
      </c>
      <c r="P99" s="36">
        <v>3.0333670374115267E-2</v>
      </c>
      <c r="Q99" s="36">
        <f>L99/L103</f>
        <v>1.6990291262135922E-2</v>
      </c>
      <c r="R99" s="89"/>
    </row>
    <row r="100" spans="2:18" s="45" customFormat="1" ht="30" customHeight="1" x14ac:dyDescent="0.2">
      <c r="B100" s="88"/>
      <c r="C100" s="46"/>
      <c r="D100" s="38" t="s">
        <v>41</v>
      </c>
      <c r="E100" s="39"/>
      <c r="F100" s="39"/>
      <c r="G100" s="39"/>
      <c r="H100" s="8">
        <v>46</v>
      </c>
      <c r="I100" s="8">
        <v>32</v>
      </c>
      <c r="J100" s="8">
        <v>29</v>
      </c>
      <c r="K100" s="8">
        <v>42</v>
      </c>
      <c r="L100" s="49">
        <v>26</v>
      </c>
      <c r="M100" s="40">
        <v>3.5965598123534011E-2</v>
      </c>
      <c r="N100" s="40">
        <v>4.3656207366984993E-2</v>
      </c>
      <c r="O100" s="40">
        <v>3.3295063145809413E-2</v>
      </c>
      <c r="P100" s="36">
        <v>4.2467138523761376E-2</v>
      </c>
      <c r="Q100" s="36">
        <f>L100/L103</f>
        <v>3.1553398058252427E-2</v>
      </c>
      <c r="R100" s="89"/>
    </row>
    <row r="101" spans="2:18" s="45" customFormat="1" ht="30" customHeight="1" x14ac:dyDescent="0.2">
      <c r="B101" s="88"/>
      <c r="C101" s="46"/>
      <c r="D101" s="38" t="s">
        <v>42</v>
      </c>
      <c r="E101" s="39"/>
      <c r="F101" s="39"/>
      <c r="G101" s="39"/>
      <c r="H101" s="8">
        <v>125</v>
      </c>
      <c r="I101" s="8">
        <v>125</v>
      </c>
      <c r="J101" s="8">
        <v>165</v>
      </c>
      <c r="K101" s="8">
        <v>167</v>
      </c>
      <c r="L101" s="49">
        <v>135</v>
      </c>
      <c r="M101" s="40">
        <v>9.7732603596559817E-2</v>
      </c>
      <c r="N101" s="40">
        <v>0.17053206002728513</v>
      </c>
      <c r="O101" s="40">
        <v>0.1894374282433984</v>
      </c>
      <c r="P101" s="36">
        <v>0.16885743174924167</v>
      </c>
      <c r="Q101" s="36">
        <f>L101/L103</f>
        <v>0.16383495145631069</v>
      </c>
      <c r="R101" s="89"/>
    </row>
    <row r="102" spans="2:18" s="45" customFormat="1" ht="30" customHeight="1" x14ac:dyDescent="0.2">
      <c r="B102" s="88"/>
      <c r="C102" s="46"/>
      <c r="D102" s="38" t="s">
        <v>43</v>
      </c>
      <c r="E102" s="39"/>
      <c r="F102" s="39"/>
      <c r="G102" s="39"/>
      <c r="H102" s="8">
        <v>0</v>
      </c>
      <c r="I102" s="8">
        <v>1</v>
      </c>
      <c r="J102" s="8">
        <v>2</v>
      </c>
      <c r="K102" s="8">
        <v>3</v>
      </c>
      <c r="L102" s="49">
        <v>0</v>
      </c>
      <c r="M102" s="40">
        <v>0</v>
      </c>
      <c r="N102" s="40">
        <v>1.364256480218281E-3</v>
      </c>
      <c r="O102" s="40">
        <v>2.2962112514351321E-3</v>
      </c>
      <c r="P102" s="36">
        <v>3.0333670374115269E-3</v>
      </c>
      <c r="Q102" s="36">
        <f>L102/L103</f>
        <v>0</v>
      </c>
      <c r="R102" s="89"/>
    </row>
    <row r="103" spans="2:18" s="43" customFormat="1" ht="30" customHeight="1" x14ac:dyDescent="0.25">
      <c r="B103" s="86"/>
      <c r="C103" s="57"/>
      <c r="D103" s="53" t="s">
        <v>23</v>
      </c>
      <c r="E103" s="55"/>
      <c r="F103" s="55"/>
      <c r="G103" s="55"/>
      <c r="H103" s="56">
        <v>1279</v>
      </c>
      <c r="I103" s="56">
        <v>733</v>
      </c>
      <c r="J103" s="56">
        <v>871</v>
      </c>
      <c r="K103" s="56">
        <v>989</v>
      </c>
      <c r="L103" s="59">
        <v>824</v>
      </c>
      <c r="M103" s="55"/>
      <c r="N103" s="55"/>
      <c r="O103" s="55"/>
      <c r="P103" s="55"/>
      <c r="Q103" s="55"/>
      <c r="R103" s="87"/>
    </row>
    <row r="104" spans="2:18" ht="30" customHeight="1" x14ac:dyDescent="0.2">
      <c r="B104" s="73"/>
      <c r="C104" s="11"/>
      <c r="D104" s="13"/>
      <c r="E104" s="76"/>
      <c r="F104" s="76"/>
      <c r="G104" s="76"/>
      <c r="H104" s="76"/>
      <c r="I104" s="76"/>
      <c r="J104" s="76"/>
      <c r="K104" s="76"/>
      <c r="L104" s="84"/>
      <c r="M104" s="84"/>
      <c r="N104" s="84"/>
      <c r="O104" s="84"/>
      <c r="P104" s="13"/>
      <c r="Q104" s="13"/>
      <c r="R104" s="74"/>
    </row>
    <row r="105" spans="2:18" s="31" customFormat="1" ht="30" customHeight="1" x14ac:dyDescent="0.25">
      <c r="B105" s="86"/>
      <c r="C105" s="41" t="s">
        <v>68</v>
      </c>
      <c r="D105" s="42"/>
      <c r="E105" s="30" t="s">
        <v>0</v>
      </c>
      <c r="F105" s="30" t="s">
        <v>1</v>
      </c>
      <c r="G105" s="30" t="s">
        <v>2</v>
      </c>
      <c r="H105" s="30" t="s">
        <v>3</v>
      </c>
      <c r="I105" s="30" t="s">
        <v>4</v>
      </c>
      <c r="J105" s="30" t="s">
        <v>5</v>
      </c>
      <c r="K105" s="30" t="s">
        <v>6</v>
      </c>
      <c r="L105" s="30" t="s">
        <v>7</v>
      </c>
      <c r="M105" s="48" t="s">
        <v>26</v>
      </c>
      <c r="N105" s="48" t="s">
        <v>27</v>
      </c>
      <c r="O105" s="48" t="s">
        <v>28</v>
      </c>
      <c r="P105" s="48" t="s">
        <v>29</v>
      </c>
      <c r="Q105" s="48" t="s">
        <v>30</v>
      </c>
      <c r="R105" s="79"/>
    </row>
    <row r="106" spans="2:18" ht="30" customHeight="1" x14ac:dyDescent="0.2">
      <c r="B106" s="88"/>
      <c r="C106" s="44"/>
      <c r="D106" s="38" t="s">
        <v>35</v>
      </c>
      <c r="E106" s="39"/>
      <c r="F106" s="39"/>
      <c r="G106" s="39"/>
      <c r="H106" s="39"/>
      <c r="I106" s="8">
        <v>150</v>
      </c>
      <c r="J106" s="8">
        <v>271</v>
      </c>
      <c r="K106" s="8">
        <v>321</v>
      </c>
      <c r="L106" s="49">
        <v>273</v>
      </c>
      <c r="M106" s="39"/>
      <c r="N106" s="40">
        <v>0.26785714285714285</v>
      </c>
      <c r="O106" s="40">
        <v>0.3093607305936073</v>
      </c>
      <c r="P106" s="36">
        <v>0.31594488188976377</v>
      </c>
      <c r="Q106" s="40">
        <f>L106/L115</f>
        <v>0.32042253521126762</v>
      </c>
      <c r="R106" s="74"/>
    </row>
    <row r="107" spans="2:18" ht="30" customHeight="1" x14ac:dyDescent="0.2">
      <c r="B107" s="88"/>
      <c r="C107" s="46"/>
      <c r="D107" s="38" t="s">
        <v>36</v>
      </c>
      <c r="E107" s="39"/>
      <c r="F107" s="39"/>
      <c r="G107" s="39"/>
      <c r="H107" s="39"/>
      <c r="I107" s="8">
        <v>119</v>
      </c>
      <c r="J107" s="8">
        <v>187</v>
      </c>
      <c r="K107" s="8">
        <v>198</v>
      </c>
      <c r="L107" s="49">
        <v>207</v>
      </c>
      <c r="M107" s="39"/>
      <c r="N107" s="40">
        <v>0.21249999999999999</v>
      </c>
      <c r="O107" s="40">
        <v>0.2134703196347032</v>
      </c>
      <c r="P107" s="36">
        <v>0.19488188976377951</v>
      </c>
      <c r="Q107" s="40">
        <f>L107/L115</f>
        <v>0.24295774647887325</v>
      </c>
      <c r="R107" s="74"/>
    </row>
    <row r="108" spans="2:18" ht="30" customHeight="1" x14ac:dyDescent="0.2">
      <c r="B108" s="88"/>
      <c r="C108" s="46"/>
      <c r="D108" s="38" t="s">
        <v>37</v>
      </c>
      <c r="E108" s="39"/>
      <c r="F108" s="39"/>
      <c r="G108" s="39"/>
      <c r="H108" s="39"/>
      <c r="I108" s="8">
        <v>82</v>
      </c>
      <c r="J108" s="8">
        <v>132</v>
      </c>
      <c r="K108" s="8">
        <v>148</v>
      </c>
      <c r="L108" s="49">
        <v>121</v>
      </c>
      <c r="M108" s="39"/>
      <c r="N108" s="40">
        <v>0.14642857142857144</v>
      </c>
      <c r="O108" s="40">
        <v>0.15068493150684931</v>
      </c>
      <c r="P108" s="36">
        <v>0.14566929133858267</v>
      </c>
      <c r="Q108" s="40">
        <f>L108/L115</f>
        <v>0.142018779342723</v>
      </c>
      <c r="R108" s="74"/>
    </row>
    <row r="109" spans="2:18" ht="30" customHeight="1" x14ac:dyDescent="0.2">
      <c r="B109" s="88"/>
      <c r="C109" s="46"/>
      <c r="D109" s="38" t="s">
        <v>38</v>
      </c>
      <c r="E109" s="39"/>
      <c r="F109" s="39"/>
      <c r="G109" s="39"/>
      <c r="H109" s="39"/>
      <c r="I109" s="8">
        <v>32</v>
      </c>
      <c r="J109" s="8">
        <v>24</v>
      </c>
      <c r="K109" s="8">
        <v>24</v>
      </c>
      <c r="L109" s="49">
        <v>21</v>
      </c>
      <c r="M109" s="39"/>
      <c r="N109" s="40">
        <v>5.7142857142857141E-2</v>
      </c>
      <c r="O109" s="40">
        <v>2.7397260273972601E-2</v>
      </c>
      <c r="P109" s="40">
        <v>2.3622047244094488E-2</v>
      </c>
      <c r="Q109" s="40">
        <f>L109/L115</f>
        <v>2.464788732394366E-2</v>
      </c>
      <c r="R109" s="74"/>
    </row>
    <row r="110" spans="2:18" ht="30" customHeight="1" x14ac:dyDescent="0.2">
      <c r="B110" s="88"/>
      <c r="C110" s="46"/>
      <c r="D110" s="38" t="s">
        <v>39</v>
      </c>
      <c r="E110" s="39"/>
      <c r="F110" s="39"/>
      <c r="G110" s="39"/>
      <c r="H110" s="39"/>
      <c r="I110" s="8">
        <v>32</v>
      </c>
      <c r="J110" s="8">
        <v>41</v>
      </c>
      <c r="K110" s="8">
        <v>64</v>
      </c>
      <c r="L110" s="49">
        <v>42</v>
      </c>
      <c r="M110" s="39"/>
      <c r="N110" s="40">
        <v>5.7142857142857141E-2</v>
      </c>
      <c r="O110" s="40">
        <v>4.6803652968036527E-2</v>
      </c>
      <c r="P110" s="40">
        <v>6.2992125984251968E-2</v>
      </c>
      <c r="Q110" s="40">
        <f>L110/L115</f>
        <v>4.9295774647887321E-2</v>
      </c>
      <c r="R110" s="74"/>
    </row>
    <row r="111" spans="2:18" ht="30" customHeight="1" x14ac:dyDescent="0.2">
      <c r="B111" s="88"/>
      <c r="C111" s="46"/>
      <c r="D111" s="38" t="s">
        <v>40</v>
      </c>
      <c r="E111" s="39"/>
      <c r="F111" s="39"/>
      <c r="G111" s="39"/>
      <c r="H111" s="39"/>
      <c r="I111" s="8">
        <v>23</v>
      </c>
      <c r="J111" s="8">
        <v>22</v>
      </c>
      <c r="K111" s="8">
        <v>31</v>
      </c>
      <c r="L111" s="49">
        <v>15</v>
      </c>
      <c r="M111" s="39"/>
      <c r="N111" s="40">
        <v>4.1071428571428571E-2</v>
      </c>
      <c r="O111" s="40">
        <v>2.5114155251141551E-2</v>
      </c>
      <c r="P111" s="40">
        <v>3.0511811023622049E-2</v>
      </c>
      <c r="Q111" s="40">
        <f>L111/L115</f>
        <v>1.7605633802816902E-2</v>
      </c>
      <c r="R111" s="74"/>
    </row>
    <row r="112" spans="2:18" ht="30" customHeight="1" x14ac:dyDescent="0.2">
      <c r="B112" s="88"/>
      <c r="C112" s="46"/>
      <c r="D112" s="38" t="s">
        <v>41</v>
      </c>
      <c r="E112" s="39"/>
      <c r="F112" s="39"/>
      <c r="G112" s="39"/>
      <c r="H112" s="39"/>
      <c r="I112" s="8">
        <v>22</v>
      </c>
      <c r="J112" s="8">
        <v>34</v>
      </c>
      <c r="K112" s="8">
        <v>43</v>
      </c>
      <c r="L112" s="49">
        <v>27</v>
      </c>
      <c r="M112" s="39"/>
      <c r="N112" s="40">
        <v>3.9285714285714285E-2</v>
      </c>
      <c r="O112" s="40">
        <v>3.8812785388127852E-2</v>
      </c>
      <c r="P112" s="40">
        <v>4.2322834645669292E-2</v>
      </c>
      <c r="Q112" s="40">
        <f>L112/L115</f>
        <v>3.1690140845070422E-2</v>
      </c>
      <c r="R112" s="74"/>
    </row>
    <row r="113" spans="2:18" ht="30" customHeight="1" x14ac:dyDescent="0.2">
      <c r="B113" s="88"/>
      <c r="C113" s="46"/>
      <c r="D113" s="38" t="s">
        <v>42</v>
      </c>
      <c r="E113" s="39"/>
      <c r="F113" s="39"/>
      <c r="G113" s="39"/>
      <c r="H113" s="39"/>
      <c r="I113" s="8">
        <v>94</v>
      </c>
      <c r="J113" s="8">
        <v>158</v>
      </c>
      <c r="K113" s="8">
        <v>177</v>
      </c>
      <c r="L113" s="49">
        <v>139</v>
      </c>
      <c r="M113" s="39"/>
      <c r="N113" s="40">
        <v>0.16785714285714284</v>
      </c>
      <c r="O113" s="40">
        <v>0.18036529680365296</v>
      </c>
      <c r="P113" s="40">
        <v>0.17421259842519685</v>
      </c>
      <c r="Q113" s="40">
        <f>L113/L115</f>
        <v>0.16314553990610328</v>
      </c>
      <c r="R113" s="74"/>
    </row>
    <row r="114" spans="2:18" ht="30" customHeight="1" x14ac:dyDescent="0.2">
      <c r="B114" s="88"/>
      <c r="C114" s="46"/>
      <c r="D114" s="38" t="s">
        <v>43</v>
      </c>
      <c r="E114" s="39"/>
      <c r="F114" s="39"/>
      <c r="G114" s="39"/>
      <c r="H114" s="39"/>
      <c r="I114" s="8">
        <v>6</v>
      </c>
      <c r="J114" s="8">
        <v>7</v>
      </c>
      <c r="K114" s="8">
        <v>10</v>
      </c>
      <c r="L114" s="49">
        <v>7</v>
      </c>
      <c r="M114" s="39"/>
      <c r="N114" s="40">
        <v>1.0714285714285714E-2</v>
      </c>
      <c r="O114" s="40">
        <v>7.9908675799086754E-3</v>
      </c>
      <c r="P114" s="40">
        <v>9.8425196850393699E-3</v>
      </c>
      <c r="Q114" s="40">
        <f>L114/L115</f>
        <v>8.2159624413145546E-3</v>
      </c>
      <c r="R114" s="74"/>
    </row>
    <row r="115" spans="2:18" s="31" customFormat="1" ht="30" customHeight="1" x14ac:dyDescent="0.25">
      <c r="B115" s="86"/>
      <c r="C115" s="57"/>
      <c r="D115" s="53" t="s">
        <v>23</v>
      </c>
      <c r="E115" s="55"/>
      <c r="F115" s="55"/>
      <c r="G115" s="55"/>
      <c r="H115" s="55"/>
      <c r="I115" s="56">
        <v>560</v>
      </c>
      <c r="J115" s="56">
        <v>876</v>
      </c>
      <c r="K115" s="56">
        <v>1016</v>
      </c>
      <c r="L115" s="59">
        <v>852</v>
      </c>
      <c r="M115" s="55"/>
      <c r="N115" s="55"/>
      <c r="O115" s="55"/>
      <c r="P115" s="55"/>
      <c r="Q115" s="55"/>
      <c r="R115" s="79"/>
    </row>
    <row r="116" spans="2:18" ht="30" customHeight="1" x14ac:dyDescent="0.2">
      <c r="B116" s="73"/>
      <c r="C116" s="11"/>
      <c r="D116" s="13"/>
      <c r="E116" s="76"/>
      <c r="F116" s="76"/>
      <c r="G116" s="76"/>
      <c r="H116" s="76"/>
      <c r="I116" s="76"/>
      <c r="J116" s="76"/>
      <c r="K116" s="76"/>
      <c r="L116" s="13"/>
      <c r="M116" s="13"/>
      <c r="N116" s="13"/>
      <c r="O116" s="13"/>
      <c r="P116" s="13"/>
      <c r="Q116" s="13"/>
      <c r="R116" s="74"/>
    </row>
    <row r="117" spans="2:18" s="31" customFormat="1" ht="30" customHeight="1" x14ac:dyDescent="0.25">
      <c r="B117" s="77"/>
      <c r="C117" s="151" t="s">
        <v>45</v>
      </c>
      <c r="D117" s="152"/>
      <c r="E117" s="29" t="s">
        <v>0</v>
      </c>
      <c r="F117" s="29" t="s">
        <v>1</v>
      </c>
      <c r="G117" s="29" t="s">
        <v>2</v>
      </c>
      <c r="H117" s="29" t="s">
        <v>3</v>
      </c>
      <c r="I117" s="29" t="s">
        <v>4</v>
      </c>
      <c r="J117" s="29" t="s">
        <v>5</v>
      </c>
      <c r="K117" s="29" t="s">
        <v>6</v>
      </c>
      <c r="L117" s="30" t="s">
        <v>44</v>
      </c>
      <c r="M117" s="78"/>
      <c r="N117" s="78"/>
      <c r="O117" s="78"/>
      <c r="P117" s="78"/>
      <c r="Q117" s="78"/>
      <c r="R117" s="79"/>
    </row>
    <row r="118" spans="2:18" ht="30" customHeight="1" x14ac:dyDescent="0.2">
      <c r="B118" s="73"/>
      <c r="C118" s="25"/>
      <c r="D118" s="2" t="s">
        <v>46</v>
      </c>
      <c r="E118" s="21"/>
      <c r="F118" s="21"/>
      <c r="G118" s="17">
        <v>2.23</v>
      </c>
      <c r="H118" s="3">
        <v>1</v>
      </c>
      <c r="I118" s="3">
        <v>1</v>
      </c>
      <c r="J118" s="3">
        <v>0</v>
      </c>
      <c r="K118" s="3">
        <v>1</v>
      </c>
      <c r="L118" s="3">
        <v>1</v>
      </c>
      <c r="M118" s="93"/>
      <c r="N118" s="94"/>
      <c r="O118" s="13"/>
      <c r="P118" s="13"/>
      <c r="Q118" s="13"/>
      <c r="R118" s="74"/>
    </row>
    <row r="119" spans="2:18" ht="30" customHeight="1" x14ac:dyDescent="0.2">
      <c r="B119" s="73"/>
      <c r="C119" s="14"/>
      <c r="D119" s="2" t="s">
        <v>47</v>
      </c>
      <c r="E119" s="21"/>
      <c r="F119" s="21"/>
      <c r="G119" s="17">
        <v>22.3</v>
      </c>
      <c r="H119" s="3">
        <v>5</v>
      </c>
      <c r="I119" s="3">
        <v>6</v>
      </c>
      <c r="J119" s="3">
        <v>8</v>
      </c>
      <c r="K119" s="3">
        <v>6</v>
      </c>
      <c r="L119" s="3">
        <v>6</v>
      </c>
      <c r="M119" s="93"/>
      <c r="N119" s="94"/>
      <c r="O119" s="13"/>
      <c r="P119" s="13"/>
      <c r="Q119" s="13"/>
      <c r="R119" s="74"/>
    </row>
    <row r="120" spans="2:18" ht="30" customHeight="1" x14ac:dyDescent="0.2">
      <c r="B120" s="73"/>
      <c r="C120" s="14"/>
      <c r="D120" s="2" t="s">
        <v>48</v>
      </c>
      <c r="E120" s="21"/>
      <c r="F120" s="21"/>
      <c r="G120" s="17">
        <v>4.46</v>
      </c>
      <c r="H120" s="3">
        <v>0</v>
      </c>
      <c r="I120" s="3">
        <v>3</v>
      </c>
      <c r="J120" s="3">
        <v>5</v>
      </c>
      <c r="K120" s="3">
        <v>6</v>
      </c>
      <c r="L120" s="3">
        <v>4</v>
      </c>
      <c r="M120" s="93"/>
      <c r="N120" s="94"/>
      <c r="O120" s="13"/>
      <c r="P120" s="13"/>
      <c r="Q120" s="13"/>
      <c r="R120" s="74"/>
    </row>
    <row r="121" spans="2:18" ht="30" customHeight="1" x14ac:dyDescent="0.2">
      <c r="B121" s="73"/>
      <c r="C121" s="14"/>
      <c r="D121" s="2" t="s">
        <v>49</v>
      </c>
      <c r="E121" s="21"/>
      <c r="F121" s="21"/>
      <c r="G121" s="17">
        <v>42.37</v>
      </c>
      <c r="H121" s="3">
        <v>24</v>
      </c>
      <c r="I121" s="3">
        <v>23</v>
      </c>
      <c r="J121" s="3">
        <v>24</v>
      </c>
      <c r="K121" s="3">
        <v>26</v>
      </c>
      <c r="L121" s="3">
        <v>32</v>
      </c>
      <c r="M121" s="93"/>
      <c r="N121" s="94"/>
      <c r="O121" s="13"/>
      <c r="P121" s="13"/>
      <c r="Q121" s="13"/>
      <c r="R121" s="74"/>
    </row>
    <row r="122" spans="2:18" ht="30" customHeight="1" x14ac:dyDescent="0.2">
      <c r="B122" s="73"/>
      <c r="C122" s="14"/>
      <c r="D122" s="2" t="s">
        <v>50</v>
      </c>
      <c r="E122" s="21"/>
      <c r="F122" s="21"/>
      <c r="G122" s="17">
        <v>53.519999999999996</v>
      </c>
      <c r="H122" s="3">
        <v>25</v>
      </c>
      <c r="I122" s="3">
        <v>38</v>
      </c>
      <c r="J122" s="3">
        <v>34</v>
      </c>
      <c r="K122" s="3">
        <v>23</v>
      </c>
      <c r="L122" s="3">
        <v>75</v>
      </c>
      <c r="M122" s="93"/>
      <c r="N122" s="94"/>
      <c r="O122" s="13"/>
      <c r="P122" s="13"/>
      <c r="Q122" s="13"/>
      <c r="R122" s="74"/>
    </row>
    <row r="123" spans="2:18" ht="30" customHeight="1" x14ac:dyDescent="0.2">
      <c r="B123" s="73"/>
      <c r="C123" s="14"/>
      <c r="D123" s="2" t="s">
        <v>51</v>
      </c>
      <c r="E123" s="21"/>
      <c r="F123" s="21"/>
      <c r="G123" s="17">
        <v>4.46</v>
      </c>
      <c r="H123" s="3">
        <v>5</v>
      </c>
      <c r="I123" s="3">
        <v>3</v>
      </c>
      <c r="J123" s="3">
        <v>3</v>
      </c>
      <c r="K123" s="3">
        <v>5</v>
      </c>
      <c r="L123" s="3">
        <v>2</v>
      </c>
      <c r="M123" s="93"/>
      <c r="N123" s="94"/>
      <c r="O123" s="13"/>
      <c r="P123" s="13"/>
      <c r="Q123" s="13"/>
      <c r="R123" s="74"/>
    </row>
    <row r="124" spans="2:18" ht="30" customHeight="1" x14ac:dyDescent="0.2">
      <c r="B124" s="73"/>
      <c r="C124" s="14"/>
      <c r="D124" s="2" t="s">
        <v>38</v>
      </c>
      <c r="E124" s="21"/>
      <c r="F124" s="21"/>
      <c r="G124" s="17">
        <v>35.68</v>
      </c>
      <c r="H124" s="3">
        <v>9</v>
      </c>
      <c r="I124" s="3">
        <v>6</v>
      </c>
      <c r="J124" s="3">
        <v>15</v>
      </c>
      <c r="K124" s="3">
        <v>11</v>
      </c>
      <c r="L124" s="3">
        <v>1</v>
      </c>
      <c r="M124" s="93"/>
      <c r="N124" s="94"/>
      <c r="O124" s="13"/>
      <c r="P124" s="13"/>
      <c r="Q124" s="13"/>
      <c r="R124" s="74"/>
    </row>
    <row r="125" spans="2:18" ht="30" customHeight="1" x14ac:dyDescent="0.2">
      <c r="B125" s="73"/>
      <c r="C125" s="14"/>
      <c r="D125" s="2" t="s">
        <v>52</v>
      </c>
      <c r="E125" s="21"/>
      <c r="F125" s="21"/>
      <c r="G125" s="17">
        <v>8.92</v>
      </c>
      <c r="H125" s="3">
        <v>1</v>
      </c>
      <c r="I125" s="3">
        <v>6</v>
      </c>
      <c r="J125" s="3">
        <v>6</v>
      </c>
      <c r="K125" s="3">
        <v>6</v>
      </c>
      <c r="L125" s="3">
        <v>19</v>
      </c>
      <c r="M125" s="95"/>
      <c r="N125" s="96"/>
      <c r="O125" s="13"/>
      <c r="P125" s="13"/>
      <c r="Q125" s="13"/>
      <c r="R125" s="74"/>
    </row>
    <row r="126" spans="2:18" ht="30" customHeight="1" x14ac:dyDescent="0.2">
      <c r="B126" s="73"/>
      <c r="C126" s="14"/>
      <c r="D126" s="2" t="s">
        <v>53</v>
      </c>
      <c r="E126" s="21"/>
      <c r="F126" s="21"/>
      <c r="G126" s="17">
        <v>35.68</v>
      </c>
      <c r="H126" s="3">
        <v>25</v>
      </c>
      <c r="I126" s="3">
        <v>45</v>
      </c>
      <c r="J126" s="3">
        <v>46</v>
      </c>
      <c r="K126" s="3">
        <v>32</v>
      </c>
      <c r="L126" s="3">
        <v>62</v>
      </c>
      <c r="M126" s="95"/>
      <c r="N126" s="96"/>
      <c r="O126" s="13"/>
      <c r="P126" s="13"/>
      <c r="Q126" s="13"/>
      <c r="R126" s="74"/>
    </row>
    <row r="127" spans="2:18" ht="30" customHeight="1" x14ac:dyDescent="0.2">
      <c r="B127" s="73"/>
      <c r="C127" s="14"/>
      <c r="D127" s="2" t="s">
        <v>54</v>
      </c>
      <c r="E127" s="21"/>
      <c r="F127" s="21"/>
      <c r="G127" s="17">
        <v>6.6899999999999995</v>
      </c>
      <c r="H127" s="3">
        <v>6</v>
      </c>
      <c r="I127" s="3">
        <v>5</v>
      </c>
      <c r="J127" s="3">
        <v>7</v>
      </c>
      <c r="K127" s="3">
        <v>3</v>
      </c>
      <c r="L127" s="3">
        <v>11</v>
      </c>
      <c r="M127" s="95"/>
      <c r="N127" s="96"/>
      <c r="O127" s="13"/>
      <c r="P127" s="13"/>
      <c r="Q127" s="13"/>
      <c r="R127" s="74"/>
    </row>
    <row r="128" spans="2:18" ht="30" customHeight="1" x14ac:dyDescent="0.2">
      <c r="B128" s="73"/>
      <c r="C128" s="14"/>
      <c r="D128" s="2" t="s">
        <v>55</v>
      </c>
      <c r="E128" s="21"/>
      <c r="F128" s="21"/>
      <c r="G128" s="17">
        <v>6.6899999999999995</v>
      </c>
      <c r="H128" s="3">
        <v>6</v>
      </c>
      <c r="I128" s="3">
        <v>1</v>
      </c>
      <c r="J128" s="3">
        <v>3</v>
      </c>
      <c r="K128" s="3">
        <v>6</v>
      </c>
      <c r="L128" s="3">
        <v>5</v>
      </c>
      <c r="M128" s="95"/>
      <c r="N128" s="96"/>
      <c r="O128" s="13"/>
      <c r="P128" s="13"/>
      <c r="Q128" s="13"/>
      <c r="R128" s="74"/>
    </row>
    <row r="129" spans="2:19" ht="30" customHeight="1" x14ac:dyDescent="0.2">
      <c r="B129" s="73"/>
      <c r="C129" s="14"/>
      <c r="D129" s="2" t="s">
        <v>56</v>
      </c>
      <c r="E129" s="21"/>
      <c r="F129" s="21"/>
      <c r="G129" s="17">
        <v>0</v>
      </c>
      <c r="H129" s="3">
        <v>0</v>
      </c>
      <c r="I129" s="3">
        <v>0</v>
      </c>
      <c r="J129" s="3">
        <v>0</v>
      </c>
      <c r="K129" s="3">
        <v>0</v>
      </c>
      <c r="L129" s="3">
        <v>0</v>
      </c>
      <c r="M129" s="93"/>
      <c r="N129" s="94"/>
      <c r="O129" s="13"/>
      <c r="P129" s="13"/>
      <c r="Q129" s="13"/>
      <c r="R129" s="74"/>
    </row>
    <row r="130" spans="2:19" s="31" customFormat="1" ht="30" customHeight="1" x14ac:dyDescent="0.25">
      <c r="B130" s="77"/>
      <c r="C130" s="60"/>
      <c r="D130" s="52" t="s">
        <v>23</v>
      </c>
      <c r="E130" s="61">
        <v>148</v>
      </c>
      <c r="F130" s="61">
        <v>113</v>
      </c>
      <c r="G130" s="62">
        <v>223</v>
      </c>
      <c r="H130" s="61">
        <v>107</v>
      </c>
      <c r="I130" s="61">
        <v>137</v>
      </c>
      <c r="J130" s="61">
        <v>151</v>
      </c>
      <c r="K130" s="61">
        <v>125</v>
      </c>
      <c r="L130" s="61">
        <f>SUM(L118:L129)</f>
        <v>218</v>
      </c>
      <c r="M130" s="97"/>
      <c r="N130" s="98"/>
      <c r="O130" s="78"/>
      <c r="P130" s="78"/>
      <c r="Q130" s="78"/>
      <c r="R130" s="79"/>
    </row>
    <row r="131" spans="2:19" ht="30" customHeight="1" x14ac:dyDescent="0.2">
      <c r="B131" s="73"/>
      <c r="C131" s="11"/>
      <c r="D131" s="13"/>
      <c r="E131" s="76"/>
      <c r="F131" s="76"/>
      <c r="G131" s="76"/>
      <c r="H131" s="76"/>
      <c r="I131" s="76"/>
      <c r="J131" s="76"/>
      <c r="K131" s="76"/>
      <c r="L131" s="13"/>
      <c r="M131" s="95"/>
      <c r="N131" s="96"/>
      <c r="O131" s="13"/>
      <c r="P131" s="13"/>
      <c r="Q131" s="13"/>
      <c r="R131" s="74"/>
    </row>
    <row r="132" spans="2:19" s="31" customFormat="1" ht="30" customHeight="1" x14ac:dyDescent="0.25">
      <c r="B132" s="77"/>
      <c r="C132" s="27" t="s">
        <v>57</v>
      </c>
      <c r="D132" s="54"/>
      <c r="E132" s="29" t="s">
        <v>0</v>
      </c>
      <c r="F132" s="29" t="s">
        <v>1</v>
      </c>
      <c r="G132" s="29" t="s">
        <v>2</v>
      </c>
      <c r="H132" s="29" t="s">
        <v>3</v>
      </c>
      <c r="I132" s="29" t="s">
        <v>4</v>
      </c>
      <c r="J132" s="29" t="s">
        <v>5</v>
      </c>
      <c r="K132" s="29" t="s">
        <v>6</v>
      </c>
      <c r="L132" s="30" t="s">
        <v>44</v>
      </c>
      <c r="M132" s="78"/>
      <c r="N132" s="78"/>
      <c r="O132" s="78"/>
      <c r="P132" s="78"/>
      <c r="Q132" s="78"/>
      <c r="R132" s="79"/>
    </row>
    <row r="133" spans="2:19" ht="30" customHeight="1" x14ac:dyDescent="0.2">
      <c r="B133" s="73"/>
      <c r="C133" s="14"/>
      <c r="D133" s="2" t="s">
        <v>81</v>
      </c>
      <c r="E133" s="21"/>
      <c r="F133" s="21"/>
      <c r="G133" s="21"/>
      <c r="H133" s="110">
        <v>167</v>
      </c>
      <c r="I133" s="110">
        <v>506</v>
      </c>
      <c r="J133" s="110">
        <v>1371</v>
      </c>
      <c r="K133" s="105">
        <v>1388</v>
      </c>
      <c r="L133" s="111">
        <v>761</v>
      </c>
      <c r="M133" s="13"/>
      <c r="N133" s="99"/>
      <c r="O133" s="99"/>
      <c r="P133" s="99"/>
      <c r="Q133" s="99"/>
      <c r="R133" s="100"/>
      <c r="S133" s="18"/>
    </row>
    <row r="134" spans="2:19" ht="30" customHeight="1" x14ac:dyDescent="0.2">
      <c r="B134" s="73"/>
      <c r="C134" s="14"/>
      <c r="D134" s="2" t="s">
        <v>82</v>
      </c>
      <c r="E134" s="21"/>
      <c r="F134" s="21"/>
      <c r="G134" s="21"/>
      <c r="H134" s="110">
        <v>34</v>
      </c>
      <c r="I134" s="110">
        <v>288</v>
      </c>
      <c r="J134" s="110">
        <v>1072</v>
      </c>
      <c r="K134" s="106">
        <v>1165</v>
      </c>
      <c r="L134" s="111">
        <v>591</v>
      </c>
      <c r="M134" s="13"/>
      <c r="N134" s="13"/>
      <c r="O134" s="13"/>
      <c r="P134" s="13"/>
      <c r="Q134" s="13"/>
      <c r="R134" s="74"/>
    </row>
    <row r="135" spans="2:19" ht="30" customHeight="1" x14ac:dyDescent="0.2">
      <c r="B135" s="73"/>
      <c r="C135" s="14"/>
      <c r="D135" s="2" t="s">
        <v>83</v>
      </c>
      <c r="E135" s="21"/>
      <c r="F135" s="21"/>
      <c r="G135" s="21"/>
      <c r="H135" s="110">
        <v>65</v>
      </c>
      <c r="I135" s="110">
        <v>192</v>
      </c>
      <c r="J135" s="110">
        <v>288</v>
      </c>
      <c r="K135" s="107">
        <v>187</v>
      </c>
      <c r="L135" s="111">
        <v>170</v>
      </c>
      <c r="M135" s="13"/>
      <c r="N135" s="13"/>
      <c r="O135" s="13"/>
      <c r="P135" s="13"/>
      <c r="Q135" s="13"/>
      <c r="R135" s="74"/>
    </row>
    <row r="136" spans="2:19" ht="30" customHeight="1" x14ac:dyDescent="0.2">
      <c r="B136" s="73"/>
      <c r="C136" s="14"/>
      <c r="D136" s="7" t="s">
        <v>79</v>
      </c>
      <c r="E136" s="21"/>
      <c r="F136" s="21"/>
      <c r="G136" s="21"/>
      <c r="H136" s="112"/>
      <c r="I136" s="112"/>
      <c r="J136" s="112"/>
      <c r="K136" s="108"/>
      <c r="L136" s="113">
        <v>15113</v>
      </c>
      <c r="M136" s="13"/>
      <c r="N136" s="13"/>
      <c r="O136" s="13"/>
      <c r="P136" s="13"/>
      <c r="Q136" s="13"/>
      <c r="R136" s="74"/>
    </row>
    <row r="137" spans="2:19" ht="30" customHeight="1" x14ac:dyDescent="0.2">
      <c r="B137" s="73"/>
      <c r="C137" s="15"/>
      <c r="D137" s="109" t="s">
        <v>80</v>
      </c>
      <c r="E137" s="21"/>
      <c r="F137" s="21"/>
      <c r="G137" s="21"/>
      <c r="H137" s="114"/>
      <c r="I137" s="114"/>
      <c r="J137" s="114"/>
      <c r="K137" s="114"/>
      <c r="L137" s="115">
        <v>1366205</v>
      </c>
      <c r="M137" s="13"/>
      <c r="N137" s="13"/>
      <c r="O137" s="13"/>
      <c r="P137" s="13"/>
      <c r="Q137" s="13"/>
      <c r="R137" s="74"/>
    </row>
    <row r="138" spans="2:19" ht="30" customHeight="1" x14ac:dyDescent="0.2">
      <c r="B138" s="73"/>
      <c r="C138" s="11"/>
      <c r="D138" s="13"/>
      <c r="E138" s="13"/>
      <c r="F138" s="13"/>
      <c r="G138" s="13"/>
      <c r="H138" s="13"/>
      <c r="I138" s="13"/>
      <c r="J138" s="24"/>
      <c r="K138" s="24"/>
      <c r="L138" s="13"/>
      <c r="M138" s="13"/>
      <c r="N138" s="13"/>
      <c r="O138" s="13"/>
      <c r="P138" s="13"/>
      <c r="Q138" s="13"/>
      <c r="R138" s="74"/>
    </row>
    <row r="139" spans="2:19" ht="30" customHeight="1" x14ac:dyDescent="0.2">
      <c r="B139" s="73"/>
      <c r="C139" s="26" t="s">
        <v>69</v>
      </c>
      <c r="D139" s="149"/>
      <c r="E139" s="149"/>
      <c r="F139" s="149"/>
      <c r="G139" s="150"/>
      <c r="H139" s="13"/>
      <c r="I139" s="13"/>
      <c r="J139" s="13"/>
      <c r="K139" s="13"/>
      <c r="L139" s="13"/>
      <c r="M139" s="13"/>
      <c r="N139" s="13"/>
      <c r="O139" s="13"/>
      <c r="P139" s="13"/>
      <c r="Q139" s="13"/>
      <c r="R139" s="74"/>
    </row>
    <row r="140" spans="2:19" ht="75" customHeight="1" x14ac:dyDescent="0.2">
      <c r="B140" s="73"/>
      <c r="C140" s="146" t="s">
        <v>70</v>
      </c>
      <c r="D140" s="147"/>
      <c r="E140" s="147"/>
      <c r="F140" s="147"/>
      <c r="G140" s="148"/>
      <c r="H140" s="12"/>
      <c r="I140" s="12"/>
      <c r="J140" s="12"/>
      <c r="K140" s="12"/>
      <c r="L140" s="12"/>
      <c r="M140" s="13"/>
      <c r="N140" s="13"/>
      <c r="O140" s="13"/>
      <c r="P140" s="13"/>
      <c r="Q140" s="13"/>
      <c r="R140" s="74"/>
    </row>
    <row r="141" spans="2:19" ht="75" customHeight="1" x14ac:dyDescent="0.2">
      <c r="B141" s="73"/>
      <c r="C141" s="146" t="s">
        <v>71</v>
      </c>
      <c r="D141" s="147"/>
      <c r="E141" s="147"/>
      <c r="F141" s="147"/>
      <c r="G141" s="148"/>
      <c r="H141" s="12"/>
      <c r="I141" s="12"/>
      <c r="J141" s="12"/>
      <c r="K141" s="12"/>
      <c r="L141" s="12"/>
      <c r="M141" s="13"/>
      <c r="N141" s="13"/>
      <c r="O141" s="13"/>
      <c r="P141" s="13"/>
      <c r="Q141" s="13"/>
      <c r="R141" s="74"/>
    </row>
    <row r="142" spans="2:19" ht="75" customHeight="1" x14ac:dyDescent="0.2">
      <c r="B142" s="73"/>
      <c r="C142" s="146" t="s">
        <v>78</v>
      </c>
      <c r="D142" s="147"/>
      <c r="E142" s="147"/>
      <c r="F142" s="147"/>
      <c r="G142" s="148"/>
      <c r="H142" s="19"/>
      <c r="I142" s="19"/>
      <c r="J142" s="19"/>
      <c r="K142" s="19"/>
      <c r="L142" s="19"/>
      <c r="M142" s="13"/>
      <c r="N142" s="13"/>
      <c r="O142" s="13"/>
      <c r="P142" s="13"/>
      <c r="Q142" s="13"/>
      <c r="R142" s="74"/>
    </row>
    <row r="143" spans="2:19" ht="48.75" customHeight="1" thickBot="1" x14ac:dyDescent="0.25">
      <c r="B143" s="101"/>
      <c r="C143" s="102"/>
      <c r="D143" s="103"/>
      <c r="E143" s="103"/>
      <c r="F143" s="103"/>
      <c r="G143" s="103"/>
      <c r="H143" s="103"/>
      <c r="I143" s="103"/>
      <c r="J143" s="103"/>
      <c r="K143" s="103"/>
      <c r="L143" s="103"/>
      <c r="M143" s="103"/>
      <c r="N143" s="103"/>
      <c r="O143" s="103"/>
      <c r="P143" s="103"/>
      <c r="Q143" s="103"/>
      <c r="R143" s="104"/>
    </row>
  </sheetData>
  <mergeCells count="12">
    <mergeCell ref="C3:J3"/>
    <mergeCell ref="C140:G140"/>
    <mergeCell ref="C141:G141"/>
    <mergeCell ref="C142:G142"/>
    <mergeCell ref="D139:G139"/>
    <mergeCell ref="C34:D34"/>
    <mergeCell ref="C56:D56"/>
    <mergeCell ref="C67:D67"/>
    <mergeCell ref="C93:D93"/>
    <mergeCell ref="C117:D117"/>
    <mergeCell ref="C49:D49"/>
    <mergeCell ref="C5:D6"/>
  </mergeCells>
  <hyperlinks>
    <hyperlink ref="C8" location="'Waste Crime Summary Data'!C23" display="Illegal waste site (IWS) data:  "/>
    <hyperlink ref="C19" location="'Waste Crime Summary Data'!C117" display="Illegal Dumping:  "/>
    <hyperlink ref="C20" location="'Waste Crime Summary Data'!C132" display="Illegal Waste Exports:  "/>
    <hyperlink ref="D8" location="'Waste Crime Summary Data'!C23" display="Illegal Waste Sites Summary End of FY "/>
    <hyperlink ref="D9" location="'Waste Crime Summary Data'!C34" display="High Risk Illegal Waste Sites Summary End of FY"/>
    <hyperlink ref="D10" location="'Waste Crime Summary Data'!C42" display="Active IWS Age &amp; Trends"/>
    <hyperlink ref="D11" location="'Waste Crime Summary Data'!C49" display="IWS where illegal activity has been stopped Age &amp; Trends"/>
    <hyperlink ref="D12" location="'Waste Crime Summary Data'!C56" display="IWS where illegal activity has been stopped in less than 90 days"/>
    <hyperlink ref="D13" location="'Waste Crime Summary Data'!C60" display="Active IWS by facility"/>
    <hyperlink ref="D14" location="'Waste Crime Summary Data'!C67" display="IWS where illegal activity has been stopped by facility"/>
    <hyperlink ref="D15" location="'Waste Crime Summary Data'!C74" display="New IWS by Facility"/>
    <hyperlink ref="D16" location="'Waste Crime Summary Data'!C81" display="Active IWS by Waste Types"/>
    <hyperlink ref="D17" location="'Waste Crime Summary Data'!C93" display="IWS where illegal activity has been stopped by Waste Types"/>
    <hyperlink ref="D18" location="'Waste Crime Summary Data'!C105" display="New IWS by Waste Types"/>
    <hyperlink ref="D19" location="'Waste Crime Summary Data'!C117" display="Illegal dumping incidents within our remit, dealt with by the EA"/>
    <hyperlink ref="D20" location="'Waste Crime Summary Data'!C132" display="Illegal waste exports by containers investigated"/>
    <hyperlink ref="C21" location="'Waste Crime Summary Data'!C140" display="Definitions"/>
    <hyperlink ref="H13" r:id="rId1"/>
    <hyperlink ref="H12" r:id="rId2"/>
    <hyperlink ref="H10" r:id="rId3"/>
    <hyperlink ref="H11" r:id="rId4"/>
    <hyperlink ref="K7" r:id="rId5"/>
    <hyperlink ref="K14" r:id="rId6" location="org-contacts"/>
  </hyperlinks>
  <pageMargins left="0.70866141732283472" right="0.70866141732283472" top="0.74803149606299213" bottom="0.74803149606299213" header="0.31496062992125984" footer="0.31496062992125984"/>
  <pageSetup paperSize="8" scale="25" orientation="portrait" verticalDpi="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Waste Crime Summary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Waste crime summary data to 2016-17</dc:title>
  <dc:creator/>
  <cp:lastModifiedBy/>
  <dcterms:created xsi:type="dcterms:W3CDTF">2006-09-16T00:00:00Z</dcterms:created>
  <dcterms:modified xsi:type="dcterms:W3CDTF">2018-02-27T07:52:46Z</dcterms:modified>
</cp:coreProperties>
</file>