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L:\DSGA2\!!Secure Data\SFR\2017\KS4\Provisional\Final\Unrestricted\V3\"/>
    </mc:Choice>
  </mc:AlternateContent>
  <bookViews>
    <workbookView xWindow="0" yWindow="60" windowWidth="19200" windowHeight="6525" tabRatio="920"/>
  </bookViews>
  <sheets>
    <sheet name="Cover" sheetId="88" r:id="rId1"/>
    <sheet name="Index" sheetId="12" r:id="rId2"/>
    <sheet name="Table 1a" sheetId="99" r:id="rId3"/>
    <sheet name="Table 1b" sheetId="2" r:id="rId4"/>
    <sheet name="Table 1c" sheetId="101" r:id="rId5"/>
    <sheet name="Table 1d" sheetId="98" r:id="rId6"/>
    <sheet name="Table2abData" sheetId="112" state="hidden" r:id="rId7"/>
    <sheet name="Table 2a" sheetId="43" r:id="rId8"/>
    <sheet name="Table 2b" sheetId="133" r:id="rId9"/>
    <sheet name="Table2cData" sheetId="122" state="hidden" r:id="rId10"/>
    <sheet name="Table 2c" sheetId="135" r:id="rId11"/>
    <sheet name="Table 2d" sheetId="136" r:id="rId12"/>
    <sheet name="Table 2e" sheetId="137" r:id="rId13"/>
    <sheet name="Table 3" sheetId="138" r:id="rId14"/>
    <sheet name="Table4abData" sheetId="117" state="hidden" r:id="rId15"/>
    <sheet name="Table 4a" sheetId="139" r:id="rId16"/>
    <sheet name="Table 4b" sheetId="140" r:id="rId17"/>
    <sheet name="Table4cData" sheetId="124" state="hidden" r:id="rId18"/>
    <sheet name="Table 4c" sheetId="141" r:id="rId19"/>
  </sheets>
  <definedNames>
    <definedName name="_xlnm._FilterDatabase" localSheetId="7" hidden="1">#REF!</definedName>
    <definedName name="_xlnm.Print_Area" localSheetId="0">Cover!$A$1:$P$25</definedName>
    <definedName name="_xlnm.Print_Area" localSheetId="1">Index!$A$4:$F$32</definedName>
    <definedName name="_xlnm.Print_Area" localSheetId="2">'Table 1a'!$A$1:$G$49</definedName>
    <definedName name="_xlnm.Print_Area" localSheetId="3">'Table 1b'!$A$1:$S$62</definedName>
    <definedName name="_xlnm.Print_Area" localSheetId="4">'Table 1c'!$A$1:$S$36</definedName>
    <definedName name="_xlnm.Print_Area" localSheetId="5">'Table 1d'!$A$1:$I$45</definedName>
    <definedName name="_xlnm.Print_Area" localSheetId="7">'Table 2a'!$A$1:$X$48</definedName>
    <definedName name="_xlnm.Print_Area" localSheetId="8">'Table 2b'!$A$1:$W$29</definedName>
    <definedName name="_xlnm.Print_Area" localSheetId="10">'Table 2c'!$A$1:$V$35</definedName>
    <definedName name="_xlnm.Print_Area" localSheetId="11">'Table 2d'!$A$1:$L$46</definedName>
    <definedName name="_xlnm.Print_Area" localSheetId="12">'Table 2e'!$A$1:$K$45</definedName>
    <definedName name="_xlnm.Print_Area" localSheetId="13">'Table 3'!$A$1:$M$53</definedName>
    <definedName name="_xlnm.Print_Area" localSheetId="15">'Table 4a'!$A$1:$AO$38</definedName>
    <definedName name="_xlnm.Print_Area" localSheetId="16">'Table 4b'!$A$1:$AO$31</definedName>
    <definedName name="_xlnm.Print_Area" localSheetId="18">'Table 4c'!$A$1:$AO$35</definedName>
  </definedNames>
  <calcPr calcId="162913"/>
</workbook>
</file>

<file path=xl/calcChain.xml><?xml version="1.0" encoding="utf-8"?>
<calcChain xmlns="http://schemas.openxmlformats.org/spreadsheetml/2006/main">
  <c r="AA18" i="139" l="1"/>
  <c r="AA17" i="139"/>
  <c r="AA16" i="139"/>
  <c r="AA15" i="139"/>
  <c r="AA14" i="139"/>
  <c r="AA13" i="139"/>
  <c r="AA12" i="139"/>
  <c r="AA11" i="139"/>
  <c r="AA10" i="139"/>
  <c r="AA9" i="139"/>
  <c r="Z18" i="139"/>
  <c r="Z17" i="139"/>
  <c r="Z16" i="139"/>
  <c r="Z15" i="139"/>
  <c r="Z14" i="139"/>
  <c r="Z13" i="139"/>
  <c r="Z12" i="139"/>
  <c r="Z11" i="139"/>
  <c r="Z10" i="139"/>
  <c r="Z9" i="139"/>
  <c r="Z8" i="139"/>
  <c r="AA8" i="139"/>
  <c r="AB18" i="139"/>
  <c r="AB17" i="139"/>
  <c r="AB16" i="139"/>
  <c r="AB15" i="139"/>
  <c r="AB14" i="139"/>
  <c r="AB13" i="139"/>
  <c r="AB12" i="139"/>
  <c r="AB11" i="139"/>
  <c r="AB10" i="139"/>
  <c r="AB9" i="139"/>
  <c r="AB8" i="139"/>
  <c r="R17" i="135" l="1"/>
  <c r="Q17" i="135"/>
  <c r="C9" i="133"/>
  <c r="C10" i="133"/>
  <c r="C11" i="133"/>
  <c r="C8" i="133"/>
  <c r="C9" i="43"/>
  <c r="C10" i="43"/>
  <c r="C11" i="43"/>
  <c r="C12" i="43"/>
  <c r="C13" i="43"/>
  <c r="C14" i="43"/>
  <c r="C15" i="43"/>
  <c r="C16" i="43"/>
  <c r="C17" i="43"/>
  <c r="C18" i="43"/>
  <c r="C19" i="43"/>
  <c r="C20" i="43"/>
  <c r="C21" i="43"/>
  <c r="C22" i="43"/>
  <c r="C23" i="43"/>
  <c r="C24" i="43"/>
  <c r="C25" i="43"/>
  <c r="C26" i="43"/>
  <c r="C8" i="43"/>
  <c r="E8" i="43"/>
  <c r="L21" i="43" l="1"/>
  <c r="L23" i="43"/>
  <c r="W14" i="139" l="1"/>
  <c r="A5" i="141"/>
  <c r="A5" i="140"/>
  <c r="A5" i="139"/>
  <c r="H12" i="141" l="1"/>
  <c r="K8" i="141"/>
  <c r="D13" i="141"/>
  <c r="D8" i="141"/>
  <c r="B13" i="141"/>
  <c r="B9" i="141"/>
  <c r="H16" i="141"/>
  <c r="F11" i="141"/>
  <c r="G15" i="141"/>
  <c r="D14" i="141"/>
  <c r="F14" i="141"/>
  <c r="D10" i="141"/>
  <c r="O16" i="141"/>
  <c r="AB14" i="141"/>
  <c r="O13" i="141"/>
  <c r="S9" i="141"/>
  <c r="AM12" i="141" l="1"/>
  <c r="S15" i="141"/>
  <c r="G14" i="141"/>
  <c r="X10" i="141"/>
  <c r="X14" i="141"/>
  <c r="X16" i="141"/>
  <c r="F9" i="141"/>
  <c r="V9" i="141"/>
  <c r="V13" i="141"/>
  <c r="R10" i="141"/>
  <c r="AF14" i="141"/>
  <c r="G16" i="141"/>
  <c r="B12" i="141"/>
  <c r="N16" i="141"/>
  <c r="O8" i="141"/>
  <c r="H9" i="141"/>
  <c r="V11" i="141"/>
  <c r="AA12" i="141"/>
  <c r="X13" i="141"/>
  <c r="J15" i="141"/>
  <c r="R15" i="141"/>
  <c r="AE13" i="141"/>
  <c r="P11" i="141"/>
  <c r="T11" i="141"/>
  <c r="AB15" i="141"/>
  <c r="W14" i="141"/>
  <c r="R14" i="141"/>
  <c r="C10" i="141"/>
  <c r="C15" i="141"/>
  <c r="T8" i="141"/>
  <c r="X8" i="141"/>
  <c r="V10" i="141"/>
  <c r="K11" i="141"/>
  <c r="P12" i="141"/>
  <c r="J14" i="141"/>
  <c r="K15" i="141"/>
  <c r="AD10" i="141"/>
  <c r="AD13" i="141"/>
  <c r="O10" i="141"/>
  <c r="AA14" i="141"/>
  <c r="AF11" i="141"/>
  <c r="N8" i="141"/>
  <c r="P10" i="141"/>
  <c r="D12" i="141"/>
  <c r="H13" i="141"/>
  <c r="C13" i="141"/>
  <c r="W8" i="141"/>
  <c r="W9" i="141"/>
  <c r="W13" i="141"/>
  <c r="AD12" i="141"/>
  <c r="AD16" i="141"/>
  <c r="V12" i="141"/>
  <c r="K10" i="141"/>
  <c r="F8" i="141"/>
  <c r="H15" i="141"/>
  <c r="Z8" i="141"/>
  <c r="AA9" i="141"/>
  <c r="Z12" i="141"/>
  <c r="AA13" i="141"/>
  <c r="AD8" i="141"/>
  <c r="AE12" i="141"/>
  <c r="AE16" i="141"/>
  <c r="AB16" i="141"/>
  <c r="N9" i="141"/>
  <c r="N13" i="141"/>
  <c r="AE15" i="141"/>
  <c r="K12" i="141"/>
  <c r="G9" i="141"/>
  <c r="B8" i="141"/>
  <c r="B14" i="141"/>
  <c r="AA8" i="141"/>
  <c r="L9" i="141"/>
  <c r="P9" i="141"/>
  <c r="Z11" i="141"/>
  <c r="S12" i="141"/>
  <c r="AB13" i="141"/>
  <c r="V15" i="141"/>
  <c r="AF13" i="141"/>
  <c r="Z13" i="141"/>
  <c r="L11" i="141"/>
  <c r="P15" i="141"/>
  <c r="T15" i="141"/>
  <c r="AB8" i="141"/>
  <c r="K14" i="141"/>
  <c r="C11" i="141"/>
  <c r="K16" i="141"/>
  <c r="H8" i="141"/>
  <c r="F10" i="141"/>
  <c r="Z10" i="141"/>
  <c r="W11" i="141"/>
  <c r="L12" i="141"/>
  <c r="V14" i="141"/>
  <c r="W15" i="141"/>
  <c r="AE14" i="141"/>
  <c r="AD14" i="141"/>
  <c r="D11" i="141"/>
  <c r="AA10" i="141"/>
  <c r="S14" i="141"/>
  <c r="H10" i="141"/>
  <c r="E16" i="141"/>
  <c r="F16" i="141"/>
  <c r="F15" i="141"/>
  <c r="S13" i="141"/>
  <c r="AF12" i="141"/>
  <c r="J12" i="141"/>
  <c r="H11" i="141"/>
  <c r="R8" i="141"/>
  <c r="T10" i="141"/>
  <c r="R12" i="141"/>
  <c r="T14" i="141"/>
  <c r="AE8" i="141"/>
  <c r="P16" i="141"/>
  <c r="R9" i="141"/>
  <c r="R13" i="141"/>
  <c r="AD15" i="141"/>
  <c r="W12" i="141"/>
  <c r="G13" i="141"/>
  <c r="B10" i="141"/>
  <c r="B15" i="141"/>
  <c r="S8" i="141"/>
  <c r="X9" i="141"/>
  <c r="T9" i="141"/>
  <c r="N11" i="141"/>
  <c r="O12" i="141"/>
  <c r="P13" i="141"/>
  <c r="Z15" i="141"/>
  <c r="AE9" i="141"/>
  <c r="D15" i="141"/>
  <c r="X11" i="141"/>
  <c r="L15" i="141"/>
  <c r="Z9" i="141"/>
  <c r="O9" i="141"/>
  <c r="C8" i="141"/>
  <c r="C12" i="141"/>
  <c r="W16" i="141"/>
  <c r="P8" i="141"/>
  <c r="N10" i="141"/>
  <c r="G11" i="141"/>
  <c r="AA11" i="141"/>
  <c r="X12" i="141"/>
  <c r="Z14" i="141"/>
  <c r="AA15" i="141"/>
  <c r="S10" i="141"/>
  <c r="AE11" i="141"/>
  <c r="V8" i="141"/>
  <c r="F12" i="141"/>
  <c r="B16" i="141"/>
  <c r="D9" i="141"/>
  <c r="AF10" i="141"/>
  <c r="W10" i="141"/>
  <c r="AB12" i="141"/>
  <c r="D16" i="141"/>
  <c r="S16" i="141"/>
  <c r="N12" i="141"/>
  <c r="F13" i="141"/>
  <c r="K9" i="141"/>
  <c r="L10" i="141"/>
  <c r="K13" i="141"/>
  <c r="L14" i="141"/>
  <c r="AF16" i="141"/>
  <c r="L16" i="141"/>
  <c r="T16" i="141"/>
  <c r="J9" i="141"/>
  <c r="J13" i="141"/>
  <c r="AF15" i="141"/>
  <c r="V16" i="141"/>
  <c r="H14" i="141"/>
  <c r="B11" i="141"/>
  <c r="C16" i="141"/>
  <c r="Z16" i="141"/>
  <c r="G8" i="141"/>
  <c r="AB9" i="141"/>
  <c r="J11" i="141"/>
  <c r="R11" i="141"/>
  <c r="L13" i="141"/>
  <c r="T13" i="141"/>
  <c r="N15" i="141"/>
  <c r="AF9" i="141"/>
  <c r="AB11" i="141"/>
  <c r="X15" i="141"/>
  <c r="S11" i="141"/>
  <c r="P14" i="141"/>
  <c r="C9" i="141"/>
  <c r="C14" i="141"/>
  <c r="AA16" i="141"/>
  <c r="L8" i="141"/>
  <c r="J10" i="141"/>
  <c r="O11" i="141"/>
  <c r="T12" i="141"/>
  <c r="N14" i="141"/>
  <c r="O15" i="141"/>
  <c r="AE10" i="141"/>
  <c r="G10" i="141"/>
  <c r="O14" i="141"/>
  <c r="AD11" i="141"/>
  <c r="J8" i="141"/>
  <c r="AB10" i="141"/>
  <c r="AF8" i="141"/>
  <c r="G12" i="141"/>
  <c r="AD9" i="141"/>
  <c r="AL8" i="141"/>
  <c r="AI16" i="141"/>
  <c r="AN15" i="141"/>
  <c r="AI9" i="141"/>
  <c r="AM13" i="141"/>
  <c r="AL11" i="141"/>
  <c r="AN10" i="141"/>
  <c r="AM14" i="141"/>
  <c r="AM11" i="141"/>
  <c r="AJ8" i="141"/>
  <c r="AH10" i="141"/>
  <c r="AM8" i="141"/>
  <c r="AN13" i="141"/>
  <c r="AH8" i="141"/>
  <c r="AH12" i="141"/>
  <c r="AJ16" i="141"/>
  <c r="AH15" i="141"/>
  <c r="AJ9" i="141"/>
  <c r="AL9" i="141"/>
  <c r="AH13" i="141"/>
  <c r="AN16" i="141"/>
  <c r="AJ10" i="141"/>
  <c r="AI10" i="141"/>
  <c r="AN11" i="141"/>
  <c r="AH14" i="141"/>
  <c r="AN8" i="141"/>
  <c r="AI12" i="141"/>
  <c r="AN12" i="141"/>
  <c r="AM16" i="141"/>
  <c r="AL16" i="141"/>
  <c r="AJ15" i="141"/>
  <c r="AN9" i="141"/>
  <c r="AM9" i="141"/>
  <c r="AI13" i="141"/>
  <c r="AM10" i="141"/>
  <c r="AL10" i="141"/>
  <c r="AN14" i="141"/>
  <c r="AI14" i="141"/>
  <c r="AH11" i="141"/>
  <c r="AJ12" i="141"/>
  <c r="AL15" i="141"/>
  <c r="AI15" i="141"/>
  <c r="AI8" i="141"/>
  <c r="AL12" i="141"/>
  <c r="AM15" i="141"/>
  <c r="AI11" i="141"/>
  <c r="AH9" i="141"/>
  <c r="AJ13" i="141"/>
  <c r="AL13" i="141"/>
  <c r="AJ14" i="141"/>
  <c r="AL14" i="141"/>
  <c r="AJ11" i="141"/>
  <c r="AH16" i="141"/>
  <c r="D8" i="135" l="1"/>
  <c r="U15" i="135"/>
  <c r="T15" i="135"/>
  <c r="AJ15" i="139" l="1"/>
  <c r="AL18" i="139"/>
  <c r="AN13" i="139"/>
  <c r="AI12" i="139"/>
  <c r="AI15" i="139"/>
  <c r="AL16" i="139"/>
  <c r="AI11" i="139"/>
  <c r="AM12" i="139"/>
  <c r="AH18" i="139"/>
  <c r="G15" i="135"/>
  <c r="AJ17" i="139" l="1"/>
  <c r="AI10" i="139"/>
  <c r="AH15" i="139"/>
  <c r="AM15" i="139"/>
  <c r="AH10" i="139"/>
  <c r="AJ11" i="139"/>
  <c r="AF13" i="139"/>
  <c r="AM14" i="139"/>
  <c r="AN15" i="139"/>
  <c r="D14" i="139"/>
  <c r="AL14" i="139"/>
  <c r="AE11" i="139"/>
  <c r="AH13" i="139"/>
  <c r="C16" i="139"/>
  <c r="AL10" i="139"/>
  <c r="D8" i="139"/>
  <c r="AJ16" i="139"/>
  <c r="AF17" i="139"/>
  <c r="AE14" i="139"/>
  <c r="AF8" i="139"/>
  <c r="AF11" i="139"/>
  <c r="D15" i="139"/>
  <c r="D17" i="139"/>
  <c r="AD15" i="139"/>
  <c r="D16" i="139"/>
  <c r="C15" i="139"/>
  <c r="C8" i="139"/>
  <c r="C9" i="139"/>
  <c r="C13" i="139"/>
  <c r="AF12" i="139"/>
  <c r="AF16" i="139"/>
  <c r="C11" i="139"/>
  <c r="D10" i="139"/>
  <c r="C18" i="139"/>
  <c r="C12" i="139"/>
  <c r="AE10" i="139" l="1"/>
  <c r="H10" i="139"/>
  <c r="G8" i="139"/>
  <c r="T16" i="139"/>
  <c r="P12" i="139"/>
  <c r="AN17" i="139"/>
  <c r="P13" i="139"/>
  <c r="V15" i="139"/>
  <c r="J11" i="139"/>
  <c r="F18" i="139"/>
  <c r="B14" i="139"/>
  <c r="B10" i="139"/>
  <c r="P9" i="139"/>
  <c r="R8" i="139"/>
  <c r="AL9" i="139"/>
  <c r="AI16" i="139"/>
  <c r="X18" i="139"/>
  <c r="O18" i="139"/>
  <c r="S14" i="139"/>
  <c r="O10" i="139"/>
  <c r="AE9" i="139"/>
  <c r="AL17" i="139"/>
  <c r="F17" i="139"/>
  <c r="AI17" i="139"/>
  <c r="W17" i="139"/>
  <c r="AL12" i="139"/>
  <c r="N12" i="139"/>
  <c r="AI13" i="139"/>
  <c r="AE8" i="139"/>
  <c r="AN16" i="139"/>
  <c r="AF9" i="139"/>
  <c r="K12" i="139"/>
  <c r="AN18" i="139"/>
  <c r="P14" i="139"/>
  <c r="J14" i="139"/>
  <c r="N13" i="139"/>
  <c r="S16" i="139"/>
  <c r="D18" i="139"/>
  <c r="L18" i="139"/>
  <c r="G18" i="139"/>
  <c r="AF18" i="139"/>
  <c r="X17" i="139"/>
  <c r="V16" i="139"/>
  <c r="B16" i="139"/>
  <c r="K13" i="139"/>
  <c r="X10" i="139"/>
  <c r="L10" i="139"/>
  <c r="P15" i="139"/>
  <c r="T11" i="139"/>
  <c r="AH16" i="139"/>
  <c r="K8" i="139"/>
  <c r="AI9" i="139"/>
  <c r="G9" i="139"/>
  <c r="H16" i="139"/>
  <c r="G15" i="139"/>
  <c r="AE13" i="139"/>
  <c r="X12" i="139"/>
  <c r="T12" i="139"/>
  <c r="S11" i="139"/>
  <c r="X8" i="139"/>
  <c r="AM9" i="139"/>
  <c r="AD13" i="139"/>
  <c r="T13" i="139"/>
  <c r="B15" i="139"/>
  <c r="F15" i="139"/>
  <c r="S12" i="139"/>
  <c r="B11" i="139"/>
  <c r="R11" i="139"/>
  <c r="AM10" i="139"/>
  <c r="AM13" i="139"/>
  <c r="L14" i="139"/>
  <c r="N18" i="139"/>
  <c r="AE17" i="139"/>
  <c r="R14" i="139"/>
  <c r="F10" i="139"/>
  <c r="AD9" i="139"/>
  <c r="AJ9" i="139"/>
  <c r="T9" i="139"/>
  <c r="F13" i="139"/>
  <c r="V13" i="139"/>
  <c r="N9" i="139"/>
  <c r="J9" i="139"/>
  <c r="K16" i="139"/>
  <c r="T18" i="139"/>
  <c r="AD11" i="139"/>
  <c r="W18" i="139"/>
  <c r="K18" i="139"/>
  <c r="O14" i="139"/>
  <c r="W10" i="139"/>
  <c r="AI18" i="139"/>
  <c r="AF15" i="139"/>
  <c r="AJ18" i="139"/>
  <c r="J17" i="139"/>
  <c r="V17" i="139"/>
  <c r="AM17" i="139"/>
  <c r="K17" i="139"/>
  <c r="AH12" i="139"/>
  <c r="J12" i="139"/>
  <c r="L17" i="139"/>
  <c r="S13" i="139"/>
  <c r="X15" i="139"/>
  <c r="X11" i="139"/>
  <c r="AE15" i="139"/>
  <c r="O15" i="139"/>
  <c r="W11" i="139"/>
  <c r="T8" i="139"/>
  <c r="J15" i="139"/>
  <c r="AD10" i="139"/>
  <c r="H14" i="139"/>
  <c r="R10" i="139"/>
  <c r="W13" i="139"/>
  <c r="AH11" i="139"/>
  <c r="T15" i="139"/>
  <c r="P11" i="139"/>
  <c r="O9" i="139"/>
  <c r="L16" i="139"/>
  <c r="K15" i="139"/>
  <c r="L12" i="139"/>
  <c r="L8" i="139"/>
  <c r="AM18" i="139"/>
  <c r="AJ13" i="139"/>
  <c r="L13" i="139"/>
  <c r="AL15" i="139"/>
  <c r="R15" i="139"/>
  <c r="N15" i="139"/>
  <c r="F11" i="139"/>
  <c r="AJ14" i="139"/>
  <c r="AM16" i="139"/>
  <c r="B18" i="139"/>
  <c r="AD17" i="139"/>
  <c r="N14" i="139"/>
  <c r="J10" i="139"/>
  <c r="D9" i="139"/>
  <c r="H9" i="139"/>
  <c r="F8" i="139"/>
  <c r="J13" i="139"/>
  <c r="B13" i="139"/>
  <c r="B9" i="139"/>
  <c r="V9" i="139"/>
  <c r="G16" i="139"/>
  <c r="W16" i="139"/>
  <c r="C10" i="139"/>
  <c r="G14" i="139"/>
  <c r="AE12" i="139"/>
  <c r="K10" i="139"/>
  <c r="AL11" i="139"/>
  <c r="C17" i="139"/>
  <c r="AJ10" i="139"/>
  <c r="N17" i="139"/>
  <c r="G17" i="139"/>
  <c r="S17" i="139"/>
  <c r="B12" i="139"/>
  <c r="R12" i="139"/>
  <c r="AE18" i="139"/>
  <c r="N16" i="139"/>
  <c r="AD16" i="139"/>
  <c r="C14" i="139"/>
  <c r="K9" i="139"/>
  <c r="S15" i="139"/>
  <c r="O12" i="139"/>
  <c r="AD12" i="139"/>
  <c r="V18" i="139"/>
  <c r="AN9" i="139"/>
  <c r="T17" i="139"/>
  <c r="R16" i="139"/>
  <c r="G13" i="139"/>
  <c r="P10" i="139"/>
  <c r="L15" i="139"/>
  <c r="H11" i="139"/>
  <c r="AN10" i="139"/>
  <c r="W8" i="139"/>
  <c r="X16" i="139"/>
  <c r="AJ12" i="139"/>
  <c r="O11" i="139"/>
  <c r="H8" i="139"/>
  <c r="AL13" i="139"/>
  <c r="AH14" i="139"/>
  <c r="H17" i="139"/>
  <c r="P17" i="139"/>
  <c r="F16" i="139"/>
  <c r="J16" i="139"/>
  <c r="O13" i="139"/>
  <c r="D11" i="139"/>
  <c r="T10" i="139"/>
  <c r="AM11" i="139"/>
  <c r="H15" i="139"/>
  <c r="D12" i="139"/>
  <c r="L11" i="139"/>
  <c r="AD14" i="139"/>
  <c r="O8" i="139"/>
  <c r="S8" i="139"/>
  <c r="W9" i="139"/>
  <c r="S9" i="139"/>
  <c r="P16" i="139"/>
  <c r="W15" i="139"/>
  <c r="AN12" i="139"/>
  <c r="H12" i="139"/>
  <c r="G11" i="139"/>
  <c r="K11" i="139"/>
  <c r="P8" i="139"/>
  <c r="AN11" i="139"/>
  <c r="H13" i="139"/>
  <c r="X13" i="139"/>
  <c r="AD18" i="139"/>
  <c r="G12" i="139"/>
  <c r="W12" i="139"/>
  <c r="V11" i="139"/>
  <c r="N11" i="139"/>
  <c r="AE16" i="139"/>
  <c r="AF14" i="139"/>
  <c r="T14" i="139"/>
  <c r="X14" i="139"/>
  <c r="J18" i="139"/>
  <c r="R18" i="139"/>
  <c r="F14" i="139"/>
  <c r="V14" i="139"/>
  <c r="V10" i="139"/>
  <c r="N10" i="139"/>
  <c r="AN14" i="139"/>
  <c r="AF10" i="139"/>
  <c r="X9" i="139"/>
  <c r="L9" i="139"/>
  <c r="B8" i="139"/>
  <c r="R13" i="139"/>
  <c r="AH9" i="139"/>
  <c r="R9" i="139"/>
  <c r="F9" i="139"/>
  <c r="O16" i="139"/>
  <c r="H18" i="139"/>
  <c r="P18" i="139"/>
  <c r="AI14" i="139"/>
  <c r="S18" i="139"/>
  <c r="K14" i="139"/>
  <c r="G10" i="139"/>
  <c r="S10" i="139"/>
  <c r="D13" i="139"/>
  <c r="AH17" i="139"/>
  <c r="B17" i="139"/>
  <c r="R17" i="139"/>
  <c r="O17" i="139"/>
  <c r="V12" i="139"/>
  <c r="F12" i="139"/>
  <c r="H15" i="135"/>
  <c r="M15" i="135"/>
  <c r="B15" i="135"/>
  <c r="L15" i="135" l="1"/>
  <c r="E15" i="135"/>
  <c r="K15" i="135"/>
  <c r="B17" i="135"/>
  <c r="O15" i="135"/>
  <c r="I15" i="135"/>
  <c r="O14" i="135"/>
  <c r="O12" i="135"/>
  <c r="O10" i="135"/>
  <c r="O8" i="135"/>
  <c r="O13" i="135"/>
  <c r="O11" i="135"/>
  <c r="O9" i="135"/>
  <c r="O17" i="135"/>
  <c r="C15" i="135" l="1"/>
  <c r="P17" i="135"/>
  <c r="P9" i="135"/>
  <c r="P14" i="135"/>
  <c r="Q14" i="135"/>
  <c r="R15" i="135"/>
  <c r="P15" i="135"/>
  <c r="Q15" i="135"/>
  <c r="P10" i="135"/>
  <c r="Q10" i="135"/>
  <c r="P11" i="135"/>
  <c r="Q13" i="135"/>
  <c r="P13" i="135"/>
  <c r="R13" i="135"/>
  <c r="P8" i="135"/>
  <c r="R12" i="135"/>
  <c r="P12" i="135"/>
  <c r="B11" i="133"/>
  <c r="B8" i="133"/>
  <c r="B9" i="133"/>
  <c r="B10" i="133"/>
  <c r="B14" i="43"/>
  <c r="B15" i="43"/>
  <c r="B12" i="43"/>
  <c r="B11" i="43"/>
  <c r="B13" i="43"/>
  <c r="Q8" i="135" l="1"/>
  <c r="R9" i="135"/>
  <c r="Q12" i="135"/>
  <c r="R14" i="135"/>
  <c r="Q9" i="135"/>
  <c r="Q11" i="135"/>
  <c r="R8" i="135"/>
  <c r="R11" i="135"/>
  <c r="R10" i="135"/>
  <c r="B8" i="43"/>
  <c r="AC2" i="133" l="1"/>
  <c r="H8" i="133" l="1"/>
  <c r="L8" i="133"/>
  <c r="L11" i="133"/>
  <c r="H11" i="133"/>
  <c r="L10" i="133"/>
  <c r="H10" i="133"/>
  <c r="H9" i="133"/>
  <c r="L9" i="133"/>
  <c r="T9" i="133"/>
  <c r="U9" i="133"/>
  <c r="I9" i="133"/>
  <c r="G9" i="133"/>
  <c r="E9" i="133"/>
  <c r="G8" i="133"/>
  <c r="I8" i="133"/>
  <c r="U10" i="133"/>
  <c r="E10" i="133"/>
  <c r="I10" i="133"/>
  <c r="G10" i="133"/>
  <c r="K10" i="133"/>
  <c r="M10" i="133"/>
  <c r="U11" i="133"/>
  <c r="T11" i="133"/>
  <c r="M11" i="133"/>
  <c r="E11" i="133"/>
  <c r="K11" i="133"/>
  <c r="I11" i="133"/>
  <c r="AM11" i="140"/>
  <c r="AN11" i="140"/>
  <c r="R10" i="140"/>
  <c r="J10" i="140"/>
  <c r="N10" i="140"/>
  <c r="V10" i="140"/>
  <c r="Z10" i="140"/>
  <c r="S9" i="140"/>
  <c r="K9" i="140"/>
  <c r="O9" i="140"/>
  <c r="W9" i="140"/>
  <c r="AA9" i="140"/>
  <c r="T8" i="140"/>
  <c r="L8" i="140"/>
  <c r="P8" i="140"/>
  <c r="X8" i="140"/>
  <c r="AB8" i="140"/>
  <c r="AM10" i="140"/>
  <c r="AN10" i="140"/>
  <c r="J9" i="140"/>
  <c r="N9" i="140"/>
  <c r="V9" i="140"/>
  <c r="Z9" i="140"/>
  <c r="R9" i="140"/>
  <c r="K8" i="140"/>
  <c r="O8" i="140"/>
  <c r="W8" i="140"/>
  <c r="AA8" i="140"/>
  <c r="S8" i="140"/>
  <c r="L11" i="140"/>
  <c r="P11" i="140"/>
  <c r="X11" i="140"/>
  <c r="AB11" i="140"/>
  <c r="T11" i="140"/>
  <c r="O11" i="140"/>
  <c r="W11" i="140"/>
  <c r="AA11" i="140"/>
  <c r="S11" i="140"/>
  <c r="K11" i="140"/>
  <c r="P10" i="140"/>
  <c r="X10" i="140"/>
  <c r="AB10" i="140"/>
  <c r="T10" i="140"/>
  <c r="L10" i="140"/>
  <c r="AN9" i="140"/>
  <c r="AM9" i="140"/>
  <c r="N8" i="140"/>
  <c r="V8" i="140"/>
  <c r="Z8" i="140"/>
  <c r="R8" i="140"/>
  <c r="J8" i="140"/>
  <c r="Z11" i="140"/>
  <c r="R11" i="140"/>
  <c r="J11" i="140"/>
  <c r="V11" i="140"/>
  <c r="N11" i="140"/>
  <c r="AA10" i="140"/>
  <c r="S10" i="140"/>
  <c r="K10" i="140"/>
  <c r="W10" i="140"/>
  <c r="O10" i="140"/>
  <c r="AB9" i="140"/>
  <c r="T9" i="140"/>
  <c r="L9" i="140"/>
  <c r="X9" i="140"/>
  <c r="P9" i="140"/>
  <c r="AM8" i="140"/>
  <c r="AN8" i="140"/>
  <c r="AL11" i="140"/>
  <c r="AL10" i="140"/>
  <c r="AL9" i="140"/>
  <c r="AL8" i="140"/>
  <c r="T10" i="133"/>
  <c r="P8" i="133"/>
  <c r="O8" i="133"/>
  <c r="M9" i="133"/>
  <c r="O11" i="133"/>
  <c r="O9" i="133"/>
  <c r="O10" i="133"/>
  <c r="K9" i="133"/>
  <c r="AE8" i="140" l="1"/>
  <c r="AF9" i="140"/>
  <c r="H8" i="140"/>
  <c r="D11" i="140"/>
  <c r="AJ8" i="140"/>
  <c r="AI8" i="140"/>
  <c r="H9" i="140"/>
  <c r="G10" i="140"/>
  <c r="G9" i="140"/>
  <c r="AD9" i="140"/>
  <c r="AJ9" i="140"/>
  <c r="C11" i="140"/>
  <c r="C8" i="140"/>
  <c r="F9" i="140"/>
  <c r="E9" i="140"/>
  <c r="AD10" i="140"/>
  <c r="AI10" i="140"/>
  <c r="H11" i="140"/>
  <c r="AF11" i="140"/>
  <c r="AH11" i="140"/>
  <c r="E10" i="140"/>
  <c r="F10" i="140"/>
  <c r="F8" i="140"/>
  <c r="E8" i="140"/>
  <c r="G8" i="140"/>
  <c r="AF8" i="140"/>
  <c r="AH8" i="140"/>
  <c r="D9" i="140"/>
  <c r="C9" i="140"/>
  <c r="AE9" i="140"/>
  <c r="AI9" i="140"/>
  <c r="H10" i="140"/>
  <c r="G11" i="140"/>
  <c r="AF10" i="140"/>
  <c r="AE11" i="140"/>
  <c r="AD8" i="140"/>
  <c r="C10" i="140"/>
  <c r="B11" i="140"/>
  <c r="B9" i="140"/>
  <c r="AJ10" i="140"/>
  <c r="AD11" i="140"/>
  <c r="E11" i="140"/>
  <c r="F11" i="140"/>
  <c r="B10" i="140"/>
  <c r="B8" i="140"/>
  <c r="AH9" i="140"/>
  <c r="D10" i="140"/>
  <c r="D8" i="140"/>
  <c r="AE10" i="140"/>
  <c r="AH10" i="140"/>
  <c r="AI11" i="140"/>
  <c r="AJ11" i="140"/>
  <c r="P9" i="133"/>
  <c r="P11" i="133"/>
  <c r="P10" i="133"/>
  <c r="E8" i="133"/>
  <c r="T8" i="133"/>
  <c r="U8" i="133"/>
  <c r="G11" i="133"/>
  <c r="M8" i="133"/>
  <c r="K8" i="133"/>
  <c r="R8" i="133" l="1"/>
  <c r="Q8" i="133"/>
  <c r="R11" i="133"/>
  <c r="Q11" i="133"/>
  <c r="R10" i="133"/>
  <c r="Q10" i="133"/>
  <c r="R9" i="133"/>
  <c r="Q9" i="133"/>
  <c r="J8" i="139" l="1"/>
  <c r="N8" i="139"/>
  <c r="V8" i="139"/>
  <c r="AN8" i="139"/>
  <c r="AM8" i="139"/>
  <c r="AL8" i="139"/>
  <c r="AH8" i="139" l="1"/>
  <c r="AJ8" i="139"/>
  <c r="AD8" i="139"/>
  <c r="AI8" i="139"/>
  <c r="C17" i="135" l="1"/>
  <c r="G17" i="135"/>
  <c r="M17" i="135"/>
  <c r="K17" i="135"/>
  <c r="L17" i="135"/>
  <c r="H17" i="135"/>
  <c r="I17" i="135"/>
  <c r="U17" i="135"/>
  <c r="E17" i="135"/>
  <c r="K8" i="135"/>
  <c r="I8" i="135"/>
  <c r="M8" i="135"/>
  <c r="L8" i="135"/>
  <c r="E8" i="135"/>
  <c r="U8" i="135"/>
  <c r="G8" i="135"/>
  <c r="T8" i="135"/>
  <c r="H8" i="135"/>
  <c r="I9" i="135"/>
  <c r="M9" i="135"/>
  <c r="K9" i="135"/>
  <c r="E9" i="135"/>
  <c r="L9" i="135"/>
  <c r="U9" i="135"/>
  <c r="G9" i="135"/>
  <c r="T9" i="135"/>
  <c r="H9" i="135"/>
  <c r="H10" i="135"/>
  <c r="K10" i="135"/>
  <c r="L10" i="135"/>
  <c r="I10" i="135"/>
  <c r="E10" i="135"/>
  <c r="U10" i="135"/>
  <c r="M10" i="135"/>
  <c r="G10" i="135"/>
  <c r="T10" i="135"/>
  <c r="L11" i="135"/>
  <c r="M11" i="135"/>
  <c r="I11" i="135"/>
  <c r="G11" i="135"/>
  <c r="E11" i="135"/>
  <c r="H11" i="135"/>
  <c r="K11" i="135"/>
  <c r="U11" i="135"/>
  <c r="T11" i="135"/>
  <c r="E12" i="135"/>
  <c r="K12" i="135"/>
  <c r="I12" i="135"/>
  <c r="H12" i="135"/>
  <c r="U12" i="135"/>
  <c r="T12" i="135"/>
  <c r="G12" i="135"/>
  <c r="M12" i="135"/>
  <c r="L12" i="135"/>
  <c r="T13" i="135"/>
  <c r="M13" i="135"/>
  <c r="K13" i="135"/>
  <c r="L13" i="135"/>
  <c r="I13" i="135"/>
  <c r="U13" i="135"/>
  <c r="E13" i="135"/>
  <c r="G13" i="135"/>
  <c r="H13" i="135"/>
  <c r="H14" i="135"/>
  <c r="T14" i="135"/>
  <c r="K14" i="135"/>
  <c r="L14" i="135"/>
  <c r="I14" i="135"/>
  <c r="U14" i="135"/>
  <c r="M14" i="135"/>
  <c r="G14" i="135"/>
  <c r="E14" i="135"/>
  <c r="C8" i="135"/>
  <c r="C9" i="135"/>
  <c r="C10" i="135"/>
  <c r="C12" i="135"/>
  <c r="C13" i="135"/>
  <c r="C14" i="135"/>
  <c r="B8" i="135"/>
  <c r="B9" i="135"/>
  <c r="B12" i="135"/>
  <c r="B13" i="135"/>
  <c r="B10" i="135"/>
  <c r="B14" i="135"/>
  <c r="B11" i="135"/>
  <c r="C11" i="135"/>
  <c r="T17" i="135" l="1"/>
  <c r="S17" i="135"/>
  <c r="J16" i="141" l="1"/>
  <c r="R16" i="141"/>
  <c r="L19" i="43" l="1"/>
  <c r="B19" i="43"/>
  <c r="B9" i="43"/>
  <c r="B26" i="43"/>
  <c r="B16" i="43"/>
  <c r="B22" i="43"/>
  <c r="L25" i="43" l="1"/>
  <c r="O21" i="43"/>
  <c r="O11" i="43"/>
  <c r="V9" i="133"/>
  <c r="B25" i="43"/>
  <c r="O12" i="43"/>
  <c r="B21" i="43"/>
  <c r="O13" i="43"/>
  <c r="B10" i="43"/>
  <c r="B23" i="43"/>
  <c r="O8" i="43"/>
  <c r="O15" i="43"/>
  <c r="O16" i="43"/>
  <c r="V11" i="133"/>
  <c r="O9" i="43"/>
  <c r="O17" i="43"/>
  <c r="O14" i="43"/>
  <c r="B24" i="43"/>
  <c r="B17" i="43"/>
  <c r="V8" i="133"/>
  <c r="O18" i="43"/>
  <c r="P9" i="43" l="1"/>
  <c r="R8" i="43"/>
  <c r="V10" i="133"/>
  <c r="B18" i="43"/>
  <c r="B20" i="43"/>
  <c r="O25" i="43"/>
  <c r="O10" i="43"/>
  <c r="P8" i="43"/>
  <c r="P12" i="43"/>
  <c r="P18" i="43"/>
  <c r="R12" i="43"/>
  <c r="R21" i="43"/>
  <c r="R18" i="43"/>
  <c r="P21" i="43"/>
  <c r="P16" i="43"/>
  <c r="P14" i="43"/>
  <c r="P11" i="43"/>
  <c r="P15" i="43"/>
  <c r="P17" i="43"/>
  <c r="P13" i="43"/>
  <c r="P25" i="43" l="1"/>
  <c r="P10" i="43"/>
  <c r="Q12" i="43"/>
  <c r="Q18" i="43"/>
  <c r="Q8" i="43"/>
  <c r="Q21" i="43"/>
  <c r="R9" i="43"/>
  <c r="Q9" i="43"/>
  <c r="R10" i="43"/>
  <c r="R16" i="43"/>
  <c r="Q16" i="43"/>
  <c r="R15" i="43"/>
  <c r="Q15" i="43"/>
  <c r="R14" i="43"/>
  <c r="Q14" i="43"/>
  <c r="R13" i="43"/>
  <c r="Q13" i="43"/>
  <c r="R17" i="43"/>
  <c r="Q17" i="43"/>
  <c r="R11" i="43"/>
  <c r="Q11" i="43"/>
  <c r="Q25" i="43" l="1"/>
  <c r="R25" i="43"/>
  <c r="Q10" i="43"/>
  <c r="H25" i="43" l="1"/>
  <c r="L16" i="43"/>
  <c r="H16" i="43"/>
  <c r="L22" i="43"/>
  <c r="H22" i="43"/>
  <c r="H10" i="43"/>
  <c r="L10" i="43"/>
  <c r="L14" i="43"/>
  <c r="H14" i="43"/>
  <c r="L9" i="43"/>
  <c r="H9" i="43"/>
  <c r="L12" i="43"/>
  <c r="H12" i="43"/>
  <c r="L18" i="43"/>
  <c r="H18" i="43"/>
  <c r="H19" i="43"/>
  <c r="L13" i="43"/>
  <c r="H13" i="43"/>
  <c r="H21" i="43"/>
  <c r="L26" i="43"/>
  <c r="H26" i="43"/>
  <c r="L20" i="43"/>
  <c r="H20" i="43"/>
  <c r="L24" i="43"/>
  <c r="H24" i="43"/>
  <c r="L17" i="43"/>
  <c r="H17" i="43"/>
  <c r="H15" i="43"/>
  <c r="L15" i="43"/>
  <c r="H23" i="43"/>
  <c r="H11" i="43"/>
  <c r="L11" i="43"/>
  <c r="L8" i="43"/>
  <c r="H8" i="43"/>
  <c r="T18" i="43"/>
  <c r="V18" i="43"/>
  <c r="M18" i="43"/>
  <c r="M26" i="43"/>
  <c r="K26" i="43"/>
  <c r="G26" i="43"/>
  <c r="I20" i="43"/>
  <c r="G20" i="43"/>
  <c r="M20" i="43"/>
  <c r="T24" i="43"/>
  <c r="M24" i="43"/>
  <c r="V24" i="43"/>
  <c r="T9" i="43"/>
  <c r="G9" i="43"/>
  <c r="M9" i="43"/>
  <c r="T19" i="43"/>
  <c r="V19" i="43"/>
  <c r="M19" i="43"/>
  <c r="G19" i="43"/>
  <c r="M17" i="43"/>
  <c r="G17" i="43"/>
  <c r="M15" i="43"/>
  <c r="I15" i="43"/>
  <c r="K15" i="43"/>
  <c r="G23" i="43"/>
  <c r="K23" i="43"/>
  <c r="I23" i="43"/>
  <c r="M23" i="43"/>
  <c r="G11" i="43"/>
  <c r="V11" i="43"/>
  <c r="I11" i="43"/>
  <c r="M11" i="43"/>
  <c r="G12" i="43"/>
  <c r="I12" i="43"/>
  <c r="K12" i="43"/>
  <c r="M12" i="43"/>
  <c r="M25" i="43"/>
  <c r="V25" i="43"/>
  <c r="T25" i="43"/>
  <c r="E25" i="43"/>
  <c r="T13" i="43"/>
  <c r="V13" i="43"/>
  <c r="M13" i="43"/>
  <c r="I13" i="43"/>
  <c r="G13" i="43"/>
  <c r="I16" i="43"/>
  <c r="V16" i="43"/>
  <c r="M16" i="43"/>
  <c r="G16" i="43"/>
  <c r="E16" i="43"/>
  <c r="V21" i="43"/>
  <c r="G21" i="43"/>
  <c r="M21" i="43"/>
  <c r="K21" i="43"/>
  <c r="T21" i="43"/>
  <c r="I21" i="43"/>
  <c r="G22" i="43"/>
  <c r="M22" i="43"/>
  <c r="V22" i="43"/>
  <c r="T22" i="43"/>
  <c r="K22" i="43"/>
  <c r="T10" i="43"/>
  <c r="G10" i="43"/>
  <c r="I10" i="43"/>
  <c r="M10" i="43"/>
  <c r="M14" i="43"/>
  <c r="I14" i="43"/>
  <c r="G14" i="43"/>
  <c r="E14" i="43"/>
  <c r="K14" i="43"/>
  <c r="V14" i="43"/>
  <c r="E26" i="43"/>
  <c r="I26" i="43"/>
  <c r="M8" i="43"/>
  <c r="T8" i="43"/>
  <c r="I8" i="43"/>
  <c r="G8" i="43"/>
  <c r="K8" i="43"/>
  <c r="E17" i="43"/>
  <c r="I17" i="43"/>
  <c r="E9" i="43"/>
  <c r="K19" i="43"/>
  <c r="K20" i="43"/>
  <c r="V20" i="43"/>
  <c r="G15" i="43"/>
  <c r="T15" i="43"/>
  <c r="K11" i="43"/>
  <c r="I24" i="43"/>
  <c r="K24" i="43"/>
  <c r="K13" i="43"/>
  <c r="I25" i="43"/>
  <c r="T23" i="43"/>
  <c r="I18" i="43"/>
  <c r="I22" i="43"/>
  <c r="T14" i="43"/>
  <c r="E15" i="43"/>
  <c r="V15" i="43"/>
  <c r="T11" i="43"/>
  <c r="K25" i="43"/>
  <c r="G25" i="43"/>
  <c r="G24" i="43"/>
  <c r="K16" i="43"/>
  <c r="T16" i="43"/>
  <c r="K17" i="43"/>
  <c r="T17" i="43"/>
  <c r="K18" i="43"/>
  <c r="G18" i="43"/>
  <c r="E22" i="43"/>
  <c r="E12" i="43"/>
  <c r="T12" i="43"/>
  <c r="V26" i="43"/>
  <c r="V23" i="43"/>
  <c r="K9" i="43"/>
  <c r="I9" i="43"/>
  <c r="I19" i="43"/>
  <c r="K10" i="43"/>
  <c r="T20" i="43"/>
  <c r="T26" i="43"/>
  <c r="V17" i="43"/>
  <c r="E11" i="43" l="1"/>
  <c r="E23" i="43"/>
  <c r="E20" i="43"/>
  <c r="E18" i="43"/>
  <c r="E10" i="43"/>
  <c r="E13" i="43"/>
  <c r="E19" i="43"/>
  <c r="E24" i="43"/>
  <c r="E21" i="43"/>
  <c r="V12" i="43"/>
  <c r="V9" i="43"/>
  <c r="V8" i="43"/>
  <c r="V10" i="43"/>
</calcChain>
</file>

<file path=xl/sharedStrings.xml><?xml version="1.0" encoding="utf-8"?>
<sst xmlns="http://schemas.openxmlformats.org/spreadsheetml/2006/main" count="1499" uniqueCount="599">
  <si>
    <t>Coverage: England</t>
  </si>
  <si>
    <t>2009/10</t>
  </si>
  <si>
    <t xml:space="preserve">2010/11 </t>
  </si>
  <si>
    <t xml:space="preserve">Table 1b: The English Baccalaureate </t>
  </si>
  <si>
    <t>2010/11</t>
  </si>
  <si>
    <t>Number of pupils</t>
  </si>
  <si>
    <t>Boys</t>
  </si>
  <si>
    <t>Girls</t>
  </si>
  <si>
    <t>Total</t>
  </si>
  <si>
    <t>Percentage of pupils entered for the components of the English Baccalaureate:</t>
  </si>
  <si>
    <t xml:space="preserve"> - English</t>
  </si>
  <si>
    <t xml:space="preserve"> - Mathematics</t>
  </si>
  <si>
    <t xml:space="preserve"> - History or Geography</t>
  </si>
  <si>
    <t xml:space="preserve"> - Languages</t>
  </si>
  <si>
    <t>W</t>
  </si>
  <si>
    <t>English Baccalaureate</t>
  </si>
  <si>
    <t>Selective Schools</t>
  </si>
  <si>
    <t>Independent schools</t>
  </si>
  <si>
    <t>Independent special schools</t>
  </si>
  <si>
    <t>All schools</t>
  </si>
  <si>
    <t>Below Level 4</t>
  </si>
  <si>
    <t>Above Level 4</t>
  </si>
  <si>
    <t>National tables</t>
  </si>
  <si>
    <t>Table 1a</t>
  </si>
  <si>
    <t>Table 1b</t>
  </si>
  <si>
    <t>Table 1c</t>
  </si>
  <si>
    <t>Table 1d</t>
  </si>
  <si>
    <t>2011/12</t>
  </si>
  <si>
    <t>All special schools</t>
  </si>
  <si>
    <t>Table 4a</t>
  </si>
  <si>
    <t>Non-maintained special schools</t>
  </si>
  <si>
    <t xml:space="preserve"> </t>
  </si>
  <si>
    <t>All</t>
  </si>
  <si>
    <t>TPRIORLO</t>
  </si>
  <si>
    <t>TPRIORAV</t>
  </si>
  <si>
    <t>TPRIORHI</t>
  </si>
  <si>
    <t>x   Figure has been suppressed due to low numbers (1 or 2 pupils) or where secondary suppression has been applied.</t>
  </si>
  <si>
    <t>No valid KS2 level</t>
  </si>
  <si>
    <t>TPRIOR</t>
  </si>
  <si>
    <t>2012/13</t>
  </si>
  <si>
    <t>Key stage 2 mathematics attainment level</t>
  </si>
  <si>
    <t>All state-funded schools, hospital schools and alternative provision including academy and free school alternative provision and pupil referral units</t>
  </si>
  <si>
    <t>Hospital schools and alternative provision including academy and free school alternative provision and pupil referral units</t>
  </si>
  <si>
    <t xml:space="preserve">Number of end of key stage 4 pupils </t>
  </si>
  <si>
    <t>Number of schools</t>
  </si>
  <si>
    <t xml:space="preserve">Gender: </t>
  </si>
  <si>
    <t>Number of sponsored academies</t>
  </si>
  <si>
    <t>Please select criteria</t>
  </si>
  <si>
    <t>MPRIOR</t>
  </si>
  <si>
    <t>MPRIORLO</t>
  </si>
  <si>
    <t>MPRIORAV</t>
  </si>
  <si>
    <t>MPRIORHI</t>
  </si>
  <si>
    <t>FPRIOR</t>
  </si>
  <si>
    <t>FPRIORLO</t>
  </si>
  <si>
    <t>FPRIORAV</t>
  </si>
  <si>
    <t>FPRIORHI</t>
  </si>
  <si>
    <t>All sponsored academies</t>
  </si>
  <si>
    <t>At 
Level 4</t>
  </si>
  <si>
    <t>Free schools</t>
  </si>
  <si>
    <t>1.  Includes entries and achievements by these pupils in previous academic years.</t>
  </si>
  <si>
    <t>1.  Including entries and achievements in previous academic years.</t>
  </si>
  <si>
    <t>2.  Includes entries and achievements by these pupils in previous academic years.</t>
  </si>
  <si>
    <t>GCSE and equivalent entries and achievements of pupils at the end of key stage 4 by type of school and gender</t>
  </si>
  <si>
    <t>Percentage of pupils who achieved the English Baccalaureate:</t>
  </si>
  <si>
    <r>
      <t>Sponsored academies</t>
    </r>
    <r>
      <rPr>
        <vertAlign val="superscript"/>
        <sz val="8"/>
        <rFont val="Arial"/>
        <family val="2"/>
      </rPr>
      <t>1</t>
    </r>
    <r>
      <rPr>
        <sz val="8"/>
        <rFont val="Arial"/>
        <family val="2"/>
      </rPr>
      <t>:</t>
    </r>
  </si>
  <si>
    <r>
      <t>Converter academies</t>
    </r>
    <r>
      <rPr>
        <vertAlign val="superscript"/>
        <sz val="8"/>
        <rFont val="Arial"/>
        <family val="2"/>
      </rPr>
      <t>1</t>
    </r>
    <r>
      <rPr>
        <sz val="8"/>
        <rFont val="Arial"/>
        <family val="2"/>
      </rPr>
      <t>:</t>
    </r>
  </si>
  <si>
    <t>Number of converter academies</t>
  </si>
  <si>
    <t>All converter academies</t>
  </si>
  <si>
    <t>GCSE and equivalent entries and achievements of pupils at the end of key stage 4 in converter academies by length of time open</t>
  </si>
  <si>
    <t>GCSE and equivalent entries and achievements of pupils at the end of key stage 4 in sponsored academies by length of time open</t>
  </si>
  <si>
    <t>2014/15</t>
  </si>
  <si>
    <t>Source: key stage 4 attainment data</t>
  </si>
  <si>
    <t>5.  State-funded schools include academies, free schools, city technology colleges, further education colleges with provision for 14- to 16-year-olds and state-funded special schools. They exclude independent schools, independent special schools, non-maintained special schools, hospital schools, pupil referral units and alternative provision. Alternative provision includes academy and free school alternative provision.</t>
  </si>
  <si>
    <t>Number of pupils at the end of key stage 4</t>
  </si>
  <si>
    <t>Further education colleges with provision for 14- to 16-year-olds7</t>
  </si>
  <si>
    <t>T3abcd</t>
  </si>
  <si>
    <t>12.  State-funded schools include academies, free schools, city technology colleges, further education colleges with provision for 14- to 16-year-olds and state-funded special schools. They exclude independent schools, independent special schools, non-maintained special schools, hospital schools, pupil referral units and alternative provision. Alternative provision includes academy and free school alternative provision.</t>
  </si>
  <si>
    <r>
      <t>2013/14</t>
    </r>
    <r>
      <rPr>
        <vertAlign val="superscript"/>
        <sz val="8"/>
        <rFont val="Arial"/>
        <family val="2"/>
      </rPr>
      <t>6</t>
    </r>
  </si>
  <si>
    <t>All state-funded mainstream schools4,5</t>
  </si>
  <si>
    <t>6.  In 2013/14, two major reforms were implemented which affect the calculation of key stage 4 (KS4) performance measures data: 1) Professor Alison Wolf’s Review of Vocational Education recommendations which: restrict the qualifications counted; prevent any qualification from counting as larger than one GCSE; and cap the number of non-GCSEs included in performance measures at two per pupil, and 2) an early entry policy to only count a pupil’s first attempt at a qualification, in subjects counted in the English Baccalaureate.</t>
  </si>
  <si>
    <t>TPUP</t>
  </si>
  <si>
    <t>BPUP</t>
  </si>
  <si>
    <t>GPUP</t>
  </si>
  <si>
    <t>State-funded mainstream schools</t>
  </si>
  <si>
    <t>State-funded schools</t>
  </si>
  <si>
    <t>schools</t>
  </si>
  <si>
    <t>MANYPASS</t>
  </si>
  <si>
    <t>MEBACC_E</t>
  </si>
  <si>
    <t>FANYPASS</t>
  </si>
  <si>
    <t>FEBACC_E</t>
  </si>
  <si>
    <t>Sponsored academies</t>
  </si>
  <si>
    <t>Converter academies</t>
  </si>
  <si>
    <t>All state-funded mainstream schools4</t>
  </si>
  <si>
    <t>Index</t>
  </si>
  <si>
    <r>
      <rPr>
        <b/>
        <sz val="10"/>
        <rFont val="Arial"/>
        <family val="2"/>
      </rPr>
      <t xml:space="preserve">Coverage: </t>
    </r>
    <r>
      <rPr>
        <sz val="10"/>
        <rFont val="Arial"/>
        <family val="2"/>
      </rPr>
      <t>England</t>
    </r>
  </si>
  <si>
    <t>Table Number</t>
  </si>
  <si>
    <t>Table title</t>
  </si>
  <si>
    <t>School types covered</t>
  </si>
  <si>
    <t>Period</t>
  </si>
  <si>
    <t>The English Baccalaureate</t>
  </si>
  <si>
    <t>7.  From 2013/14 sciences include computer science.</t>
  </si>
  <si>
    <t>4.  All schools includes state-funded schools, independent schools, independent special schools, non-maintained special schools, hospital schools, pupil referral units and alternative provision. Alternative provision includes academy and free school alternative provision.</t>
  </si>
  <si>
    <t>Further information on key stage 4 statistics can be found at:</t>
  </si>
  <si>
    <t>https://www.gov.uk/government/collections/statistics-gcses-key-stage-4</t>
  </si>
  <si>
    <t>GCSE and equivalent entries and achievements of pupils at the end of key stage 4 by school admission basis and gender</t>
  </si>
  <si>
    <t>Attainment of pupils at the end of key stage 4 by prior attainment band, type of school and gender</t>
  </si>
  <si>
    <t>Attainment of pupils at the end of key stage 4 by prior attainment band, school admission basis and gender</t>
  </si>
  <si>
    <t>Average Progress 8 score</t>
  </si>
  <si>
    <t>2015/16</t>
  </si>
  <si>
    <t>Average score per pupil in each element:</t>
  </si>
  <si>
    <t>Lower confidence interval</t>
  </si>
  <si>
    <t>Upper confidence interval</t>
  </si>
  <si>
    <t>Number of pupils included</t>
  </si>
  <si>
    <t>Percentage of pupils entering the English Baccalaureate</t>
  </si>
  <si>
    <r>
      <t>Pupils at end key stage 4 (State-funded schools</t>
    </r>
    <r>
      <rPr>
        <vertAlign val="superscript"/>
        <sz val="8"/>
        <rFont val="Arial"/>
        <family val="2"/>
      </rPr>
      <t>5</t>
    </r>
    <r>
      <rPr>
        <sz val="8"/>
        <rFont val="Arial"/>
        <family val="2"/>
      </rPr>
      <t>)</t>
    </r>
  </si>
  <si>
    <r>
      <t>Pupils at end key stage 4 (All schools</t>
    </r>
    <r>
      <rPr>
        <vertAlign val="superscript"/>
        <sz val="8"/>
        <rFont val="Arial"/>
        <family val="2"/>
      </rPr>
      <t>4</t>
    </r>
    <r>
      <rPr>
        <sz val="8"/>
        <rFont val="Arial"/>
        <family val="2"/>
      </rPr>
      <t>)</t>
    </r>
  </si>
  <si>
    <t>Table 2a</t>
  </si>
  <si>
    <t>Table 2c</t>
  </si>
  <si>
    <t>Table 2d</t>
  </si>
  <si>
    <t>Table 3</t>
  </si>
  <si>
    <t>Transition matrices in English and mathematics showing attainment at key stage 4 by key stage 2 attainment level</t>
  </si>
  <si>
    <r>
      <t>2014/15</t>
    </r>
    <r>
      <rPr>
        <vertAlign val="superscript"/>
        <sz val="8"/>
        <rFont val="Arial"/>
        <family val="2"/>
      </rPr>
      <t>6</t>
    </r>
  </si>
  <si>
    <t>5.  In 2013/14, two major reforms were implemented which affect the calculation of key stage 4 (KS4) performance measures data: 1) Professor Alison Wolf’s Review of Vocational Education recommendations which: restrict the qualifications counted; prevent any qualification from counting as larger than one GCSE; and cap the number of non-GCSEs included in performance measures at two per pupil, and 2) an early entry policy to only count a pupil’s first attempt at a qualification, in subjects counted in the English Baccalaureate.</t>
  </si>
  <si>
    <t>1.  An explanation of how prior attainment bands are calculated is included in the quality and methodology document of this SFR.</t>
  </si>
  <si>
    <t xml:space="preserve">Table 2a: GCSE and equivalent entries and achievements of pupils at the end of key stage 4 by type of school and gender </t>
  </si>
  <si>
    <r>
      <t>Table 4a: GCSE and equivalent entries and achievements of pupils at the end of key stage 4 by prior attainment band</t>
    </r>
    <r>
      <rPr>
        <b/>
        <vertAlign val="superscript"/>
        <sz val="9"/>
        <rFont val="Arial"/>
        <family val="2"/>
      </rPr>
      <t>1</t>
    </r>
    <r>
      <rPr>
        <b/>
        <sz val="9"/>
        <rFont val="Arial"/>
        <family val="2"/>
      </rPr>
      <t>, type of school and gender</t>
    </r>
  </si>
  <si>
    <r>
      <t>2015/16</t>
    </r>
    <r>
      <rPr>
        <vertAlign val="superscript"/>
        <sz val="8"/>
        <rFont val="Arial"/>
        <family val="2"/>
      </rPr>
      <t>2</t>
    </r>
  </si>
  <si>
    <r>
      <t xml:space="preserve"> - English</t>
    </r>
    <r>
      <rPr>
        <vertAlign val="superscript"/>
        <sz val="8"/>
        <rFont val="Arial"/>
        <family val="2"/>
      </rPr>
      <t>2</t>
    </r>
  </si>
  <si>
    <t>Average score per pupil in the open element in:</t>
  </si>
  <si>
    <t xml:space="preserve"> - GCSEs</t>
  </si>
  <si>
    <t>https://www.gov.uk/government/publications/progress-8-school-performance-measure</t>
  </si>
  <si>
    <r>
      <t>Pupils at end key stage 4
(All schools</t>
    </r>
    <r>
      <rPr>
        <vertAlign val="superscript"/>
        <sz val="8"/>
        <rFont val="Arial"/>
        <family val="2"/>
      </rPr>
      <t>4</t>
    </r>
    <r>
      <rPr>
        <sz val="8"/>
        <rFont val="Arial"/>
        <family val="2"/>
      </rPr>
      <t>)</t>
    </r>
  </si>
  <si>
    <r>
      <t>Pupils at end key stage 4
(State-funded schools</t>
    </r>
    <r>
      <rPr>
        <vertAlign val="superscript"/>
        <sz val="8"/>
        <rFont val="Arial"/>
        <family val="2"/>
      </rPr>
      <t>5</t>
    </r>
    <r>
      <rPr>
        <sz val="8"/>
        <rFont val="Arial"/>
        <family val="2"/>
      </rPr>
      <t>)</t>
    </r>
  </si>
  <si>
    <r>
      <t xml:space="preserve"> - English Baccalaureate</t>
    </r>
    <r>
      <rPr>
        <vertAlign val="superscript"/>
        <sz val="8"/>
        <rFont val="Arial"/>
        <family val="2"/>
      </rPr>
      <t>7</t>
    </r>
  </si>
  <si>
    <r>
      <t xml:space="preserve"> - Open</t>
    </r>
    <r>
      <rPr>
        <vertAlign val="superscript"/>
        <sz val="8"/>
        <rFont val="Arial"/>
        <family val="2"/>
      </rPr>
      <t>8</t>
    </r>
  </si>
  <si>
    <t>2.  Including entries and achievements in previous academic years.</t>
  </si>
  <si>
    <t>6.  In 2015 schools could opt in to the new performance measures. 327 schools chose to do so. This data reflects the results of all schools, not just the opt-in schools. The 2015 data will, therefore, not reflect behavioural change in line with the new performance measures for the majority of schools.</t>
  </si>
  <si>
    <r>
      <t>Average Attainment 8 score per pupil</t>
    </r>
    <r>
      <rPr>
        <b/>
        <vertAlign val="superscript"/>
        <sz val="8"/>
        <rFont val="Arial"/>
        <family val="2"/>
      </rPr>
      <t>1</t>
    </r>
    <r>
      <rPr>
        <b/>
        <sz val="8"/>
        <rFont val="Arial"/>
        <family val="2"/>
      </rPr>
      <t>:</t>
    </r>
  </si>
  <si>
    <r>
      <t>Average Attainment 8 score per pupil</t>
    </r>
    <r>
      <rPr>
        <vertAlign val="superscript"/>
        <sz val="8"/>
        <rFont val="Arial"/>
        <family val="2"/>
      </rPr>
      <t>4</t>
    </r>
  </si>
  <si>
    <t xml:space="preserve"> - 0 components</t>
  </si>
  <si>
    <t xml:space="preserve"> - 1 components</t>
  </si>
  <si>
    <t xml:space="preserve"> - 2 components</t>
  </si>
  <si>
    <t xml:space="preserve"> - 3 components</t>
  </si>
  <si>
    <t xml:space="preserve"> - 4 components</t>
  </si>
  <si>
    <t xml:space="preserve"> History or Geography</t>
  </si>
  <si>
    <t xml:space="preserve"> Languages</t>
  </si>
  <si>
    <t xml:space="preserve"> - core and additional science</t>
  </si>
  <si>
    <t xml:space="preserve"> - double science</t>
  </si>
  <si>
    <t>English Baccalaureate subjects</t>
  </si>
  <si>
    <t xml:space="preserve"> - both history and geography</t>
  </si>
  <si>
    <t xml:space="preserve"> - more than one language</t>
  </si>
  <si>
    <t>Other subjects</t>
  </si>
  <si>
    <t>Table 1c: Entry to specific subject groups</t>
  </si>
  <si>
    <t>Entry to specific subject groups</t>
  </si>
  <si>
    <r>
      <t>Table 1d: Average Attainment 8 scores</t>
    </r>
    <r>
      <rPr>
        <b/>
        <vertAlign val="superscript"/>
        <sz val="9"/>
        <rFont val="Arial"/>
        <family val="2"/>
      </rPr>
      <t>1</t>
    </r>
    <r>
      <rPr>
        <b/>
        <sz val="9"/>
        <rFont val="Arial"/>
        <family val="2"/>
      </rPr>
      <t xml:space="preserve"> for pupils at the end of key stage 4</t>
    </r>
  </si>
  <si>
    <t>Average Attainment 8 scores for pupils at the end of key stage 4</t>
  </si>
  <si>
    <t>3.  All schools includes state-funded schools, independent schools, independent special schools, non-maintained special schools, hospital schools, pupil referral units and alternative provision. Alternative provision includes academy and free school alternative provision.</t>
  </si>
  <si>
    <t>4.  State-funded schools include academies, free schools, city technology colleges, further education colleges with provision for 14- to 16-year-olds and state-funded special schools. They exclude independent schools, independent special schools, non-maintained special schools, hospital schools, pupil referral units and alternative provision. Alternative provision includes academy and free school alternative provision.</t>
  </si>
  <si>
    <r>
      <t>Pupils at end key stage 4 (All schools</t>
    </r>
    <r>
      <rPr>
        <vertAlign val="superscript"/>
        <sz val="8"/>
        <rFont val="Arial"/>
        <family val="2"/>
      </rPr>
      <t>3</t>
    </r>
    <r>
      <rPr>
        <sz val="8"/>
        <rFont val="Arial"/>
        <family val="2"/>
      </rPr>
      <t>)</t>
    </r>
  </si>
  <si>
    <r>
      <t>Pupils at end key stage 4 (State-funded schools</t>
    </r>
    <r>
      <rPr>
        <vertAlign val="superscript"/>
        <sz val="8"/>
        <rFont val="Arial"/>
        <family val="2"/>
      </rPr>
      <t>4</t>
    </r>
    <r>
      <rPr>
        <sz val="8"/>
        <rFont val="Arial"/>
        <family val="2"/>
      </rPr>
      <t>)</t>
    </r>
  </si>
  <si>
    <r>
      <t>2013/14</t>
    </r>
    <r>
      <rPr>
        <vertAlign val="superscript"/>
        <sz val="8"/>
        <rFont val="Arial"/>
        <family val="2"/>
      </rPr>
      <t>5</t>
    </r>
  </si>
  <si>
    <t>TEBACC_E</t>
  </si>
  <si>
    <t>school_type</t>
  </si>
  <si>
    <t>MBASICS_E</t>
  </si>
  <si>
    <t>MP8MEA</t>
  </si>
  <si>
    <t>FBASICS_E</t>
  </si>
  <si>
    <t>FP8MEA</t>
  </si>
  <si>
    <t>MTOTATT8</t>
  </si>
  <si>
    <t>MP8PUP</t>
  </si>
  <si>
    <t>MTOTP8MEA</t>
  </si>
  <si>
    <t>MENTRY1</t>
  </si>
  <si>
    <t>FTOTATT8</t>
  </si>
  <si>
    <t>FP8PUP</t>
  </si>
  <si>
    <t>FTOTP8MEA</t>
  </si>
  <si>
    <t>FENTRY1</t>
  </si>
  <si>
    <t>TBASICS_E</t>
  </si>
  <si>
    <t>TP8PUP</t>
  </si>
  <si>
    <t>TTOTP8MEA</t>
  </si>
  <si>
    <t>TENTRY1</t>
  </si>
  <si>
    <t>TANYPASS</t>
  </si>
  <si>
    <t>TTOTATT8</t>
  </si>
  <si>
    <t>Local authority maintained mainstream schools5</t>
  </si>
  <si>
    <t>Academies and free schools6</t>
  </si>
  <si>
    <t>Sponsored academies6</t>
  </si>
  <si>
    <t>Converter academies6</t>
  </si>
  <si>
    <t>Free schools6</t>
  </si>
  <si>
    <t>University technical colleges (UTCs)6</t>
  </si>
  <si>
    <t>Studio schools6</t>
  </si>
  <si>
    <t>All state-funded special schools8</t>
  </si>
  <si>
    <t>All state-funded schools9</t>
  </si>
  <si>
    <t>All independent schools10</t>
  </si>
  <si>
    <t>MP8MEACILOW</t>
  </si>
  <si>
    <t>MP8MEACIUPP</t>
  </si>
  <si>
    <t>FP8MEACILOW</t>
  </si>
  <si>
    <t>FP8MEACIUPP</t>
  </si>
  <si>
    <t>TP8MEACILOW</t>
  </si>
  <si>
    <t>TP8MEACIUPP</t>
  </si>
  <si>
    <t>.</t>
  </si>
  <si>
    <t>.   Not applicable</t>
  </si>
  <si>
    <t>TP8MEA</t>
  </si>
  <si>
    <t>TATT8</t>
  </si>
  <si>
    <t>MATT8</t>
  </si>
  <si>
    <t>FATT8</t>
  </si>
  <si>
    <t>MATT8LO</t>
  </si>
  <si>
    <t>MATT8AV</t>
  </si>
  <si>
    <t>MATT8HI</t>
  </si>
  <si>
    <t>MP8MEALO</t>
  </si>
  <si>
    <t>MP8MEAAV</t>
  </si>
  <si>
    <t>MP8MEAHI</t>
  </si>
  <si>
    <t>MEBACC_E_LO</t>
  </si>
  <si>
    <t>MEBACC_E_AV</t>
  </si>
  <si>
    <t>MEBACC_E_HI</t>
  </si>
  <si>
    <t>FATT8LO</t>
  </si>
  <si>
    <t>FATT8AV</t>
  </si>
  <si>
    <t>FATT8HI</t>
  </si>
  <si>
    <t>FP8MEALO</t>
  </si>
  <si>
    <t>FP8MEAAV</t>
  </si>
  <si>
    <t>FP8MEAHI</t>
  </si>
  <si>
    <t>FEBACC_E_LO</t>
  </si>
  <si>
    <t>FEBACC_E_AV</t>
  </si>
  <si>
    <t>FEBACC_E_HI</t>
  </si>
  <si>
    <t>TATT8LO</t>
  </si>
  <si>
    <t>TATT8AV</t>
  </si>
  <si>
    <t>TATT8HI</t>
  </si>
  <si>
    <t>TP8MEALO</t>
  </si>
  <si>
    <t>TP8MEAAV</t>
  </si>
  <si>
    <t>TP8MEAHI</t>
  </si>
  <si>
    <t>TEBACC_E_LO</t>
  </si>
  <si>
    <t>TEBACC_E_AV</t>
  </si>
  <si>
    <t>TEBACC_E_HI</t>
  </si>
  <si>
    <t>University technical colleges (UTCs)6,7</t>
  </si>
  <si>
    <t>Studio schools6,7</t>
  </si>
  <si>
    <t>Further education colleges with provision for 14- to 16-year-olds7,8</t>
  </si>
  <si>
    <t>All state-funded special schools9</t>
  </si>
  <si>
    <t>All state-funded schools10</t>
  </si>
  <si>
    <t>MINP8MEALO</t>
  </si>
  <si>
    <t>MINP8MEAAV</t>
  </si>
  <si>
    <t>MINP8MEAHI</t>
  </si>
  <si>
    <t>FINP8MEALO</t>
  </si>
  <si>
    <t>FINP8MEAAV</t>
  </si>
  <si>
    <t>FINP8MEAHI</t>
  </si>
  <si>
    <t>TINP8MEALO</t>
  </si>
  <si>
    <t>TINP8MEAAV</t>
  </si>
  <si>
    <t>TINP8MEAHI</t>
  </si>
  <si>
    <t>1 No religious character</t>
  </si>
  <si>
    <t>2 Church of England</t>
  </si>
  <si>
    <t>3 Roman Catholic</t>
  </si>
  <si>
    <t>5 Other Christian Faith</t>
  </si>
  <si>
    <t>6 Jewish</t>
  </si>
  <si>
    <t>7 Muslim</t>
  </si>
  <si>
    <t>8 Sikh</t>
  </si>
  <si>
    <t xml:space="preserve">No Religious Character </t>
  </si>
  <si>
    <t>Church of England</t>
  </si>
  <si>
    <t>Roman Catholic</t>
  </si>
  <si>
    <t>Jewish</t>
  </si>
  <si>
    <t>Muslim</t>
  </si>
  <si>
    <r>
      <t>Table 2e: GCSE and equivalent entries and achievements of pupils at the end of key stage 4 in converter academies</t>
    </r>
    <r>
      <rPr>
        <b/>
        <vertAlign val="superscript"/>
        <sz val="9"/>
        <rFont val="Arial"/>
        <family val="2"/>
      </rPr>
      <t>1</t>
    </r>
    <r>
      <rPr>
        <b/>
        <sz val="9"/>
        <rFont val="Arial"/>
        <family val="2"/>
      </rPr>
      <t xml:space="preserve"> by length of time open</t>
    </r>
  </si>
  <si>
    <r>
      <t>Table 2d: GCSE and equivalent entries and achievements for pupils at the end of key stage 4 in sponsored academies</t>
    </r>
    <r>
      <rPr>
        <b/>
        <vertAlign val="superscript"/>
        <sz val="9"/>
        <rFont val="Arial"/>
        <family val="2"/>
      </rPr>
      <t>1</t>
    </r>
    <r>
      <rPr>
        <b/>
        <sz val="9"/>
        <rFont val="Arial"/>
        <family val="2"/>
      </rPr>
      <t xml:space="preserve"> by length of time open</t>
    </r>
  </si>
  <si>
    <t>Table 2e</t>
  </si>
  <si>
    <t>Table 4c</t>
  </si>
  <si>
    <r>
      <t>Progress 8</t>
    </r>
    <r>
      <rPr>
        <vertAlign val="superscript"/>
        <sz val="8"/>
        <rFont val="Arial"/>
        <family val="2"/>
      </rPr>
      <t>3,4</t>
    </r>
  </si>
  <si>
    <r>
      <t>Average Attainment 8 score per pupil</t>
    </r>
    <r>
      <rPr>
        <vertAlign val="superscript"/>
        <sz val="8"/>
        <rFont val="Arial"/>
        <family val="2"/>
      </rPr>
      <t>3</t>
    </r>
  </si>
  <si>
    <r>
      <t>Average Progress 8 score</t>
    </r>
    <r>
      <rPr>
        <vertAlign val="superscript"/>
        <sz val="8"/>
        <rFont val="Arial"/>
        <family val="2"/>
      </rPr>
      <t>4</t>
    </r>
  </si>
  <si>
    <r>
      <t>Average Attainment 8 score</t>
    </r>
    <r>
      <rPr>
        <vertAlign val="superscript"/>
        <sz val="8"/>
        <rFont val="Arial"/>
        <family val="2"/>
      </rPr>
      <t>4</t>
    </r>
    <r>
      <rPr>
        <sz val="8"/>
        <rFont val="Arial"/>
        <family val="2"/>
      </rPr>
      <t xml:space="preserve"> for pupils whose prior attainment was:</t>
    </r>
  </si>
  <si>
    <t>MP8CILOWLO</t>
  </si>
  <si>
    <t>MP8CILOWAV</t>
  </si>
  <si>
    <t>MP8CILOWHI</t>
  </si>
  <si>
    <t>MP8CIUPPLO</t>
  </si>
  <si>
    <t>MP8CIUPPAV</t>
  </si>
  <si>
    <t>MP8CIUPPHI</t>
  </si>
  <si>
    <t>FP8CILOWLO</t>
  </si>
  <si>
    <t>FP8CILOWAV</t>
  </si>
  <si>
    <t>FP8CILOWHI</t>
  </si>
  <si>
    <t>FP8CIUPPLO</t>
  </si>
  <si>
    <t>FP8CIUPPAV</t>
  </si>
  <si>
    <t>FP8CIUPPHI</t>
  </si>
  <si>
    <t>TP8CILOWLO</t>
  </si>
  <si>
    <t>TP8CILOWAV</t>
  </si>
  <si>
    <t>TP8CILOWHI</t>
  </si>
  <si>
    <t>TP8CIUPPLO</t>
  </si>
  <si>
    <t>TP8CIUPPAV</t>
  </si>
  <si>
    <t>TP8CIUPPHI</t>
  </si>
  <si>
    <r>
      <t>Progress 8 lower confidence interval</t>
    </r>
    <r>
      <rPr>
        <i/>
        <vertAlign val="superscript"/>
        <sz val="8"/>
        <rFont val="Arial"/>
        <family val="2"/>
      </rPr>
      <t>5</t>
    </r>
    <r>
      <rPr>
        <i/>
        <sz val="8"/>
        <rFont val="Arial"/>
        <family val="2"/>
      </rPr>
      <t xml:space="preserve"> for pupils whose prior attainment was:</t>
    </r>
  </si>
  <si>
    <r>
      <t>Progress 8 upper confidence interval</t>
    </r>
    <r>
      <rPr>
        <i/>
        <vertAlign val="superscript"/>
        <sz val="8"/>
        <rFont val="Arial"/>
        <family val="2"/>
      </rPr>
      <t>5</t>
    </r>
    <r>
      <rPr>
        <i/>
        <sz val="8"/>
        <rFont val="Arial"/>
        <family val="2"/>
      </rPr>
      <t xml:space="preserve"> for pupils whose prior attainment was:</t>
    </r>
  </si>
  <si>
    <r>
      <t>Progress 8 score</t>
    </r>
    <r>
      <rPr>
        <vertAlign val="superscript"/>
        <sz val="8"/>
        <rFont val="Arial"/>
        <family val="2"/>
      </rPr>
      <t>4,5</t>
    </r>
    <r>
      <rPr>
        <sz val="8"/>
        <rFont val="Arial"/>
        <family val="2"/>
      </rPr>
      <t xml:space="preserve"> for pupils whose prior attainment was:</t>
    </r>
  </si>
  <si>
    <r>
      <t>Table 2c: GCSE and equivalent entries and achievements of pupils at the end of key stage 4 by gender and religious character of school</t>
    </r>
    <r>
      <rPr>
        <b/>
        <vertAlign val="superscript"/>
        <sz val="9"/>
        <rFont val="Arial"/>
        <family val="2"/>
      </rPr>
      <t>1</t>
    </r>
  </si>
  <si>
    <t>Religious character of school</t>
  </si>
  <si>
    <r>
      <t>Table 4c: GCSE and equivalent entries and achievements of pupils at the end of key stage 4 by prior attainment band</t>
    </r>
    <r>
      <rPr>
        <b/>
        <vertAlign val="superscript"/>
        <sz val="9"/>
        <rFont val="Arial"/>
        <family val="2"/>
      </rPr>
      <t>1</t>
    </r>
    <r>
      <rPr>
        <b/>
        <sz val="9"/>
        <rFont val="Arial"/>
        <family val="2"/>
      </rPr>
      <t>, gender and religious character of school</t>
    </r>
    <r>
      <rPr>
        <b/>
        <vertAlign val="superscript"/>
        <sz val="9"/>
        <rFont val="Arial"/>
        <family val="2"/>
      </rPr>
      <t>2</t>
    </r>
  </si>
  <si>
    <t>Religious character of schools</t>
  </si>
  <si>
    <t>8.  State-funded mainstream schools include academies, free schools, city technology colleges and further education colleges with provision for 14- to 16-year-olds. They exclude state-funded special schools, independent schools, independent special schools, non-maintained special schools, hospital schools, pupil referral units and alternative provision. Alternative provision includes academy and free school alternative provision.</t>
  </si>
  <si>
    <t>3.  Includes entries and achievements by these pupils in previous academic years.</t>
  </si>
  <si>
    <t>Comparison over time in headline measures</t>
  </si>
  <si>
    <t>GCSE and equivalent entries and achievements of pupils at the end of key stage 4 by gender and religious character of school</t>
  </si>
  <si>
    <r>
      <t>Percentage</t>
    </r>
    <r>
      <rPr>
        <vertAlign val="superscript"/>
        <sz val="8"/>
        <rFont val="Arial"/>
        <family val="2"/>
      </rPr>
      <t>4</t>
    </r>
    <r>
      <rPr>
        <sz val="8"/>
        <rFont val="Arial"/>
        <family val="2"/>
      </rPr>
      <t xml:space="preserve"> of pupils whose prior attainment was:</t>
    </r>
  </si>
  <si>
    <r>
      <t>Average Attainment 8 score</t>
    </r>
    <r>
      <rPr>
        <vertAlign val="superscript"/>
        <sz val="8"/>
        <rFont val="Arial"/>
        <family val="2"/>
      </rPr>
      <t>5</t>
    </r>
    <r>
      <rPr>
        <sz val="8"/>
        <rFont val="Arial"/>
        <family val="2"/>
      </rPr>
      <t xml:space="preserve"> for pupils whose prior attainment was:</t>
    </r>
  </si>
  <si>
    <r>
      <t>Progress 8 score</t>
    </r>
    <r>
      <rPr>
        <vertAlign val="superscript"/>
        <sz val="8"/>
        <rFont val="Arial"/>
        <family val="2"/>
      </rPr>
      <t>5,6</t>
    </r>
    <r>
      <rPr>
        <sz val="8"/>
        <rFont val="Arial"/>
        <family val="2"/>
      </rPr>
      <t xml:space="preserve"> for pupils whose prior attainment was:</t>
    </r>
  </si>
  <si>
    <r>
      <t>Progress 8 lower confidence interval</t>
    </r>
    <r>
      <rPr>
        <i/>
        <vertAlign val="superscript"/>
        <sz val="8"/>
        <rFont val="Arial"/>
        <family val="2"/>
      </rPr>
      <t>6</t>
    </r>
    <r>
      <rPr>
        <i/>
        <sz val="8"/>
        <rFont val="Arial"/>
        <family val="2"/>
      </rPr>
      <t xml:space="preserve"> for pupils whose prior attainment was:</t>
    </r>
  </si>
  <si>
    <r>
      <t>Progress 8 upper confidence interval</t>
    </r>
    <r>
      <rPr>
        <i/>
        <vertAlign val="superscript"/>
        <sz val="8"/>
        <rFont val="Arial"/>
        <family val="2"/>
      </rPr>
      <t>6</t>
    </r>
    <r>
      <rPr>
        <i/>
        <sz val="8"/>
        <rFont val="Arial"/>
        <family val="2"/>
      </rPr>
      <t xml:space="preserve"> for pupils whose prior attainment was:</t>
    </r>
  </si>
  <si>
    <r>
      <t>Selective schools</t>
    </r>
    <r>
      <rPr>
        <vertAlign val="superscript"/>
        <sz val="8"/>
        <rFont val="Arial"/>
        <family val="2"/>
      </rPr>
      <t>8</t>
    </r>
  </si>
  <si>
    <r>
      <t>All state-funded mainstream schools</t>
    </r>
    <r>
      <rPr>
        <vertAlign val="superscript"/>
        <sz val="8"/>
        <rFont val="Arial"/>
        <family val="2"/>
      </rPr>
      <t>10,11</t>
    </r>
  </si>
  <si>
    <t xml:space="preserve">11.  Since September 2013, general further education colleges and sixth-form colleges have been able to directly enrol 14- to 16-year-olds. Pupils who have now reached the end of key stage 4 in these colleges are included in the total figure for all state-funded mainstream schools but not in the school-type breakdowns; therefore, figures for comprehensive schools, selective schools and modern schools will not add up to the figure for all state-funded mainstream schools. </t>
  </si>
  <si>
    <r>
      <t>Percentage</t>
    </r>
    <r>
      <rPr>
        <b/>
        <vertAlign val="superscript"/>
        <sz val="8"/>
        <rFont val="Arial"/>
        <family val="2"/>
      </rPr>
      <t>6</t>
    </r>
    <r>
      <rPr>
        <b/>
        <sz val="8"/>
        <rFont val="Arial"/>
        <family val="2"/>
      </rPr>
      <t xml:space="preserve"> of pupils entered for:</t>
    </r>
  </si>
  <si>
    <r>
      <t xml:space="preserve"> Sciences</t>
    </r>
    <r>
      <rPr>
        <vertAlign val="superscript"/>
        <sz val="8"/>
        <rFont val="Arial"/>
        <family val="2"/>
      </rPr>
      <t>7</t>
    </r>
  </si>
  <si>
    <r>
      <t xml:space="preserve"> - any three sciences</t>
    </r>
    <r>
      <rPr>
        <vertAlign val="superscript"/>
        <sz val="8"/>
        <rFont val="Arial"/>
        <family val="2"/>
      </rPr>
      <t>8</t>
    </r>
  </si>
  <si>
    <t>6. Some zero percentages may represent small numbers due to rounding.</t>
  </si>
  <si>
    <t>8.  The percentage of pupils entering any three out of biology, chemistry, physics and computer science. Prior to 2013/14, this measure was the same as the percentage entering triple science (biology, chemistry and physics) as computer science was first included in 2013/14.</t>
  </si>
  <si>
    <t>9.  The percentage of pupils entering all of biology, chemistry and physics.</t>
  </si>
  <si>
    <t>10.  For the purposes of these figures arts subjects include Applied Art and Design, Art and Design, Drama, Media/Film/TV, Music, Dance and Performing Arts.</t>
  </si>
  <si>
    <r>
      <t xml:space="preserve"> - triple science</t>
    </r>
    <r>
      <rPr>
        <vertAlign val="superscript"/>
        <sz val="8"/>
        <rFont val="Arial"/>
        <family val="2"/>
      </rPr>
      <t>9</t>
    </r>
  </si>
  <si>
    <r>
      <t xml:space="preserve"> - any arts subject</t>
    </r>
    <r>
      <rPr>
        <vertAlign val="superscript"/>
        <sz val="8"/>
        <rFont val="Arial"/>
        <family val="2"/>
      </rPr>
      <t>10</t>
    </r>
  </si>
  <si>
    <t>3. Some zero percentages may represent small numbers due to rounding.</t>
  </si>
  <si>
    <t>4. Some zero percentages may represent small numbers due to rounding.</t>
  </si>
  <si>
    <r>
      <t>Percentage</t>
    </r>
    <r>
      <rPr>
        <vertAlign val="superscript"/>
        <sz val="8"/>
        <rFont val="Arial"/>
        <family val="2"/>
      </rPr>
      <t>5</t>
    </r>
    <r>
      <rPr>
        <sz val="8"/>
        <rFont val="Arial"/>
        <family val="2"/>
      </rPr>
      <t xml:space="preserve"> of pupils entered for components</t>
    </r>
  </si>
  <si>
    <r>
      <t>Percentage</t>
    </r>
    <r>
      <rPr>
        <vertAlign val="superscript"/>
        <sz val="8"/>
        <rFont val="Arial"/>
        <family val="2"/>
      </rPr>
      <t>5</t>
    </r>
    <r>
      <rPr>
        <sz val="8"/>
        <rFont val="Arial"/>
        <family val="2"/>
      </rPr>
      <t xml:space="preserve"> of pupils entered for all components</t>
    </r>
  </si>
  <si>
    <r>
      <t>Percentage</t>
    </r>
    <r>
      <rPr>
        <vertAlign val="superscript"/>
        <sz val="8"/>
        <rFont val="Arial"/>
        <family val="2"/>
      </rPr>
      <t>5</t>
    </r>
    <r>
      <rPr>
        <sz val="8"/>
        <rFont val="Arial"/>
        <family val="2"/>
      </rPr>
      <t xml:space="preserve"> of pupils entered for GCSEs or equivalents</t>
    </r>
  </si>
  <si>
    <r>
      <t xml:space="preserve"> Percentage</t>
    </r>
    <r>
      <rPr>
        <vertAlign val="superscript"/>
        <sz val="8"/>
        <rFont val="Arial"/>
        <family val="2"/>
      </rPr>
      <t>5</t>
    </r>
    <r>
      <rPr>
        <sz val="8"/>
        <rFont val="Arial"/>
        <family val="2"/>
      </rPr>
      <t xml:space="preserve"> of pupils who achieved any passes at GCSE or equivalent</t>
    </r>
  </si>
  <si>
    <t>5. Some zero percentages may represent small numbers due to rounding.</t>
  </si>
  <si>
    <r>
      <t>Percentage</t>
    </r>
    <r>
      <rPr>
        <vertAlign val="superscript"/>
        <sz val="8"/>
        <rFont val="Arial"/>
        <family val="2"/>
      </rPr>
      <t>5</t>
    </r>
    <r>
      <rPr>
        <sz val="8"/>
        <rFont val="Arial"/>
        <family val="2"/>
      </rPr>
      <t xml:space="preserve"> entered for components</t>
    </r>
  </si>
  <si>
    <r>
      <t>Percentage</t>
    </r>
    <r>
      <rPr>
        <vertAlign val="superscript"/>
        <sz val="8"/>
        <rFont val="Arial"/>
        <family val="2"/>
      </rPr>
      <t>5</t>
    </r>
    <r>
      <rPr>
        <sz val="8"/>
        <rFont val="Arial"/>
        <family val="2"/>
      </rPr>
      <t xml:space="preserve"> entered for all components</t>
    </r>
  </si>
  <si>
    <r>
      <t>Percentage</t>
    </r>
    <r>
      <rPr>
        <vertAlign val="superscript"/>
        <sz val="8"/>
        <rFont val="Arial"/>
        <family val="2"/>
      </rPr>
      <t>5</t>
    </r>
    <r>
      <rPr>
        <sz val="8"/>
        <rFont val="Arial"/>
        <family val="2"/>
      </rPr>
      <t xml:space="preserve"> entered for GCSEs or equivalents</t>
    </r>
  </si>
  <si>
    <r>
      <t>Percentage</t>
    </r>
    <r>
      <rPr>
        <vertAlign val="superscript"/>
        <sz val="8"/>
        <rFont val="Arial"/>
        <family val="2"/>
      </rPr>
      <t>5</t>
    </r>
    <r>
      <rPr>
        <sz val="8"/>
        <rFont val="Arial"/>
        <family val="2"/>
      </rPr>
      <t xml:space="preserve"> who achieved any passes at GCSE or equivalent</t>
    </r>
  </si>
  <si>
    <r>
      <t>Percentage</t>
    </r>
    <r>
      <rPr>
        <vertAlign val="superscript"/>
        <sz val="8"/>
        <rFont val="Arial"/>
        <family val="2"/>
      </rPr>
      <t>3</t>
    </r>
    <r>
      <rPr>
        <sz val="8"/>
        <rFont val="Arial"/>
        <family val="2"/>
      </rPr>
      <t xml:space="preserve"> of pupils whose prior attainment was:</t>
    </r>
  </si>
  <si>
    <r>
      <t>Percentage</t>
    </r>
    <r>
      <rPr>
        <vertAlign val="superscript"/>
        <sz val="8"/>
        <rFont val="Arial"/>
        <family val="2"/>
      </rPr>
      <t>3</t>
    </r>
    <r>
      <rPr>
        <sz val="8"/>
        <rFont val="Arial"/>
        <family val="2"/>
      </rPr>
      <t xml:space="preserve"> of pupils entering the English Baccalaureate whose prior attainment was:</t>
    </r>
  </si>
  <si>
    <r>
      <t>All state-funded special schools</t>
    </r>
    <r>
      <rPr>
        <vertAlign val="superscript"/>
        <sz val="8"/>
        <rFont val="Arial"/>
        <family val="2"/>
      </rPr>
      <t>11</t>
    </r>
  </si>
  <si>
    <r>
      <t>All state-funded schools</t>
    </r>
    <r>
      <rPr>
        <b/>
        <vertAlign val="superscript"/>
        <sz val="8"/>
        <rFont val="Arial"/>
        <family val="2"/>
      </rPr>
      <t>12</t>
    </r>
  </si>
  <si>
    <t>10.  Since September 2013, general further education colleges and sixth-form colleges have been able to directly enrol 14- to 16-year-olds. Figures presented here include attempts and achievements by pupils at the end of key stage 4 in these colleges.</t>
  </si>
  <si>
    <t>11.  State-funded special schools include community special schools, foundation special schools, special sponsored academies, special converter academies and special free schools.</t>
  </si>
  <si>
    <t>Crown copyright © 2017</t>
  </si>
  <si>
    <t>Non-selective schools in highly selective areas</t>
  </si>
  <si>
    <t>All other non-selective schools</t>
  </si>
  <si>
    <t>Academies and free schools</t>
  </si>
  <si>
    <t>x</t>
  </si>
  <si>
    <t>Attainment of pupils at the end of key stage 4 by prior attainment band, gender and religious character of school</t>
  </si>
  <si>
    <t>Hospital schools and alternative provision including academy and free school alternative provision</t>
  </si>
  <si>
    <t>All state-funded schools, hospital schools and alternative provision including academy and free school alternative provision</t>
  </si>
  <si>
    <t>5.  Some zero percentages may represent small numbers due to rounding.</t>
  </si>
  <si>
    <r>
      <t>Number of schools</t>
    </r>
    <r>
      <rPr>
        <vertAlign val="superscript"/>
        <sz val="8"/>
        <rFont val="Arial"/>
        <family val="2"/>
      </rPr>
      <t>2</t>
    </r>
  </si>
  <si>
    <r>
      <t>All state-funded mainstream schools</t>
    </r>
    <r>
      <rPr>
        <vertAlign val="superscript"/>
        <sz val="8"/>
        <rFont val="Arial"/>
        <family val="2"/>
      </rPr>
      <t>8</t>
    </r>
  </si>
  <si>
    <r>
      <t>Local authority maintained mainstream schools</t>
    </r>
    <r>
      <rPr>
        <vertAlign val="superscript"/>
        <sz val="8"/>
        <rFont val="Arial"/>
        <family val="2"/>
      </rPr>
      <t>9</t>
    </r>
  </si>
  <si>
    <r>
      <t>All independent schools</t>
    </r>
    <r>
      <rPr>
        <b/>
        <vertAlign val="superscript"/>
        <sz val="8"/>
        <rFont val="Arial"/>
        <family val="2"/>
      </rPr>
      <t>13</t>
    </r>
  </si>
  <si>
    <t>9.  Local authority maintained mainstream schools include community schools, voluntary aided schools, voluntary controlled schools and foundation schools.</t>
  </si>
  <si>
    <t>13.  All independent schools include non-maintained special schools, independent special schools and independent schools.</t>
  </si>
  <si>
    <r>
      <t>Non-selective schools in highly selective areas</t>
    </r>
    <r>
      <rPr>
        <vertAlign val="superscript"/>
        <sz val="8"/>
        <rFont val="Arial"/>
        <family val="2"/>
      </rPr>
      <t>9</t>
    </r>
  </si>
  <si>
    <r>
      <t>Other non-selective schools</t>
    </r>
    <r>
      <rPr>
        <vertAlign val="superscript"/>
        <sz val="8"/>
        <rFont val="Arial"/>
        <family val="2"/>
      </rPr>
      <t>10</t>
    </r>
  </si>
  <si>
    <r>
      <t>All state-funded mainstream schools</t>
    </r>
    <r>
      <rPr>
        <vertAlign val="superscript"/>
        <sz val="8"/>
        <rFont val="Arial"/>
        <family val="2"/>
      </rPr>
      <t>11,12</t>
    </r>
  </si>
  <si>
    <t>8.  Selective schools admit pupils wholly or mainly with reference to ability. These schools are formally designated as grammar schools.</t>
  </si>
  <si>
    <t>9.  Includes all non-selective schools in local authorities with a high level of selection (where 25% or more of state-funded secondary places are in state-funded selective schools). These local authorities are Bexley, Buckinghamshire, Kent, Lincolnshire, Medway, Poole, Slough, Southend-on-Sea, Sutton, Torbay, Trafford and Wirral.</t>
  </si>
  <si>
    <t>10.  Includes all non-selective schools that are not in highly selective areas, including those in areas with some selection.</t>
  </si>
  <si>
    <t xml:space="preserve">12.  Since September 2013, general further education colleges and sixth-form colleges have been able to directly enrol 14- to 16-year-olds. Pupils who have now reached the end of key stage 4 in these colleges are included in the total figure for all state-funded mainstream schools but not in the school-type breakdowns; therefore, figures broken down by admission basis will not add up to the figure for all state-funded mainstream schools. </t>
  </si>
  <si>
    <r>
      <t>Selective schools</t>
    </r>
    <r>
      <rPr>
        <vertAlign val="superscript"/>
        <sz val="8"/>
        <rFont val="Arial"/>
        <family val="2"/>
      </rPr>
      <t>9</t>
    </r>
  </si>
  <si>
    <r>
      <t>Other Christian Faith</t>
    </r>
    <r>
      <rPr>
        <vertAlign val="superscript"/>
        <sz val="8"/>
        <rFont val="Arial"/>
        <family val="2"/>
      </rPr>
      <t>8</t>
    </r>
  </si>
  <si>
    <t>8. Includes schools of mixed denomination or other Christian beliefs (e.g. Greek Orthodox).</t>
  </si>
  <si>
    <t>9. Due to one school being recorded under this religious character, any figures that are not published in the performance tables are suppressed within this table.</t>
  </si>
  <si>
    <r>
      <t>Progress 8</t>
    </r>
    <r>
      <rPr>
        <vertAlign val="superscript"/>
        <sz val="8"/>
        <rFont val="Arial"/>
        <family val="2"/>
      </rPr>
      <t>4,8</t>
    </r>
  </si>
  <si>
    <t>8.  A Progress 8 score of 1.0 means pupils in the group make on average a grade more progress than the national average; a score of -0.5 means they make on average half a grade less progress than average. Progress 8 scores should be interpreted alongside the associated confidence intervals. If the lower bound of the confidence interval is greater than zero, it can be interpreted as meaning that the group achieves greater than average progress compared to pupils in mainstream schools nationally and that this is statistically significant. If the upper bound is negative, this means that the group achieves lower than average progress compared to pupils in mainstream schools nationally and that this is statistically significant.</t>
  </si>
  <si>
    <r>
      <t>University technical colleges (UTCs)</t>
    </r>
    <r>
      <rPr>
        <i/>
        <vertAlign val="superscript"/>
        <sz val="8"/>
        <rFont val="Arial"/>
        <family val="2"/>
      </rPr>
      <t>10</t>
    </r>
  </si>
  <si>
    <r>
      <t>Studio schools</t>
    </r>
    <r>
      <rPr>
        <i/>
        <vertAlign val="superscript"/>
        <sz val="8"/>
        <rFont val="Arial"/>
        <family val="2"/>
      </rPr>
      <t>10</t>
    </r>
  </si>
  <si>
    <r>
      <t>Further education colleges with provision for 14- to 16-year-olds</t>
    </r>
    <r>
      <rPr>
        <vertAlign val="superscript"/>
        <sz val="8"/>
        <rFont val="Arial"/>
        <family val="2"/>
      </rPr>
      <t>10,11</t>
    </r>
  </si>
  <si>
    <r>
      <t>All state-funded special schools</t>
    </r>
    <r>
      <rPr>
        <vertAlign val="superscript"/>
        <sz val="8"/>
        <rFont val="Arial"/>
        <family val="2"/>
      </rPr>
      <t>12</t>
    </r>
  </si>
  <si>
    <r>
      <t>All state-funded schools</t>
    </r>
    <r>
      <rPr>
        <b/>
        <vertAlign val="superscript"/>
        <sz val="8"/>
        <rFont val="Arial"/>
        <family val="2"/>
      </rPr>
      <t>13</t>
    </r>
  </si>
  <si>
    <t>11.  Since September 2013, general further education colleges and sixth-form colleges have been able to directly enrol 14- to 16-year-olds. Figures presented here include attempts and achievements by pupils at the end of key stage 4 in these colleges.</t>
  </si>
  <si>
    <t>12.  State-funded special schools include community special schools, foundation special schools, special sponsored academies, special converter academies and special free schools.</t>
  </si>
  <si>
    <r>
      <t>Non-selective schools in highly selective areas</t>
    </r>
    <r>
      <rPr>
        <vertAlign val="superscript"/>
        <sz val="8"/>
        <rFont val="Arial"/>
        <family val="2"/>
      </rPr>
      <t>10</t>
    </r>
  </si>
  <si>
    <r>
      <t>Other non-selective schools</t>
    </r>
    <r>
      <rPr>
        <vertAlign val="superscript"/>
        <sz val="8"/>
        <rFont val="Arial"/>
        <family val="2"/>
      </rPr>
      <t>11</t>
    </r>
  </si>
  <si>
    <r>
      <t>All state-funded mainstream schools</t>
    </r>
    <r>
      <rPr>
        <vertAlign val="superscript"/>
        <sz val="8"/>
        <rFont val="Arial"/>
        <family val="2"/>
      </rPr>
      <t>12,13</t>
    </r>
  </si>
  <si>
    <t>9.  Selective schools admit pupils wholly or mainly with reference to ability. These schools are formally designated as grammar schools.</t>
  </si>
  <si>
    <t>10.  Includes all non-selective schools in local authorities with a high level of selection (where 25% or more of state-funded secondary places are in state-funded selective schools). These local authorities are Bexley, Buckinghamshire, Kent, Lincolnshire, Medway, Poole, Slough, Southend-on-Sea, Sutton, Torbay, Trafford and Wirral.</t>
  </si>
  <si>
    <t>11.  Includes all non-selective schools that are not in highly selective areas, including those in areas with some selection.</t>
  </si>
  <si>
    <t xml:space="preserve">13.  Since September 2013, general further education colleges and sixth-form colleges have been able to directly enrol 14- to 16-year-olds. Pupils who have now reached the end of key stage 4 in these colleges are included in the total figure for all state-funded mainstream schools but not in the school-type breakdowns; therefore, figures for comprehensive schools, selective schools and modern schools will not add up to the figure for all state-funded mainstream schools. </t>
  </si>
  <si>
    <t>9. Includes schools of mixed denomination or other Christian beliefs (e.g. Greek Orthodox).</t>
  </si>
  <si>
    <t>10. Due to one school being recorded under this religious character, all figures are suppressed as they are not published in the performance tables.</t>
  </si>
  <si>
    <t xml:space="preserve">12.  Since September 2013, general further education colleges and sixth-form colleges have been able to directly enrol 14- to 16-year-olds. Pupils who have now reached the end of key stage 4 in these colleges are included in the total figure for all state-funded mainstream schools but not in the school-type breakdowns; therefore, figures for comprehensive schools, selective schools and modern schools will not add up to the figure for all state-funded mainstream schools. </t>
  </si>
  <si>
    <r>
      <t>Years: 2009/10 to 2016/17</t>
    </r>
    <r>
      <rPr>
        <b/>
        <vertAlign val="superscript"/>
        <sz val="9"/>
        <rFont val="Arial"/>
        <family val="2"/>
      </rPr>
      <t>1</t>
    </r>
    <r>
      <rPr>
        <b/>
        <sz val="9"/>
        <rFont val="Arial"/>
        <family val="2"/>
      </rPr>
      <t xml:space="preserve"> (provisional)</t>
    </r>
    <r>
      <rPr>
        <b/>
        <vertAlign val="superscript"/>
        <sz val="9"/>
        <rFont val="Arial"/>
        <family val="2"/>
      </rPr>
      <t>2</t>
    </r>
  </si>
  <si>
    <r>
      <t>Percentage of pupils achieving the English Baccalaureate</t>
    </r>
    <r>
      <rPr>
        <vertAlign val="superscript"/>
        <sz val="8"/>
        <rFont val="Arial"/>
        <family val="2"/>
      </rPr>
      <t>11</t>
    </r>
  </si>
  <si>
    <r>
      <t>2016/17</t>
    </r>
    <r>
      <rPr>
        <b/>
        <vertAlign val="superscript"/>
        <sz val="8"/>
        <rFont val="Arial"/>
        <family val="2"/>
      </rPr>
      <t>9,11</t>
    </r>
  </si>
  <si>
    <r>
      <t>Years: 2009/10 to 2016/17</t>
    </r>
    <r>
      <rPr>
        <b/>
        <vertAlign val="superscript"/>
        <sz val="9"/>
        <rFont val="Arial"/>
        <family val="2"/>
      </rPr>
      <t>1,2</t>
    </r>
    <r>
      <rPr>
        <b/>
        <sz val="9"/>
        <rFont val="Arial"/>
        <family val="2"/>
      </rPr>
      <t xml:space="preserve"> (provisional)</t>
    </r>
    <r>
      <rPr>
        <b/>
        <vertAlign val="superscript"/>
        <sz val="9"/>
        <rFont val="Arial"/>
        <family val="2"/>
      </rPr>
      <t>3</t>
    </r>
  </si>
  <si>
    <t>3.  Figures for 2016/17 are provisional, all other figures are final.</t>
  </si>
  <si>
    <t xml:space="preserve">9.  The figures for pupils achieving the English and mathematics subject areas are calculated as a percentage of pupils at the end of key stage 4. The figures for sciences, history or geography and languages achievements are calculated as a percentage of those pupils who were entered in that subject area.  </t>
  </si>
  <si>
    <t>8.  From 2013/14 sciences include computer science.</t>
  </si>
  <si>
    <r>
      <t xml:space="preserve"> - Sciences</t>
    </r>
    <r>
      <rPr>
        <vertAlign val="superscript"/>
        <sz val="8"/>
        <rFont val="Arial"/>
        <family val="2"/>
      </rPr>
      <t>8</t>
    </r>
  </si>
  <si>
    <t>7.New GCSEs in English and mathematics were taught from September 2015 with the first examinations taking place in September 2017. New GCSEs in other subjects were phased in for teaching from September 2016, continuing into 2017 and a very small number from 2018. To ensure all students benefit from the reformed qualifications, only the new GCSEs will be included in the secondary performance tables as they are introduced (for 2017, this includes only reformed GCSEs in English and mathematics). As part of these reforms, a new grading system is introduced from 2017 to replace the A* to G system with a new 9 to 1 scale for new reformed GCSEs.</t>
  </si>
  <si>
    <r>
      <t>2016/17</t>
    </r>
    <r>
      <rPr>
        <vertAlign val="superscript"/>
        <sz val="8"/>
        <rFont val="Arial"/>
        <family val="2"/>
      </rPr>
      <t>7</t>
    </r>
  </si>
  <si>
    <r>
      <t>Percentage of pupils who achieved the components of the English Baccalaureate</t>
    </r>
    <r>
      <rPr>
        <b/>
        <vertAlign val="superscript"/>
        <sz val="8"/>
        <rFont val="Arial"/>
        <family val="2"/>
      </rPr>
      <t>9,10:</t>
    </r>
  </si>
  <si>
    <t>TEBACC_95</t>
  </si>
  <si>
    <t>2.  Figures for 2016/17 are provisional, all other figures are final.</t>
  </si>
  <si>
    <r>
      <t>2016/17</t>
    </r>
    <r>
      <rPr>
        <vertAlign val="superscript"/>
        <sz val="8"/>
        <rFont val="Arial"/>
        <family val="2"/>
      </rPr>
      <t>2</t>
    </r>
  </si>
  <si>
    <r>
      <t>Years: 2014/15 to 2016/17</t>
    </r>
    <r>
      <rPr>
        <b/>
        <vertAlign val="superscript"/>
        <sz val="9"/>
        <rFont val="Arial"/>
        <family val="2"/>
      </rPr>
      <t>2</t>
    </r>
    <r>
      <rPr>
        <b/>
        <sz val="9"/>
        <rFont val="Arial"/>
        <family val="2"/>
      </rPr>
      <t xml:space="preserve"> (provisional)</t>
    </r>
    <r>
      <rPr>
        <b/>
        <vertAlign val="superscript"/>
        <sz val="9"/>
        <rFont val="Arial"/>
        <family val="2"/>
      </rPr>
      <t>3</t>
    </r>
  </si>
  <si>
    <r>
      <t>2016/17</t>
    </r>
    <r>
      <rPr>
        <vertAlign val="superscript"/>
        <sz val="8"/>
        <rFont val="Arial"/>
        <family val="2"/>
      </rPr>
      <t>3</t>
    </r>
  </si>
  <si>
    <t>MBASICS_95</t>
  </si>
  <si>
    <t>MEBACC_95</t>
  </si>
  <si>
    <t>FBASICS_95</t>
  </si>
  <si>
    <t>FEBACC_95</t>
  </si>
  <si>
    <t>TBASICS_95</t>
  </si>
  <si>
    <r>
      <t>Year: 2016/17</t>
    </r>
    <r>
      <rPr>
        <b/>
        <vertAlign val="superscript"/>
        <sz val="9"/>
        <rFont val="Arial"/>
        <family val="2"/>
      </rPr>
      <t>1</t>
    </r>
    <r>
      <rPr>
        <b/>
        <sz val="9"/>
        <rFont val="Arial"/>
        <family val="2"/>
      </rPr>
      <t xml:space="preserve"> (provisional)</t>
    </r>
  </si>
  <si>
    <t>2.  Includes schools that were open before 12 September 2016.</t>
  </si>
  <si>
    <t>Source: 2016/17 key stage 4 attainment data (provisional)</t>
  </si>
  <si>
    <r>
      <t>Year: 2016/17</t>
    </r>
    <r>
      <rPr>
        <b/>
        <vertAlign val="superscript"/>
        <sz val="9"/>
        <rFont val="Arial"/>
        <family val="2"/>
      </rPr>
      <t>2</t>
    </r>
    <r>
      <rPr>
        <b/>
        <sz val="9"/>
        <rFont val="Arial"/>
        <family val="2"/>
      </rPr>
      <t xml:space="preserve"> (provisional)</t>
    </r>
  </si>
  <si>
    <t>11.  State-funded mainstream schools include academies, free schools, city technology colleges and further education colleges with provision for 14- to 16-year-olds. They exclude state-funded special schools, independent schools, independent special schools, non-maintained special schools, hospital schools, pupil referral units and alternative provision. Alternative provision includes academy and free school alternative provision. Includes schools that were open before 12 September 2016.</t>
  </si>
  <si>
    <t>10.  State-funded mainstream schools include academies, free schools, city technology colleges and further education colleges with provision for 14- to 16-year-olds. They exclude state-funded special schools, independent schools, independent special schools, non-maintained special schools, hospital schools and alternative provision (including pupil referral units, AP free schools and AP academies as well as state-funded AP placements in other institutions). Includes schools that were open before 12 September 2016.</t>
  </si>
  <si>
    <t>9 Hindu</t>
  </si>
  <si>
    <t>MBASICS_94</t>
  </si>
  <si>
    <t>MEBACC_94</t>
  </si>
  <si>
    <t>FBASICS_94</t>
  </si>
  <si>
    <t>FEBACC_94</t>
  </si>
  <si>
    <t>TBASICS_94</t>
  </si>
  <si>
    <t>TEBACC_94</t>
  </si>
  <si>
    <t>English and maths GCSEs</t>
  </si>
  <si>
    <t xml:space="preserve">5.  State-funded schools include academies, free schools, city technology colleges, further education colleges with provision for 14- to 16-year-olds and state-funded special schools. They exclude independent schools, independent special schools, non-maintained special schools, hospital schools, pupil referral units and alternative provision. </t>
  </si>
  <si>
    <t>4.  Prior to 2017, English and mathematics test results were used to calculate key stage 2 prior attainment fine levels for use in progress 8. From 2017 onwards, reading and mathematics tests results only will be used in calculating key stage 2 prior attainment fine levels for use in progress 8. Therefore the definition has been adjusted accordingly within this table.</t>
  </si>
  <si>
    <t>3.  State-funded mainstream schools include academies, free schools, city technology colleges and further education colleges with provision for 14- to 16-year-olds. They exclude state-funded special schools, independent schools, independent special schools, non-maintained special schools, hospital schools, pupil referral units and alternative provision (including pupil referral units, AP free schools and AP academies as well as state-funded AP placements in other institutions).</t>
  </si>
  <si>
    <t xml:space="preserve">
No entry</t>
  </si>
  <si>
    <r>
      <t>GCSE mathematics grade</t>
    </r>
    <r>
      <rPr>
        <b/>
        <vertAlign val="superscript"/>
        <sz val="8"/>
        <rFont val="Arial"/>
        <family val="2"/>
      </rPr>
      <t>1</t>
    </r>
  </si>
  <si>
    <r>
      <t>GCSE English grade</t>
    </r>
    <r>
      <rPr>
        <b/>
        <vertAlign val="superscript"/>
        <sz val="8"/>
        <rFont val="Arial"/>
        <family val="2"/>
      </rPr>
      <t>1</t>
    </r>
  </si>
  <si>
    <r>
      <t>State-funded schools</t>
    </r>
    <r>
      <rPr>
        <b/>
        <vertAlign val="superscript"/>
        <sz val="9"/>
        <rFont val="Arial"/>
        <family val="2"/>
      </rPr>
      <t>5</t>
    </r>
  </si>
  <si>
    <r>
      <t>State-funded mainstream schools</t>
    </r>
    <r>
      <rPr>
        <b/>
        <vertAlign val="superscript"/>
        <sz val="9"/>
        <rFont val="Arial"/>
        <family val="2"/>
      </rPr>
      <t>3</t>
    </r>
  </si>
  <si>
    <r>
      <t>Table 3: Transition matrices in English and mathematics</t>
    </r>
    <r>
      <rPr>
        <b/>
        <vertAlign val="superscript"/>
        <sz val="9"/>
        <rFont val="Arial"/>
        <family val="2"/>
      </rPr>
      <t>1</t>
    </r>
    <r>
      <rPr>
        <b/>
        <sz val="9"/>
        <rFont val="Arial"/>
        <family val="2"/>
      </rPr>
      <t xml:space="preserve"> showing attainment at key stage 4 by key stage 2 attainment level</t>
    </r>
  </si>
  <si>
    <t>MBASICS_94_LO</t>
  </si>
  <si>
    <t>MBASICS_94_AV</t>
  </si>
  <si>
    <t>MBASIC_94_HI</t>
  </si>
  <si>
    <t>MBASICS_95_LO</t>
  </si>
  <si>
    <t>MBASICS_95_AV</t>
  </si>
  <si>
    <t>MBASICS_95_HI</t>
  </si>
  <si>
    <t>MEBACC_94_LO</t>
  </si>
  <si>
    <t>MEBACC_94_AV</t>
  </si>
  <si>
    <t>MEBACC_94_HI</t>
  </si>
  <si>
    <t>MEBACC_95_LO</t>
  </si>
  <si>
    <t>MEBACC_95_AV</t>
  </si>
  <si>
    <t>MEBACC_95_HI</t>
  </si>
  <si>
    <t>FBASICS_94_LO</t>
  </si>
  <si>
    <t>FBASICS_94_AV</t>
  </si>
  <si>
    <t>FBASIC_94_HI</t>
  </si>
  <si>
    <t>FBASICS_95_LO</t>
  </si>
  <si>
    <t>FBASICS_95_AV</t>
  </si>
  <si>
    <t>FBASICS_95_HI</t>
  </si>
  <si>
    <t>FEBACC_94_LO</t>
  </si>
  <si>
    <t>FEBACC_94_AV</t>
  </si>
  <si>
    <t>FEBACC_94_HI</t>
  </si>
  <si>
    <t>FEBACC_95_LO</t>
  </si>
  <si>
    <t>FEBACC_95_AV</t>
  </si>
  <si>
    <t>FEBACC_95_HI</t>
  </si>
  <si>
    <t>TBASICS_94_LO</t>
  </si>
  <si>
    <t>TBASICS_94_AV</t>
  </si>
  <si>
    <t>TBASICS_94_HI</t>
  </si>
  <si>
    <t>TBASICS_95_LO</t>
  </si>
  <si>
    <t>TBASICS_95_AV</t>
  </si>
  <si>
    <t>TBASICS_95_HI</t>
  </si>
  <si>
    <t>TEBACC_94_LO</t>
  </si>
  <si>
    <t>TEBACC_94_AV</t>
  </si>
  <si>
    <t>TEBACC_94_HI</t>
  </si>
  <si>
    <t>TEBACC_95_LO</t>
  </si>
  <si>
    <t>TEBACC_95_AV</t>
  </si>
  <si>
    <t>TEBACC_95_HI</t>
  </si>
  <si>
    <t>MP8LO_CILOW</t>
  </si>
  <si>
    <t>MP8AV_CILOW</t>
  </si>
  <si>
    <t>MP8HI_CILOW</t>
  </si>
  <si>
    <t>MP8LO_CIUPP</t>
  </si>
  <si>
    <t>MP8AV_CIUPP</t>
  </si>
  <si>
    <t>MP8HI_CIUPP</t>
  </si>
  <si>
    <t>FP8LO_CILOW</t>
  </si>
  <si>
    <t>FP8AV_CILOW</t>
  </si>
  <si>
    <t>FP8HI_CILOW</t>
  </si>
  <si>
    <t>FP8LO_CIUPP</t>
  </si>
  <si>
    <t>FP8AV_CIUPP</t>
  </si>
  <si>
    <t>FP8HI_CIUPP</t>
  </si>
  <si>
    <t>TP8LO_CILOW</t>
  </si>
  <si>
    <t>TP8AV_CILOW</t>
  </si>
  <si>
    <t>TP8HI_CILOW</t>
  </si>
  <si>
    <t>TP8LO_CIUPP</t>
  </si>
  <si>
    <t>TP8AV_CIUPP</t>
  </si>
  <si>
    <t>TP8HI_CIUPP</t>
  </si>
  <si>
    <t>8.  State-funded mainstream schools include academies, free schools, city technology colleges and further education colleges with provision for 14- to 16-year-olds. They exclude state-funded special schools, independent schools, independent special schools, non-maintained special schools, hospital schools and alternative provision (including pupil referral units, AP free schools and AP academies as well as state-funded AP placements in other institutions).</t>
  </si>
  <si>
    <r>
      <t>Table 4b: GCSE and equivalent entries and achievements of pupils at the end of key stage 4 by prior attainment band</t>
    </r>
    <r>
      <rPr>
        <b/>
        <vertAlign val="superscript"/>
        <sz val="9"/>
        <rFont val="Arial"/>
        <family val="2"/>
      </rPr>
      <t>1</t>
    </r>
    <r>
      <rPr>
        <b/>
        <sz val="9"/>
        <rFont val="Arial"/>
        <family val="2"/>
      </rPr>
      <t>, school admission basis</t>
    </r>
    <r>
      <rPr>
        <b/>
        <vertAlign val="superscript"/>
        <sz val="9"/>
        <rFont val="Arial"/>
        <family val="2"/>
      </rPr>
      <t>2</t>
    </r>
    <r>
      <rPr>
        <b/>
        <sz val="9"/>
        <rFont val="Arial"/>
        <family val="2"/>
      </rPr>
      <t xml:space="preserve"> and gender</t>
    </r>
  </si>
  <si>
    <t>12.  State-funded mainstream schools include academies, free schools and city technology colleges. They exclude state-funded special schools, independent schools, independent special schools, non-maintained special schools, hospital schools and alternative provision (including pupil referral units, AP free schools and AP academies as well as state-funded AP placements in other institutions.</t>
  </si>
  <si>
    <t>MBASICS_94_HI</t>
  </si>
  <si>
    <t>FBASICS_94_HI</t>
  </si>
  <si>
    <t>11.  State-funded mainstream schools include academies, free schools and city technology colleges. They exclude state-funded special schools, independent schools, independent special schools, non-maintained special schools, hospital schools and alternative provision (including pupil referral units, AP free schools and AP academies as well as state funded AP placements in other institutions).</t>
  </si>
  <si>
    <r>
      <t>Other Christian Faith</t>
    </r>
    <r>
      <rPr>
        <vertAlign val="superscript"/>
        <sz val="8"/>
        <rFont val="Arial"/>
        <family val="2"/>
      </rPr>
      <t>9</t>
    </r>
  </si>
  <si>
    <t>Pass in English and maths GCSEs</t>
  </si>
  <si>
    <t>-</t>
  </si>
  <si>
    <r>
      <t>-English at grade 4 or above</t>
    </r>
    <r>
      <rPr>
        <i/>
        <vertAlign val="superscript"/>
        <sz val="8"/>
        <rFont val="Arial"/>
        <family val="2"/>
      </rPr>
      <t>2</t>
    </r>
  </si>
  <si>
    <t>-Mathematics at grade 4 or above</t>
  </si>
  <si>
    <t>Sikh</t>
  </si>
  <si>
    <r>
      <t>Years: 2009/10 to 2016/17</t>
    </r>
    <r>
      <rPr>
        <b/>
        <vertAlign val="superscript"/>
        <sz val="9"/>
        <rFont val="Arial"/>
        <family val="2"/>
      </rPr>
      <t>2</t>
    </r>
    <r>
      <rPr>
        <b/>
        <sz val="9"/>
        <rFont val="Arial"/>
        <family val="2"/>
      </rPr>
      <t xml:space="preserve"> (provisional)</t>
    </r>
    <r>
      <rPr>
        <b/>
        <vertAlign val="superscript"/>
        <sz val="9"/>
        <rFont val="Arial"/>
        <family val="2"/>
      </rPr>
      <t>3</t>
    </r>
  </si>
  <si>
    <r>
      <t>All schools</t>
    </r>
    <r>
      <rPr>
        <vertAlign val="superscript"/>
        <sz val="8"/>
        <rFont val="Arial"/>
        <family val="2"/>
      </rPr>
      <t>4</t>
    </r>
  </si>
  <si>
    <r>
      <t>2013/14 (2013 methodology</t>
    </r>
    <r>
      <rPr>
        <i/>
        <vertAlign val="superscript"/>
        <sz val="8"/>
        <rFont val="Arial"/>
        <family val="2"/>
      </rPr>
      <t>5</t>
    </r>
    <r>
      <rPr>
        <i/>
        <sz val="8"/>
        <rFont val="Arial"/>
        <family val="2"/>
      </rPr>
      <t>)</t>
    </r>
  </si>
  <si>
    <r>
      <t>2013/14 (2014 methodology</t>
    </r>
    <r>
      <rPr>
        <vertAlign val="superscript"/>
        <sz val="8"/>
        <rFont val="Arial"/>
        <family val="2"/>
      </rPr>
      <t>6</t>
    </r>
    <r>
      <rPr>
        <sz val="8"/>
        <rFont val="Arial"/>
        <family val="2"/>
      </rPr>
      <t>)</t>
    </r>
  </si>
  <si>
    <r>
      <t>2014/15</t>
    </r>
    <r>
      <rPr>
        <vertAlign val="superscript"/>
        <sz val="8"/>
        <rFont val="Arial"/>
        <family val="2"/>
      </rPr>
      <t>7</t>
    </r>
  </si>
  <si>
    <r>
      <t>2015/16 (2015 methodology</t>
    </r>
    <r>
      <rPr>
        <i/>
        <vertAlign val="superscript"/>
        <sz val="8"/>
        <rFont val="Arial"/>
        <family val="2"/>
      </rPr>
      <t>8</t>
    </r>
    <r>
      <rPr>
        <i/>
        <sz val="8"/>
        <rFont val="Arial"/>
        <family val="2"/>
      </rPr>
      <t>)</t>
    </r>
  </si>
  <si>
    <r>
      <t>2015/16 (2016 methodology</t>
    </r>
    <r>
      <rPr>
        <vertAlign val="superscript"/>
        <sz val="8"/>
        <rFont val="Arial"/>
        <family val="2"/>
      </rPr>
      <t>9</t>
    </r>
    <r>
      <rPr>
        <sz val="8"/>
        <rFont val="Arial"/>
        <family val="2"/>
      </rPr>
      <t>)</t>
    </r>
  </si>
  <si>
    <r>
      <t>2016/17</t>
    </r>
    <r>
      <rPr>
        <b/>
        <vertAlign val="superscript"/>
        <sz val="8"/>
        <rFont val="Arial"/>
        <family val="2"/>
      </rPr>
      <t>10,11</t>
    </r>
  </si>
  <si>
    <r>
      <t>Table 1a: Comparison over time in headline measures</t>
    </r>
    <r>
      <rPr>
        <b/>
        <vertAlign val="superscript"/>
        <sz val="9"/>
        <rFont val="Arial"/>
        <family val="2"/>
      </rPr>
      <t>1</t>
    </r>
  </si>
  <si>
    <t xml:space="preserve">1. In addition to the headline measures, this table includes attainment at grades 4 and above in threshold measures to allow valid comparisons over time. </t>
  </si>
  <si>
    <r>
      <t>Hindu</t>
    </r>
    <r>
      <rPr>
        <vertAlign val="superscript"/>
        <sz val="8"/>
        <rFont val="Arial"/>
        <family val="2"/>
      </rPr>
      <t>10</t>
    </r>
  </si>
  <si>
    <r>
      <t>Hindu</t>
    </r>
    <r>
      <rPr>
        <vertAlign val="superscript"/>
        <sz val="8"/>
        <rFont val="Arial"/>
        <family val="2"/>
      </rPr>
      <t>9</t>
    </r>
  </si>
  <si>
    <t>Table 2b</t>
  </si>
  <si>
    <t>Table 4b</t>
  </si>
  <si>
    <t>SFR57/2017: GCSE and equivalent results in England 2016/17 (PROVISIONAL)</t>
  </si>
  <si>
    <r>
      <rPr>
        <b/>
        <sz val="10"/>
        <rFont val="Arial"/>
        <family val="2"/>
      </rPr>
      <t xml:space="preserve">Source: </t>
    </r>
    <r>
      <rPr>
        <sz val="10"/>
        <rFont val="Arial"/>
        <family val="2"/>
      </rPr>
      <t>key stage 4 provisional attainment data</t>
    </r>
  </si>
  <si>
    <t>2009/10 to 2016/17</t>
  </si>
  <si>
    <t>2014/15 to 2016/17</t>
  </si>
  <si>
    <t>2016/17</t>
  </si>
  <si>
    <r>
      <t>Percentage</t>
    </r>
    <r>
      <rPr>
        <vertAlign val="superscript"/>
        <sz val="8"/>
        <rFont val="Arial"/>
        <family val="2"/>
      </rPr>
      <t>5</t>
    </r>
    <r>
      <rPr>
        <sz val="8"/>
        <rFont val="Arial"/>
        <family val="2"/>
      </rPr>
      <t xml:space="preserve"> of pupils who achieved a 9-4  pass</t>
    </r>
    <r>
      <rPr>
        <vertAlign val="superscript"/>
        <sz val="8"/>
        <rFont val="Arial"/>
        <family val="2"/>
      </rPr>
      <t>6</t>
    </r>
  </si>
  <si>
    <r>
      <t>Percentage</t>
    </r>
    <r>
      <rPr>
        <vertAlign val="superscript"/>
        <sz val="8"/>
        <rFont val="Arial"/>
        <family val="2"/>
      </rPr>
      <t>5</t>
    </r>
    <r>
      <rPr>
        <sz val="8"/>
        <rFont val="Arial"/>
        <family val="2"/>
      </rPr>
      <t xml:space="preserve"> of pupils who achieved a 9-5 pass  </t>
    </r>
    <r>
      <rPr>
        <vertAlign val="superscript"/>
        <sz val="8"/>
        <rFont val="Arial"/>
        <family val="2"/>
      </rPr>
      <t>6</t>
    </r>
  </si>
  <si>
    <r>
      <t>Percentage</t>
    </r>
    <r>
      <rPr>
        <vertAlign val="superscript"/>
        <sz val="8"/>
        <rFont val="Arial"/>
        <family val="2"/>
      </rPr>
      <t>5</t>
    </r>
    <r>
      <rPr>
        <sz val="8"/>
        <rFont val="Arial"/>
        <family val="2"/>
      </rPr>
      <t xml:space="preserve"> of pupils who achieved all components (9-4 pass in English and maths)</t>
    </r>
    <r>
      <rPr>
        <vertAlign val="superscript"/>
        <sz val="8"/>
        <rFont val="Arial"/>
        <family val="2"/>
      </rPr>
      <t>7</t>
    </r>
  </si>
  <si>
    <r>
      <t>Percentage</t>
    </r>
    <r>
      <rPr>
        <vertAlign val="superscript"/>
        <sz val="8"/>
        <rFont val="Arial"/>
        <family val="2"/>
      </rPr>
      <t>5</t>
    </r>
    <r>
      <rPr>
        <sz val="8"/>
        <rFont val="Arial"/>
        <family val="2"/>
      </rPr>
      <t xml:space="preserve"> of pupils who achieved all components (9-5 pass in English and maths)</t>
    </r>
    <r>
      <rPr>
        <vertAlign val="superscript"/>
        <sz val="8"/>
        <rFont val="Arial"/>
        <family val="2"/>
      </rPr>
      <t>7</t>
    </r>
  </si>
  <si>
    <r>
      <t>Percentage</t>
    </r>
    <r>
      <rPr>
        <vertAlign val="superscript"/>
        <sz val="8"/>
        <rFont val="Arial"/>
        <family val="2"/>
      </rPr>
      <t>5</t>
    </r>
    <r>
      <rPr>
        <sz val="8"/>
        <rFont val="Arial"/>
        <family val="2"/>
      </rPr>
      <t xml:space="preserve"> of pupils who achieved a  9-4  pass</t>
    </r>
    <r>
      <rPr>
        <vertAlign val="superscript"/>
        <sz val="8"/>
        <rFont val="Arial"/>
        <family val="2"/>
      </rPr>
      <t>6</t>
    </r>
  </si>
  <si>
    <r>
      <t>Percentage</t>
    </r>
    <r>
      <rPr>
        <vertAlign val="superscript"/>
        <sz val="8"/>
        <rFont val="Arial"/>
        <family val="2"/>
      </rPr>
      <t>5</t>
    </r>
    <r>
      <rPr>
        <sz val="8"/>
        <rFont val="Arial"/>
        <family val="2"/>
      </rPr>
      <t xml:space="preserve"> of pupils who achieved a  9-5 pass  </t>
    </r>
    <r>
      <rPr>
        <vertAlign val="superscript"/>
        <sz val="8"/>
        <rFont val="Arial"/>
        <family val="2"/>
      </rPr>
      <t>6</t>
    </r>
  </si>
  <si>
    <r>
      <t>Percentage</t>
    </r>
    <r>
      <rPr>
        <vertAlign val="superscript"/>
        <sz val="8"/>
        <rFont val="Arial"/>
        <family val="2"/>
      </rPr>
      <t>5</t>
    </r>
    <r>
      <rPr>
        <sz val="8"/>
        <rFont val="Arial"/>
        <family val="2"/>
      </rPr>
      <t xml:space="preserve"> of pupils who achieved a 9-4 pass</t>
    </r>
    <r>
      <rPr>
        <vertAlign val="superscript"/>
        <sz val="8"/>
        <rFont val="Arial"/>
        <family val="2"/>
      </rPr>
      <t>6</t>
    </r>
  </si>
  <si>
    <r>
      <t>Opened in 2015/16
(1 academic year</t>
    </r>
    <r>
      <rPr>
        <vertAlign val="superscript"/>
        <sz val="8"/>
        <rFont val="Arial"/>
        <family val="2"/>
      </rPr>
      <t>3</t>
    </r>
    <r>
      <rPr>
        <sz val="8"/>
        <rFont val="Arial"/>
        <family val="2"/>
      </rPr>
      <t>)</t>
    </r>
  </si>
  <si>
    <r>
      <t>Opened in 2014/15
(2 academic years</t>
    </r>
    <r>
      <rPr>
        <vertAlign val="superscript"/>
        <sz val="8"/>
        <rFont val="Arial"/>
        <family val="2"/>
      </rPr>
      <t>3</t>
    </r>
    <r>
      <rPr>
        <sz val="8"/>
        <rFont val="Arial"/>
        <family val="2"/>
      </rPr>
      <t>)</t>
    </r>
  </si>
  <si>
    <t>Opened in 2013/14
(3 academic years)</t>
  </si>
  <si>
    <t>Opened in 2012/13
(4 academic years)</t>
  </si>
  <si>
    <t>Opened in 2011/12
(5 academic years)</t>
  </si>
  <si>
    <t>Opened in 2010/11
(6 academic years)</t>
  </si>
  <si>
    <t>Opened in 2009/10 or earlier (7 or more academic years)</t>
  </si>
  <si>
    <t xml:space="preserve">1.  Includes all sponsored academies that were open before 12 September 2016. </t>
  </si>
  <si>
    <t>3.  For this table one academic year is between 12 September 2015 and 11 September 2016.</t>
  </si>
  <si>
    <t>1.  Includes all converter academies that were open before 12 September 2016.</t>
  </si>
  <si>
    <r>
      <t>Key stage 2 Reading</t>
    </r>
    <r>
      <rPr>
        <b/>
        <vertAlign val="superscript"/>
        <sz val="8"/>
        <rFont val="Arial"/>
        <family val="2"/>
      </rPr>
      <t>4</t>
    </r>
    <r>
      <rPr>
        <b/>
        <sz val="8"/>
        <rFont val="Arial"/>
        <family val="2"/>
      </rPr>
      <t xml:space="preserve"> attainment level</t>
    </r>
  </si>
  <si>
    <r>
      <t>Percentage</t>
    </r>
    <r>
      <rPr>
        <vertAlign val="superscript"/>
        <sz val="8"/>
        <rFont val="Arial"/>
        <family val="2"/>
      </rPr>
      <t>3</t>
    </r>
    <r>
      <rPr>
        <sz val="8"/>
        <rFont val="Arial"/>
        <family val="2"/>
      </rPr>
      <t xml:space="preserve"> of pupils achieving the English Baccalaureate (including a 9-5 pass in English and maths)</t>
    </r>
    <r>
      <rPr>
        <vertAlign val="superscript"/>
        <sz val="8"/>
        <rFont val="Arial"/>
        <family val="2"/>
      </rPr>
      <t>7</t>
    </r>
    <r>
      <rPr>
        <sz val="8"/>
        <rFont val="Arial"/>
        <family val="2"/>
      </rPr>
      <t xml:space="preserve"> whose prior attainment was:</t>
    </r>
  </si>
  <si>
    <r>
      <t>Percentage</t>
    </r>
    <r>
      <rPr>
        <vertAlign val="superscript"/>
        <sz val="8"/>
        <rFont val="Arial"/>
        <family val="2"/>
      </rPr>
      <t>3</t>
    </r>
    <r>
      <rPr>
        <sz val="8"/>
        <rFont val="Arial"/>
        <family val="2"/>
      </rPr>
      <t xml:space="preserve"> of pupils achieving the English Baccalaureate (including a 9-4 pass in English and maths)</t>
    </r>
    <r>
      <rPr>
        <vertAlign val="superscript"/>
        <sz val="8"/>
        <rFont val="Arial"/>
        <family val="2"/>
      </rPr>
      <t>7</t>
    </r>
    <r>
      <rPr>
        <sz val="8"/>
        <rFont val="Arial"/>
        <family val="2"/>
      </rPr>
      <t xml:space="preserve"> whose prior attainment was:</t>
    </r>
  </si>
  <si>
    <r>
      <t>Percentage</t>
    </r>
    <r>
      <rPr>
        <vertAlign val="superscript"/>
        <sz val="8"/>
        <rFont val="Arial"/>
        <family val="2"/>
      </rPr>
      <t>3</t>
    </r>
    <r>
      <rPr>
        <sz val="8"/>
        <rFont val="Arial"/>
        <family val="2"/>
      </rPr>
      <t xml:space="preserve"> of pupils achieving
a 9-5 pass n both English and mathematics GCSEs</t>
    </r>
    <r>
      <rPr>
        <vertAlign val="superscript"/>
        <sz val="8"/>
        <rFont val="Arial"/>
        <family val="2"/>
      </rPr>
      <t>6</t>
    </r>
    <r>
      <rPr>
        <sz val="8"/>
        <rFont val="Arial"/>
        <family val="2"/>
      </rPr>
      <t xml:space="preserve"> whose prior attainment was:</t>
    </r>
  </si>
  <si>
    <r>
      <t>Percentage</t>
    </r>
    <r>
      <rPr>
        <vertAlign val="superscript"/>
        <sz val="8"/>
        <rFont val="Arial"/>
        <family val="2"/>
      </rPr>
      <t>3</t>
    </r>
    <r>
      <rPr>
        <sz val="8"/>
        <rFont val="Arial"/>
        <family val="2"/>
      </rPr>
      <t xml:space="preserve"> of pupils achieving
a 9-4 pass n both English and mathematics GCSEs</t>
    </r>
    <r>
      <rPr>
        <vertAlign val="superscript"/>
        <sz val="8"/>
        <rFont val="Arial"/>
        <family val="2"/>
      </rPr>
      <t>6</t>
    </r>
    <r>
      <rPr>
        <sz val="8"/>
        <rFont val="Arial"/>
        <family val="2"/>
      </rPr>
      <t xml:space="preserve"> whose prior attainment was:</t>
    </r>
  </si>
  <si>
    <r>
      <t>Percentage</t>
    </r>
    <r>
      <rPr>
        <vertAlign val="superscript"/>
        <sz val="8"/>
        <rFont val="Arial"/>
        <family val="2"/>
      </rPr>
      <t>3</t>
    </r>
    <r>
      <rPr>
        <sz val="8"/>
        <rFont val="Arial"/>
        <family val="2"/>
      </rPr>
      <t xml:space="preserve"> of pupils achieving
a 9-5 pass in both English and mathematics GCSEs</t>
    </r>
    <r>
      <rPr>
        <vertAlign val="superscript"/>
        <sz val="8"/>
        <rFont val="Arial"/>
        <family val="2"/>
      </rPr>
      <t>7</t>
    </r>
    <r>
      <rPr>
        <sz val="8"/>
        <rFont val="Arial"/>
        <family val="2"/>
      </rPr>
      <t xml:space="preserve"> whose prior attainment was:</t>
    </r>
  </si>
  <si>
    <r>
      <t>Percentage</t>
    </r>
    <r>
      <rPr>
        <vertAlign val="superscript"/>
        <sz val="8"/>
        <rFont val="Arial"/>
        <family val="2"/>
      </rPr>
      <t>3</t>
    </r>
    <r>
      <rPr>
        <sz val="8"/>
        <rFont val="Arial"/>
        <family val="2"/>
      </rPr>
      <t xml:space="preserve"> of pupils achieving
a 9-4 pass in both English and mathematics GCSEs</t>
    </r>
    <r>
      <rPr>
        <vertAlign val="superscript"/>
        <sz val="8"/>
        <rFont val="Arial"/>
        <family val="2"/>
      </rPr>
      <t>7</t>
    </r>
    <r>
      <rPr>
        <sz val="8"/>
        <rFont val="Arial"/>
        <family val="2"/>
      </rPr>
      <t xml:space="preserve"> whose prior attainment was:</t>
    </r>
  </si>
  <si>
    <r>
      <t>Percentage</t>
    </r>
    <r>
      <rPr>
        <vertAlign val="superscript"/>
        <sz val="8"/>
        <rFont val="Arial"/>
        <family val="2"/>
      </rPr>
      <t>3</t>
    </r>
    <r>
      <rPr>
        <sz val="8"/>
        <rFont val="Arial"/>
        <family val="2"/>
      </rPr>
      <t xml:space="preserve"> of pupils achieving the English Baccalaureate (including a 9-5 pass in English and maths)</t>
    </r>
    <r>
      <rPr>
        <vertAlign val="superscript"/>
        <sz val="8"/>
        <rFont val="Arial"/>
        <family val="2"/>
      </rPr>
      <t>8</t>
    </r>
    <r>
      <rPr>
        <sz val="8"/>
        <rFont val="Arial"/>
        <family val="2"/>
      </rPr>
      <t xml:space="preserve"> whose prior attainment was:</t>
    </r>
  </si>
  <si>
    <r>
      <t>Percentage</t>
    </r>
    <r>
      <rPr>
        <vertAlign val="superscript"/>
        <sz val="8"/>
        <rFont val="Arial"/>
        <family val="2"/>
      </rPr>
      <t>3</t>
    </r>
    <r>
      <rPr>
        <sz val="8"/>
        <rFont val="Arial"/>
        <family val="2"/>
      </rPr>
      <t xml:space="preserve"> of pupils achieving the English Baccalaureate (including a 9-4 pass in English and maths)</t>
    </r>
    <r>
      <rPr>
        <vertAlign val="superscript"/>
        <sz val="8"/>
        <rFont val="Arial"/>
        <family val="2"/>
      </rPr>
      <t>8</t>
    </r>
    <r>
      <rPr>
        <sz val="8"/>
        <rFont val="Arial"/>
        <family val="2"/>
      </rPr>
      <t xml:space="preserve"> whose prior attainment was:</t>
    </r>
  </si>
  <si>
    <r>
      <t>Year: 2016/17</t>
    </r>
    <r>
      <rPr>
        <b/>
        <vertAlign val="superscript"/>
        <sz val="9"/>
        <rFont val="Arial"/>
        <family val="2"/>
      </rPr>
      <t>3</t>
    </r>
    <r>
      <rPr>
        <b/>
        <sz val="9"/>
        <rFont val="Arial"/>
        <family val="2"/>
      </rPr>
      <t xml:space="preserve"> (provisional)</t>
    </r>
  </si>
  <si>
    <t>Statistician: Kathryn Kenney</t>
  </si>
  <si>
    <r>
      <t>This is a working sheet which supports the published tables but is not part of the main publication.  Please contact the SFR author for advice before using any figures from here</t>
    </r>
    <r>
      <rPr>
        <b/>
        <sz val="12"/>
        <color indexed="10"/>
        <rFont val="Arial"/>
        <family val="2"/>
      </rPr>
      <t xml:space="preserve"> </t>
    </r>
  </si>
  <si>
    <r>
      <t>Table 2b: GCSE and equivalent entries and achievements of pupils at the end of key stage 4 by school admission basis</t>
    </r>
    <r>
      <rPr>
        <b/>
        <vertAlign val="superscript"/>
        <sz val="9"/>
        <rFont val="Arial"/>
        <family val="2"/>
      </rPr>
      <t>1</t>
    </r>
    <r>
      <rPr>
        <b/>
        <sz val="9"/>
        <rFont val="Arial"/>
        <family val="2"/>
      </rPr>
      <t xml:space="preserve"> and gender </t>
    </r>
  </si>
  <si>
    <t>Education Data Division, Department for Education, Bishopsgate House, Feethams, Darlington, DL1 5QE</t>
  </si>
  <si>
    <t>Published: 12th October 2017</t>
  </si>
  <si>
    <t>SFR57/2017: GCSE and equivalent results in England 2016/17 (provisional)</t>
  </si>
  <si>
    <t xml:space="preserve">3.  Figures for 2016/17 are provisional, all other figures are final. Users should be cautious when comparing Attainment 8 scores between 2017 and 2016. In 2017, Attainment 8 scores were calculated using slightly different point score scales in comparison to 2016, in order to minimise change following the introduction of 9-1 reformed GCSEs. This means that Attainment 8 scores are likely to look different in 2017, as a result of changes to the methodology. </t>
  </si>
  <si>
    <t>Tables 1a to 4c</t>
  </si>
  <si>
    <t>5  The effects of both Wolf and early entry rules (see footnote 6) have been removed from calculations to create a proxy for 2013 methodology.</t>
  </si>
  <si>
    <t>6. In 2013/14, two major reforms were implemented which affect the calculation of key stage 4 (KS4) performance measures data: 1) Professor Alison Wolf’s Review of Vocational Education recommendations which: restrict the qualifications counted; prevent any qualification from counting as larger than one GCSE; and cap the number of non-GCSEs included in performance measures at two per pupil, and 2) an early entry policy to only count a pupil’s first attempt at a qualification, in subjects counted in the English Baccalaureate.</t>
  </si>
  <si>
    <t>7.  Since September 2013, general further education colleges and sixth-form colleges have been able to directly enrol 14- to 16-year-olds. 2014/15 was the first year in which these colleges have pupils at the end of key stage 4 and are included in the data.</t>
  </si>
  <si>
    <t>8.  The effects of the 2015/16 methodology changes (see footnote 9) have been removed from calculations to create a proxy for 2015 methodology.</t>
  </si>
  <si>
    <t xml:space="preserve">10. New GCSEs in English and mathematics were taught from September 2015 with the first examinations taking place in Summer 2017. New GCSEs in other subjects were phased in for first teaching from September 2016, continuing into 2017 and a very small number from 2018. To ensure all students benefit from the reformed qualifications, only the new GCSEs will be included in the secondary performance tables as they are introduced (for 2017, this includes only reformed GCSEs in English and mathematics). As part of these reforms, a new grading system is introduced from 2017 to replace the A* to G system with a new 9 to 1 scale for new reformed GCSEs. </t>
  </si>
  <si>
    <t>12.  State-funded schools include academies, free schools, city technology colleges, further education colleges with provision for 14- to 16-year-olds and state-funded special schools. They exclude independent schools, independent special schools, non-maintained special schools, hospital schools and alternative provision.</t>
  </si>
  <si>
    <r>
      <t>Pupils at end key stage 4 in state-funded schools</t>
    </r>
    <r>
      <rPr>
        <vertAlign val="superscript"/>
        <sz val="8"/>
        <rFont val="Arial"/>
        <family val="2"/>
      </rPr>
      <t>12</t>
    </r>
  </si>
  <si>
    <t>11. In 2016/17, headline threshold attainment measures use a grade 5 for reformed English and mathematics. From 2017, the previous headline measure of 'percentage achieving A*-C in English and mathematics GCSEs' is now 'the proportion of pupils achieving a pass in English and mathematics at grade 5 or above'. From 2017, the definition of 'percentage achieving the English Baccalaureate' has changed to 'the proportion of pupils achieving the Ebacc which includes a grade 5 or above in English and mathematics, and grade C or above in unreformed subjects.'</t>
  </si>
  <si>
    <t>4.  Includes pupils in state-funded schools, independent schools, independent special schools, non-maintained special schools, hospital schools and alternative provision (including pupil referral units, AP free schools and AP academies as well as state-funded AP placements in other institutions). Since September 2013, general further education colleges and sixth-form colleges have been able to directly enrol 14- to 16-year-olds. 2014/15 was the first year in which colleges have pupils at the end of key stage 4. From 2016 onwards, entries and achievements for these pupils are included in figures as state-funded schools.</t>
  </si>
  <si>
    <t xml:space="preserve">2.  In 2014/15 and earlier, where the English language and English literature option was chosen in EBacc English, exams in both had to be taken and a C grade or above achieved in English language. In 2015/16, to meet the English requirement of the EBacc, exams in both must be taken and a C grade or above achieved in either English language or English literature. In 2016/17, following the introduction of the reformed 9 to 1 GCSEs in English, exams in both had to be taken and a grade 5 or above achieved in either English language or English literature to achieve a pass in the English requirement of the EBacc. In 2016/17, following the introduction of the reformed 9 to 1 GCSEs in English, exams in both had to be taken and a grade 5 or above achieved in either English language or English literature to achieve a strong pass in the English requirement of the EBacc. </t>
  </si>
  <si>
    <t xml:space="preserve">7. New GCSEs in English and mathematics were taught from September 2015 with the first examinations taking place in Summer 2017. New GCSEs in other subjects were phased in for first teaching from September 2016, continuing into 2017 and a very small number from 2018. To ensure all students benefit from the reformed qualifications, only the new GCSEs will be included in the secondary performance tables as they are introduced (for 2017, this includes only reformed GCSEs in English and mathematics). As part of these reforms, a new grading system is introduced from 2017 to replace the  A* to G system with a new 9 to 1 scale for new reformed GCSEs. </t>
  </si>
  <si>
    <r>
      <t xml:space="preserve"> - English</t>
    </r>
    <r>
      <rPr>
        <vertAlign val="superscript"/>
        <sz val="8"/>
        <rFont val="Arial"/>
        <family val="2"/>
      </rPr>
      <t>7</t>
    </r>
  </si>
  <si>
    <r>
      <t xml:space="preserve"> - Mathematics</t>
    </r>
    <r>
      <rPr>
        <vertAlign val="superscript"/>
        <sz val="8"/>
        <rFont val="Arial"/>
        <family val="2"/>
      </rPr>
      <t>7</t>
    </r>
  </si>
  <si>
    <r>
      <t xml:space="preserve"> - English Baccalaureate</t>
    </r>
    <r>
      <rPr>
        <vertAlign val="superscript"/>
        <sz val="8"/>
        <rFont val="Arial"/>
        <family val="2"/>
      </rPr>
      <t>8</t>
    </r>
  </si>
  <si>
    <r>
      <t xml:space="preserve"> - Open</t>
    </r>
    <r>
      <rPr>
        <vertAlign val="superscript"/>
        <sz val="8"/>
        <rFont val="Arial"/>
        <family val="2"/>
      </rPr>
      <t>9</t>
    </r>
  </si>
  <si>
    <r>
      <t xml:space="preserve"> - non-GCSEs</t>
    </r>
    <r>
      <rPr>
        <vertAlign val="superscript"/>
        <sz val="8"/>
        <rFont val="Arial"/>
        <family val="2"/>
      </rPr>
      <t>10</t>
    </r>
  </si>
  <si>
    <r>
      <t>Average number of slots filled</t>
    </r>
    <r>
      <rPr>
        <b/>
        <vertAlign val="superscript"/>
        <sz val="8"/>
        <rFont val="Arial"/>
        <family val="2"/>
      </rPr>
      <t>11</t>
    </r>
    <r>
      <rPr>
        <b/>
        <sz val="8"/>
        <rFont val="Arial"/>
        <family val="2"/>
      </rPr>
      <t>:</t>
    </r>
  </si>
  <si>
    <t>8.  The English Baccalaureate element includes the three highest point scores from any of the English Baccalaureate qualifications in science subjects, computer science, history, geography, and languages.</t>
  </si>
  <si>
    <t>9.  The open element contains the three highest point scores in any three other subjects, including English language or literature (if not counted in the English slot), further GCSE qualifications (including English Baccalaureate subjects) or any other non-GCSE qualifications on the DfE approved list.</t>
  </si>
  <si>
    <t>10.  Includes all non-GCSE qualifications on the DfE approved list. When there is a tie on points between a GCSE and non-GCSE qualification, the methodology prioritises the GCSE qualification.</t>
  </si>
  <si>
    <t>11.  U grades or other qualifications scoring 0 points are counted as a non-filled slot.</t>
  </si>
  <si>
    <t>6.  As a percentage of all pupils at the end of key stage 4. In 2014/15 and earlier, where the English language and English literature option was chosen in English, exams in both must be taken and a C grade or above achieved in English language. From 2015/16, to meet the English requirement of the A*-C in English and maths attainment measure, a C in either English language or English literature counts and there is no requirement to take both. In 2016/17, following the introduction of the reformed 9 to 1 GCSEs in English, a grade 5 or above in either English language or English literature counts and there remains no requirement to take both in order to achieve a pass. The 9-4 pass shows pupils who achieved a grade 4 or above in either English language or English literature and Mathematics and is shown alongside the headline measure for transparency and comparability.</t>
  </si>
  <si>
    <t xml:space="preserve">7. As a percentage of pupils at the end of key stage 4.  In 2014/15 and earlier, where the English language and English literature option was chosen in EBacc English, exams in both had to be taken and a C grade or above achieved in English language. In 2015/16, to meet the English requirement of the EBacc, exams in both had to be taken and a C grade or above achieved in either English language or English literature. From 2017, the definition of 'percentage achieving the English Baccalaureate' has changed to 'the proportion of pupils achieving the Ebacc which includes a grade 5 or above in English and mathematics, and grade C or above in unreformed subjects' following the introduction of the reformed 9 to 1 GCSEs in English and mathematics. Exams in both English literature and English language still have to be taken and a grade 5 or above achieved in one to achieve a pass in the English requirement of the EBacc. The 9-4 pass shows pupils who achieved a grade 4 or above in English and mathematics, and a grade C in unreformed subjects and is shown alongside the headline measure for transparency and comparability. </t>
  </si>
  <si>
    <r>
      <t>Percentage</t>
    </r>
    <r>
      <rPr>
        <vertAlign val="superscript"/>
        <sz val="8"/>
        <rFont val="Arial"/>
        <family val="2"/>
      </rPr>
      <t>5</t>
    </r>
    <r>
      <rPr>
        <sz val="8"/>
        <rFont val="Arial"/>
        <family val="2"/>
      </rPr>
      <t xml:space="preserve"> who achieved (including a 9-5 pass in English and maths)</t>
    </r>
    <r>
      <rPr>
        <vertAlign val="superscript"/>
        <sz val="8"/>
        <rFont val="Arial"/>
        <family val="2"/>
      </rPr>
      <t>7</t>
    </r>
  </si>
  <si>
    <r>
      <t>Percentage</t>
    </r>
    <r>
      <rPr>
        <vertAlign val="superscript"/>
        <sz val="8"/>
        <rFont val="Arial"/>
        <family val="2"/>
      </rPr>
      <t>5</t>
    </r>
    <r>
      <rPr>
        <sz val="8"/>
        <rFont val="Arial"/>
        <family val="2"/>
      </rPr>
      <t xml:space="preserve"> who achieved a 9-5 pass</t>
    </r>
    <r>
      <rPr>
        <vertAlign val="superscript"/>
        <sz val="8"/>
        <rFont val="Arial"/>
        <family val="2"/>
      </rPr>
      <t>6</t>
    </r>
  </si>
  <si>
    <r>
      <t>Percentage</t>
    </r>
    <r>
      <rPr>
        <vertAlign val="superscript"/>
        <sz val="8"/>
        <rFont val="Arial"/>
        <family val="2"/>
      </rPr>
      <t>5</t>
    </r>
    <r>
      <rPr>
        <sz val="8"/>
        <rFont val="Arial"/>
        <family val="2"/>
      </rPr>
      <t xml:space="preserve"> who achieved a 9-4 pass</t>
    </r>
    <r>
      <rPr>
        <vertAlign val="superscript"/>
        <sz val="8"/>
        <rFont val="Arial"/>
        <family val="2"/>
      </rPr>
      <t>6</t>
    </r>
  </si>
  <si>
    <r>
      <t>Percentage</t>
    </r>
    <r>
      <rPr>
        <vertAlign val="superscript"/>
        <sz val="8"/>
        <rFont val="Arial"/>
        <family val="2"/>
      </rPr>
      <t>5</t>
    </r>
    <r>
      <rPr>
        <sz val="8"/>
        <rFont val="Arial"/>
        <family val="2"/>
      </rPr>
      <t xml:space="preserve"> who achieved (including a 9-4 pass in English and maths)</t>
    </r>
    <r>
      <rPr>
        <vertAlign val="superscript"/>
        <sz val="8"/>
        <rFont val="Arial"/>
        <family val="2"/>
      </rPr>
      <t>7</t>
    </r>
  </si>
  <si>
    <t xml:space="preserve">13.  State-funded schools include academies, free schools, city technology colleges, further education colleges with provision for 14- to 16-year-olds and state-funded special schools but exclude independent schools, independent special schools, non-maintained special schools, hospital schools and alternative provision. Includes schools that were open before 12 September 2016. </t>
  </si>
  <si>
    <t>6.  In 2014/15 and earlier, where the English language and English literature option was chosen in English, exams in both must be taken and a C grade or above achieved in English language. From 2015/16, to meet the English requirement of the A*-C in English and maths attainment measure, a C in either English language or English literature counts and there is no requirement to take both. In 2016/17, following the introduction of the reformed 9 to 1 GCSEs in English, a grade 5 or above in either English language or English literature counts and there remains no requirement to take both in order to achieve a pass. The 9-4 pass shows pupils who achieved a grade 4 or above in either English language or English literature and Mathematics and is shown alongside the headline measure for transparency and comparability.</t>
  </si>
  <si>
    <t xml:space="preserve">7.  In 2014/15 and earlier, where the English language and English literature option was chosen in EBacc English, exams in both had to be taken and a C grade or above achieved in English language. In 2015/16, to meet the English requirement of the EBacc, exams in both had to be taken and a C grade or above achieved in either English language or English literature. From 2017, the definition of 'percentage achieving the English Baccalaureate' has changed to 'the proportion of pupils achieving the Ebacc which includes a grade 5 or above in English and mathematics, and grade C or above in unreformed subjects' following the introduction of the reformed 9 to 1 GCSEs in English and mathematics. Exams in both English literature and English language still have to be taken and a grade 5 or above achieved in one to achieve a pass in the English requirement of the EBacc. The 9-4 pass shows pupils who achieved a grade 4 or above in English and mathematics, and a grade C in unreformed subjects and is shown alongside the headline measure for transparency and comparability. </t>
  </si>
  <si>
    <t>7.  In 2014/15 and earlier, where the English language and English literature option was chosen in English, exams in both must be taken and a C grade or above achieved in English language. From 2015/16, to meet the English requirement of the A*-C in English and maths attainment measure, a C in either English language or English literature counts and there is no requirement to take both. In 2016/17, following the introduction of the reformed 9 to 1 GCSEs in English, a grade 5 or above in either English language or English literature counts and there remains no requirement to take both in order to achieve a pass. The 9-4 pass shows pupils who achieved a grade 4 or above in either English language or English literature and Mathematics and is shown alongside the headline measure for transparency and comparability.</t>
  </si>
  <si>
    <t xml:space="preserve">8.  In 2014/15 and earlier, where the English language and English literature option was chosen in EBacc English, exams in both had to be taken and a C grade or above achieved in English language. In 2015/16, to meet the English requirement of the EBacc, exams in both had to be taken and a C grade or above achieved in either English language or English literature. From 2017, the definition of 'percentage achieving the English Baccalaureate' has changed to 'the proportion of pupils achieving the Ebacc which includes a grade 5 or above in English and mathematics, and grade C or above in unreformed subjects' following the introduction of the reformed 9 to 1 GCSEs in English and mathematics. Exams in both English literature and English language still have to be taken and a grade 5 or above achieved in one to achieve a pass in the English requirement of the EBacc. The 9-4 pass shows pupils who achieved a grade 4 or above in English and mathematics, and a grade C in unreformed subjects and is shown alongside the headline measure for transparency and comparability. </t>
  </si>
  <si>
    <t>4. A Progress 8 score of 1.0 means pupils in the group make on average approximately a grade more progress than the national average; a score of -0.5 means they make on average approximately half a grade less progress than average. Progress 8 scores should be interpreted alongside the associated confidence intervals. If the lower bound of the confidence interval is greater than zero, it can be interpreted as meaning that the group achieves greater than average progress compared to pupils in mainstream schools nationally and that this is statistically significant. If the upper bound is negative, this means that the group achieves lower than average progress compared to pupils in mainstream schools nationally and that this is statistically significant.</t>
  </si>
  <si>
    <t>8. A Progress 8 score of 1.0 means pupils in the group make on average approximately a grade more progress than the national average; a score of -0.5 means they make on average approximately half a grade less progress than average. Progress 8 scores should be interpreted alongside the associated confidence intervals. If the lower bound of the confidence interval is greater than zero, it can be interpreted as meaning that the group achieves greater than average progress compared to pupils in mainstream schools nationally and that this is statistically significant. If the upper bound is negative, this means that the group achieves lower than average progress compared to pupils in mainstream schools nationally and that this is statistically significant.</t>
  </si>
  <si>
    <t>5.  A Progress 8 score of 1.0 means pupils in the group make on average approximately a grade more progress than the national average; a score of -0.5 means they make on average approximately half a grade less progress than average. Progress 8 scores should be interpreted alongside the associated confidence intervals. If the lower bound of the confidence interval is greater than zero, it can be interpreted as meaning that the group achieves greater than average progress compared to pupils in mainstream schools nationally and that this is statistically significant. If the upper bound is negative, this means that the group achieves lower than average progress compared to pupils in mainstream schools nationally and that this is statistically significant.</t>
  </si>
  <si>
    <t>6.  A Progress 8 score of 1.0 means pupils in the group make on average approximately a grade more progress than the national average; a score of -0.5 means they make on average approximately half a grade less progress than average. Progress 8 scores should be interpreted alongside the associated confidence intervals. If the lower bound of the confidence interval is greater than zero, it can be interpreted as meaning that the group achieves greater than average progress compared to pupils in mainstream schools nationally and that this is statistically significant. If the upper bound is negative, this means that the group achieves lower than average progress compared to pupils in mainstream schools nationally and that this is statistically significant.</t>
  </si>
  <si>
    <t>4.  A Progress 8 score of 1.0 means pupils in the group make on average approximately a grade more progress than the national average; a score of -0.5 means they make on average approximately half a grade less progress than average. Progress 8 scores should be interpreted alongside the associated confidence intervals. If the lower bound of the confidence interval is greater than zero, it can be interpreted as meaning that the group achieves greater than average progress compared to pupils in mainstream schools nationally and that this is statistically significant. If the upper bound is negative, this means that the group achieves lower than average progress compared to pupils in mainstream schools nationally and that this is statistically significant.</t>
  </si>
  <si>
    <t xml:space="preserve">1. Prior to 2016, school admission basis was taken from the 'Get information about schools' website, which was self-declared by each school and not necessarily a true reflection of a school's admission policy. From 2016, we moved to an alternative classification which will continue into 2017. This is expected to be a more accurate reflection of the current admissions basis of a school. This groups schools into selective schools, non-selective schools in highly selective areas and all other non-selective schools. The selective group covers the same schools as in the previous grouping. Non-selective schools in highly selective areas cover all schools in local authorities where 25% or more of state-funded secondary places are in state-funded selective schools (see footnote 9). The all other non-selective schools group includes schools in local authorities with some selection, as well as those with no selection. </t>
  </si>
  <si>
    <t>1. Religious character is taken from the 'Get information about schools' website and is the legal designation of each school. Any state-funded mainstream schools who do not have their religious character recorded on the 'Get information about schools' website are recorded in 'no religious character'. This list of religious characters is complete for 2017 data.</t>
  </si>
  <si>
    <t xml:space="preserve">2. Prior to 2016, school admission basis was taken from the 'Get information about schools' website, which was self-declared by each school and not necessarily a true reflection of a school's admission policy. From 2016, we moved to an alternative classification which will continue into 2017. This is expected to be a more accurate reflection of the current admissions basis of a school. This groups schools into selective schools, non-selective schools in highly selective areas and all other non-selective schools. The selective group covers the same schools as in the previous grouping. Non-selective schools in highly selective areas cover all schools in local authorities where 25% or more of state-funded secondary places are in state-funded selective schools (see footnote 9). The all other non-selective schools group includes schools in local authorities with some selection, as well as those with no selection. </t>
  </si>
  <si>
    <t>2.  Religious character is taken from the 'Get information about schools' website and is the legal designation of each school. Any state-funded mainstream schools who do not have their religious character recorded on the 'Get information about schools' website are recorded in 'no religious character'. This list of religious characters is complete for 2017 data.</t>
  </si>
  <si>
    <r>
      <t>Percentage of pupils achieving a pass in English and mathematics</t>
    </r>
    <r>
      <rPr>
        <vertAlign val="superscript"/>
        <sz val="8"/>
        <rFont val="Arial"/>
        <family val="2"/>
      </rPr>
      <t>10</t>
    </r>
  </si>
  <si>
    <r>
      <t>2016/17</t>
    </r>
    <r>
      <rPr>
        <i/>
        <vertAlign val="superscript"/>
        <sz val="8"/>
        <rFont val="Arial"/>
        <family val="2"/>
      </rPr>
      <t xml:space="preserve">9,11 </t>
    </r>
    <r>
      <rPr>
        <i/>
        <sz val="8"/>
        <rFont val="Arial"/>
        <family val="2"/>
      </rPr>
      <t>(at grades 4 or above in English and maths)</t>
    </r>
  </si>
  <si>
    <t>1.  Attainment 8 is part of the new secondary accountability system implemented for all schools from 2016. More information on the calculation of this measure is available in the secondary accountability guidance:</t>
  </si>
  <si>
    <t>3.  Attainment 8 and Progress 8 are part of the new secondary accountability system implemented from 2016. Users should be cautious when comparing Attainment 8 scores between 2017 and 2016. In 2017, Attainment 8 scores were calculated using slightly different point score scales in comparison to 2016, in order to minimise change following the introduction of 9-1 reformed GCSEs. This means that Attainment 8 scores are likely to look different in 2017, as a result of changes to the methodology. More information on the calculation of these measures is available in the secondary accountability guidance:</t>
  </si>
  <si>
    <t>3.  Attainment 8 and Progress 8 are part of the new secondary accountability system being implemented from 2016. Users should be cautious when comparing Attainment 8 scores between 2017 and 2016. In 2017, Attainment 8 scores were calculated using slightly different point score scales in comparison to 2016, in order to minimise change following the introduction of 9-1 reformed GCSEs. This means that Attainment 8 scores are likely to look different in 2017, as a result of changes to the methodology.  More information on the calculation of these measures is available in the secondary accountability guidance:</t>
  </si>
  <si>
    <t>3.  Attainment 8 and Progress 8 are part of the new secondary accountability system that was implemented from 2016. Users should be cautious when comparing Attainment 8 scores between 2017 and 2016. In 2017, Attainment 8 scores were calculated using slightly different point score scales in comparison to 2016, in order to minimise change following the introduction of 9-1 reformed GCSEs. This means that Attainment 8 scores are likely to look different in 2017, as a result of changes to the methodology. More information on the calculation of these measures is available in the secondary accountability guidance:</t>
  </si>
  <si>
    <t>4.  Attainment 8 and Progress 8 are part of the new secondary accountability system that was implemented from 2016. Users should be cautious when comparing Attainment 8 scores between 2017 and 2016. In 2017, Attainment 8 scores were calculated using slightly different point score scales in comparison to 2016, in order to minimise change following the introduction of 9-1 reformed GCSEs. This means that Attainment 8 scores are likely to look different in 2017, as a result of changes to the methodology. More information on the calculation of these measures is available in the secondary accountability guidance:</t>
  </si>
  <si>
    <t>4.  Attainment 8 and Progress 8 are part of the new secondary accountability system being implemented from 2016. Users should be cautious when comparing Attainment 8 scores between 2017 and 2016. In 2017, Attainment 8 scores were calculated using slightly different point score scales in comparison to 2016, in order to minimise change following the introduction of 9-1 reformed GCSEs. This means that Attainment 8 scores are likely to look different in 2017, as a result of changes to the methodology. More information on the calculation of these measures is available in the secondary accountability guidance:</t>
  </si>
  <si>
    <t xml:space="preserve">1.  Includes AS levels. In 2017, new GCSE qualifications in English and mathematics, graded 9-1, are included in performance tables, with others to follow in 2018 and 2019. Points will be allocated to the new GCSEs on a 9-1 point scale corresponding to the new 9-1 grades, e.g. a grade 9 will get 9 points in the performance measures. To minimize change, legacy GCSEs and all other qualifications will be mapped onto the 9-1 scale from 2017 (with 8.5 being the maximum points available for legacy GCSEs), rather than mapping new GCSEs onto the 9-1 scale and moving to 9-1 when legacy GCSEs are no longer available. For more information on these changes, see the secondary accountability guidance: </t>
  </si>
  <si>
    <t>5.  Attainment 8 and Progress 8 are part of the new secondary accountability system that was implemented from 2016. Users should be cautious when comparing Attainment 8 scores between 2017 and 2016. In 2017, Attainment 8 scores were calculated using slightly different point score scales in comparison to 2016, in order to minimise change following the introduction of 9-1 reformed GCSEs. This means that Attainment 8 scores are likely to look different in 2017, as a result of changes to the methodology.More information on the calculation of these measures is available in the secondary accountability guidance:</t>
  </si>
  <si>
    <t>5.  Attainment 8 and Progress 8 are part of the new secondary accountability system that was implemented from 2016. Users should be cautious when comparing Attainment 8 scores between 2017 and 2016. In 2017, Attainment 8 scores were calculated using slightly different point score scales in comparison to 2016, in order to minimise change following the introduction of 9-1 reformed GCSEs. This means that Attainment 8 scores are likely to look different in 2017, as a result of changes to the methodology. More information on the calculation of these measures is available in the secondary accountability guidance:</t>
  </si>
  <si>
    <t xml:space="preserve">9.  In 2015/16 there are changes to how these measures are calculated. In 2015, where the English language and English literature option was chosen in English, exams in both must be taken and a C grade or above achieved in English language. In 2016, to meet the English requirement of the EBacc exams in both must be taken and a C grade or above achieved in either English language or English literature. For the A*-C in English and maths attainment measure, a C in either English language or English literature counts and there is no requirement to take both. In 2016/17, following the introduction of the reformed 9 to 1 GCSEs in English, exams in both had to be taken and a grade 5 or above achieved in either English language or English literature to achieve a pass in the English requirement of the EBacc. In 2016/17, following the introduction of the reformed 9 to 1 GCSEs in English, exams in both had to be taken and a grade 5 or above achieved in either English language or English literature to achieve a pass in the English requirement of the EBacc. </t>
  </si>
  <si>
    <t>10. In 2016/17, headline threshold attainment measures use a grade 5  for reformed English and mathematics. From 2017, the definition of 'percentage achieving the English Baccalaureate' has changed to 'the proportion of pupils achieving the EBacc which includes a grade 5 or above in English and mathematics, and grade C or above in unreformed subjects'.</t>
  </si>
  <si>
    <t>4.  Attainment 8 and Progress 8 are part of the new secondary accountability system that was implemented from 2016. In 2017, Attainment 8 scores were calculated using slightly different point score scales in comparison to 2016, in order to minimise change following the introduction of 9-1 reformed GCSEs. This means that Attainment 8 scores are likely to look different in 2017, as a result of changes to the methodology. More information on the calculation of these measures is available in the secondary accountability guidance:</t>
  </si>
  <si>
    <t>Percentage of pupils who achieved the English Baccalaureate with a grade 4 or above in English and maths:</t>
  </si>
  <si>
    <r>
      <t>Percentage</t>
    </r>
    <r>
      <rPr>
        <vertAlign val="superscript"/>
        <sz val="8"/>
        <rFont val="Arial"/>
        <family val="2"/>
      </rPr>
      <t>5</t>
    </r>
    <r>
      <rPr>
        <sz val="8"/>
        <rFont val="Arial"/>
        <family val="2"/>
      </rPr>
      <t xml:space="preserve"> who achieved a 9-5pass</t>
    </r>
    <r>
      <rPr>
        <vertAlign val="superscript"/>
        <sz val="8"/>
        <rFont val="Arial"/>
        <family val="2"/>
      </rPr>
      <t>6</t>
    </r>
  </si>
  <si>
    <r>
      <t>Percentage</t>
    </r>
    <r>
      <rPr>
        <vertAlign val="superscript"/>
        <sz val="8"/>
        <rFont val="Arial"/>
        <family val="2"/>
      </rPr>
      <t>5</t>
    </r>
    <r>
      <rPr>
        <sz val="8"/>
        <rFont val="Arial"/>
        <family val="2"/>
      </rPr>
      <t xml:space="preserve"> who achieved (including a  9-5 pass in English and maths)</t>
    </r>
    <r>
      <rPr>
        <vertAlign val="superscript"/>
        <sz val="8"/>
        <rFont val="Arial"/>
        <family val="2"/>
      </rPr>
      <t>7</t>
    </r>
  </si>
  <si>
    <t>14. Most secondary schools educate pupils from year 7 (age 11 to 12) to year 11 (age 15 to 16). Some schools and colleges, such as university technical colleges (UTCs), studio schools or further education colleges with key stage 4 provision, differ in their age range and specialisms and this should be borne in mind when reviewing the performance tables data for these types of provision.  For example, Progress 8 measures the progress made by pupils from the end of year 6 (end of primary school) through to the end of year 11, covering a period of five years. In UTCs, studio schools and some other academies, pupils typically start in year 10, rather than in year 7 as is the case for most secondary schools. This means that, by the end of year 11, pupils in these schools will have typically attended that school for only 2 years, compared to 5 years for pupils in most secondary schools. As a result, the Progress 8 data for these schools is not directly comparable with the Progress 8 data for other schools. UTCs, studio schools and some FE colleges with KS4 provision provide a specialist technical and professional education.  The government’s position is that it is not appropriate to expect the same rates of EBacc entry from these types of provision and that each school should decide on a case by case basis whether its specialist curriculum is compatible with the full EBacc.</t>
  </si>
  <si>
    <r>
      <t>University technical colleges (UTCs)</t>
    </r>
    <r>
      <rPr>
        <i/>
        <vertAlign val="superscript"/>
        <sz val="8"/>
        <rFont val="Arial"/>
        <family val="2"/>
      </rPr>
      <t>14</t>
    </r>
  </si>
  <si>
    <r>
      <t>Studio schools</t>
    </r>
    <r>
      <rPr>
        <i/>
        <vertAlign val="superscript"/>
        <sz val="8"/>
        <rFont val="Arial"/>
        <family val="2"/>
      </rPr>
      <t>14</t>
    </r>
  </si>
  <si>
    <r>
      <t>Further education colleges with provision for 14- to 16-year-olds</t>
    </r>
    <r>
      <rPr>
        <vertAlign val="superscript"/>
        <sz val="8"/>
        <rFont val="Arial"/>
        <family val="2"/>
      </rPr>
      <t>10,14</t>
    </r>
  </si>
  <si>
    <t>10. Most secondary schools educate pupils from year 7 (age 11 to 12) to year 11 (age 15 to 16). Some schools and colleges, such as university technical colleges (UTCs), studio schools or further education colleges with key stage 4 provision, differ in their age range and specialisms and this should be borne in mind when reviewing the performance tables data for these types of provision.  For example, Progress 8 measures the progress made by pupils from the end of year 6 (end of primary school) through to the end of year 11, covering a period of five years. In UTCs, studio schools and some other academies, pupils typically start in year 10, rather than in year 7 as is the case for most secondary schools. This means that, by the end of year 11, pupils in these schools will have typically attended that school for only 2 years, compared to 5 years for pupils in most secondary schools. As a result, the Progress 8 data for these schools is not directly comparable with the Progress 8 data for other schools. UTCs, studio schools and some FE colleges with KS4 provision provide a specialist technical and professional education.  The government’s position is that it is not appropriate to expect the same rates of EBacc entry from these types of provision and that each school should decide on a case by case basis whether its specialist curriculum is compatible with the full EBacc.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</si>
</sst>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0.0"/>
    <numFmt numFmtId="165" formatCode="#,##0.0"/>
  </numFmts>
  <fonts count="7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1"/>
      <color theme="1"/>
      <name val="Arial"/>
      <family val="2"/>
    </font>
    <font>
      <sz val="11"/>
      <color theme="1"/>
      <name val="Arial"/>
      <family val="2"/>
    </font>
    <font>
      <sz val="10"/>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2"/>
      <color indexed="62"/>
      <name val="Arial"/>
      <family val="2"/>
    </font>
    <font>
      <sz val="12"/>
      <color indexed="52"/>
      <name val="Arial"/>
      <family val="2"/>
    </font>
    <font>
      <sz val="12"/>
      <color indexed="60"/>
      <name val="Arial"/>
      <family val="2"/>
    </font>
    <font>
      <sz val="10"/>
      <name val="Courier"/>
      <family val="3"/>
    </font>
    <font>
      <sz val="8"/>
      <color indexed="72"/>
      <name val="MS Sans Serif"/>
      <family val="2"/>
    </font>
    <font>
      <sz val="1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8"/>
      <name val="Arial"/>
      <family val="2"/>
    </font>
    <font>
      <b/>
      <sz val="9"/>
      <name val="Arial"/>
      <family val="2"/>
    </font>
    <font>
      <sz val="9"/>
      <name val="Arial"/>
      <family val="2"/>
    </font>
    <font>
      <b/>
      <vertAlign val="superscript"/>
      <sz val="9"/>
      <name val="Arial"/>
      <family val="2"/>
    </font>
    <font>
      <sz val="8"/>
      <name val="Arial"/>
      <family val="2"/>
    </font>
    <font>
      <b/>
      <sz val="8"/>
      <name val="Arial"/>
      <family val="2"/>
    </font>
    <font>
      <vertAlign val="superscript"/>
      <sz val="8"/>
      <name val="Arial"/>
      <family val="2"/>
    </font>
    <font>
      <sz val="8"/>
      <color indexed="10"/>
      <name val="Arial"/>
      <family val="2"/>
    </font>
    <font>
      <i/>
      <vertAlign val="superscript"/>
      <sz val="8"/>
      <name val="Arial"/>
      <family val="2"/>
    </font>
    <font>
      <i/>
      <sz val="8"/>
      <name val="Arial"/>
      <family val="2"/>
    </font>
    <font>
      <b/>
      <sz val="10"/>
      <name val="Arial"/>
      <family val="2"/>
    </font>
    <font>
      <b/>
      <i/>
      <sz val="10"/>
      <name val="Arial"/>
      <family val="2"/>
    </font>
    <font>
      <sz val="10"/>
      <color rgb="FFFF0000"/>
      <name val="Arial"/>
      <family val="2"/>
    </font>
    <font>
      <b/>
      <vertAlign val="superscript"/>
      <sz val="8"/>
      <name val="Arial"/>
      <family val="2"/>
    </font>
    <font>
      <b/>
      <sz val="8"/>
      <color theme="0"/>
      <name val="Arial"/>
      <family val="2"/>
    </font>
    <font>
      <vertAlign val="superscript"/>
      <sz val="9"/>
      <name val="Arial"/>
      <family val="2"/>
    </font>
    <font>
      <sz val="8"/>
      <color rgb="FFFF0000"/>
      <name val="Arial"/>
      <family val="2"/>
    </font>
    <font>
      <u/>
      <sz val="10"/>
      <name val="Arial"/>
      <family val="2"/>
    </font>
    <font>
      <b/>
      <sz val="10"/>
      <color rgb="FFFF0000"/>
      <name val="Arial"/>
      <family val="2"/>
    </font>
    <font>
      <b/>
      <sz val="10"/>
      <color rgb="FF7030A0"/>
      <name val="Arial"/>
      <family val="2"/>
    </font>
    <font>
      <b/>
      <sz val="11"/>
      <name val="Arial"/>
      <family val="2"/>
    </font>
    <font>
      <b/>
      <sz val="8"/>
      <color rgb="FFFF0000"/>
      <name val="Arial"/>
      <family val="2"/>
    </font>
    <font>
      <b/>
      <sz val="8"/>
      <color rgb="FF00B050"/>
      <name val="Arial"/>
      <family val="2"/>
    </font>
    <font>
      <sz val="10"/>
      <color theme="1"/>
      <name val="Arial"/>
      <family val="2"/>
    </font>
    <font>
      <sz val="10"/>
      <color rgb="FF000000"/>
      <name val="Arial"/>
      <family val="2"/>
    </font>
    <font>
      <sz val="20"/>
      <name val="Arial"/>
      <family val="2"/>
    </font>
    <font>
      <sz val="9"/>
      <color rgb="FFFF0000"/>
      <name val="Arial"/>
      <family val="2"/>
    </font>
    <font>
      <u/>
      <sz val="8"/>
      <color indexed="12"/>
      <name val="Arial"/>
      <family val="2"/>
    </font>
    <font>
      <i/>
      <sz val="8"/>
      <color indexed="8"/>
      <name val="Arial"/>
      <family val="2"/>
    </font>
    <font>
      <b/>
      <sz val="20"/>
      <color rgb="FFFF0000"/>
      <name val="Arial"/>
      <family val="2"/>
    </font>
    <font>
      <b/>
      <i/>
      <sz val="8"/>
      <name val="Arial"/>
      <family val="2"/>
    </font>
    <font>
      <b/>
      <i/>
      <sz val="12"/>
      <color indexed="10"/>
      <name val="Arial"/>
      <family val="2"/>
    </font>
    <font>
      <b/>
      <sz val="12"/>
      <color indexed="10"/>
      <name val="Arial"/>
      <family val="2"/>
    </font>
    <font>
      <b/>
      <sz val="11"/>
      <color rgb="FFFF0000"/>
      <name val="Arial"/>
      <family val="2"/>
    </font>
    <font>
      <i/>
      <sz val="12"/>
      <name val="Calibri"/>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solid">
        <fgColor rgb="FFCCFFCC"/>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0000"/>
        <bgColor indexed="64"/>
      </patternFill>
    </fill>
    <fill>
      <patternFill patternType="solid">
        <fgColor theme="0"/>
        <bgColor rgb="FF000000"/>
      </patternFill>
    </fill>
  </fills>
  <borders count="1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bottom/>
      <diagonal/>
    </border>
    <border>
      <left/>
      <right/>
      <top style="dotted">
        <color auto="1"/>
      </top>
      <bottom/>
      <diagonal/>
    </border>
    <border>
      <left/>
      <right style="dotted">
        <color indexed="64"/>
      </right>
      <top/>
      <bottom style="thin">
        <color indexed="64"/>
      </bottom>
      <diagonal/>
    </border>
    <border>
      <left style="dotted">
        <color auto="1"/>
      </left>
      <right/>
      <top/>
      <bottom/>
      <diagonal/>
    </border>
    <border>
      <left style="dotted">
        <color auto="1"/>
      </left>
      <right/>
      <top/>
      <bottom style="thin">
        <color auto="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hair">
        <color indexed="64"/>
      </bottom>
      <diagonal/>
    </border>
    <border>
      <left/>
      <right style="hair">
        <color indexed="64"/>
      </right>
      <top/>
      <bottom/>
      <diagonal/>
    </border>
  </borders>
  <cellStyleXfs count="5273">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alignment vertical="top"/>
      <protection locked="0"/>
    </xf>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30" fillId="0" borderId="0"/>
    <xf numFmtId="0" fontId="15" fillId="0" borderId="0"/>
    <xf numFmtId="0" fontId="31" fillId="0" borderId="0" applyAlignment="0">
      <alignment vertical="top" wrapText="1"/>
      <protection locked="0"/>
    </xf>
    <xf numFmtId="0" fontId="32" fillId="23" borderId="7" applyNumberFormat="0" applyFont="0" applyAlignment="0" applyProtection="0"/>
    <xf numFmtId="0" fontId="33" fillId="20" borderId="8" applyNumberFormat="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0" fontId="15" fillId="0" borderId="0"/>
    <xf numFmtId="0" fontId="15" fillId="0" borderId="0"/>
    <xf numFmtId="0" fontId="14" fillId="0" borderId="0"/>
    <xf numFmtId="0" fontId="15" fillId="0" borderId="0"/>
    <xf numFmtId="0" fontId="13" fillId="0" borderId="0"/>
    <xf numFmtId="43" fontId="15" fillId="0" borderId="0" applyFont="0" applyFill="0" applyBorder="0" applyAlignment="0" applyProtection="0"/>
    <xf numFmtId="0" fontId="12" fillId="0" borderId="0"/>
    <xf numFmtId="0" fontId="12" fillId="0" borderId="0"/>
    <xf numFmtId="0" fontId="11" fillId="0" borderId="0"/>
    <xf numFmtId="0" fontId="33" fillId="20" borderId="33" applyNumberFormat="0" applyAlignment="0" applyProtection="0"/>
    <xf numFmtId="0" fontId="19" fillId="20" borderId="39" applyNumberFormat="0" applyAlignment="0" applyProtection="0"/>
    <xf numFmtId="0" fontId="27" fillId="7" borderId="35" applyNumberFormat="0" applyAlignment="0" applyProtection="0"/>
    <xf numFmtId="0" fontId="35" fillId="0" borderId="42" applyNumberFormat="0" applyFill="0" applyAlignment="0" applyProtection="0"/>
    <xf numFmtId="0" fontId="19" fillId="20" borderId="31" applyNumberFormat="0" applyAlignment="0" applyProtection="0"/>
    <xf numFmtId="0" fontId="27" fillId="7" borderId="31" applyNumberFormat="0" applyAlignment="0" applyProtection="0"/>
    <xf numFmtId="0" fontId="33" fillId="20" borderId="41" applyNumberFormat="0" applyAlignment="0" applyProtection="0"/>
    <xf numFmtId="0" fontId="15" fillId="23" borderId="36" applyNumberFormat="0" applyFont="0" applyAlignment="0" applyProtection="0"/>
    <xf numFmtId="0" fontId="19" fillId="20" borderId="27" applyNumberFormat="0" applyAlignment="0" applyProtection="0"/>
    <xf numFmtId="0" fontId="15" fillId="23" borderId="40" applyNumberFormat="0" applyFont="0" applyAlignment="0" applyProtection="0"/>
    <xf numFmtId="0" fontId="27" fillId="7" borderId="27" applyNumberFormat="0" applyAlignment="0" applyProtection="0"/>
    <xf numFmtId="0" fontId="15" fillId="23" borderId="32" applyNumberFormat="0" applyFont="0" applyAlignment="0" applyProtection="0"/>
    <xf numFmtId="0" fontId="15" fillId="23" borderId="28" applyNumberFormat="0" applyFont="0" applyAlignment="0" applyProtection="0"/>
    <xf numFmtId="0" fontId="33" fillId="20" borderId="29" applyNumberFormat="0" applyAlignment="0" applyProtection="0"/>
    <xf numFmtId="0" fontId="35" fillId="0" borderId="30" applyNumberFormat="0" applyFill="0" applyAlignment="0" applyProtection="0"/>
    <xf numFmtId="0" fontId="27" fillId="7" borderId="39" applyNumberFormat="0" applyAlignment="0" applyProtection="0"/>
    <xf numFmtId="0" fontId="35" fillId="0" borderId="34" applyNumberFormat="0" applyFill="0" applyAlignment="0" applyProtection="0"/>
    <xf numFmtId="0" fontId="10" fillId="0" borderId="0"/>
    <xf numFmtId="0" fontId="61" fillId="0" borderId="0" applyNumberFormat="0" applyFont="0" applyBorder="0" applyProtection="0"/>
    <xf numFmtId="0" fontId="10" fillId="0" borderId="0"/>
    <xf numFmtId="9" fontId="10" fillId="0" borderId="0" applyFont="0" applyFill="0" applyBorder="0" applyAlignment="0" applyProtection="0"/>
    <xf numFmtId="0" fontId="19" fillId="20" borderId="35" applyNumberFormat="0" applyAlignment="0" applyProtection="0"/>
    <xf numFmtId="0" fontId="27" fillId="7" borderId="43" applyNumberFormat="0" applyAlignment="0" applyProtection="0"/>
    <xf numFmtId="0" fontId="35" fillId="0" borderId="46" applyNumberFormat="0" applyFill="0" applyAlignment="0" applyProtection="0"/>
    <xf numFmtId="0" fontId="35" fillId="0" borderId="38" applyNumberFormat="0" applyFill="0" applyAlignment="0" applyProtection="0"/>
    <xf numFmtId="0" fontId="19" fillId="20" borderId="43" applyNumberFormat="0" applyAlignment="0" applyProtection="0"/>
    <xf numFmtId="0" fontId="33" fillId="20" borderId="37" applyNumberFormat="0" applyAlignment="0" applyProtection="0"/>
    <xf numFmtId="0" fontId="15" fillId="23" borderId="44" applyNumberFormat="0" applyFont="0" applyAlignment="0" applyProtection="0"/>
    <xf numFmtId="0" fontId="33" fillId="20" borderId="45" applyNumberFormat="0" applyAlignment="0" applyProtection="0"/>
    <xf numFmtId="0" fontId="35" fillId="0" borderId="55" applyNumberFormat="0" applyFill="0" applyAlignment="0" applyProtection="0"/>
    <xf numFmtId="0" fontId="35" fillId="0" borderId="51" applyNumberFormat="0" applyFill="0" applyAlignment="0" applyProtection="0"/>
    <xf numFmtId="0" fontId="33" fillId="20" borderId="50" applyNumberFormat="0" applyAlignment="0" applyProtection="0"/>
    <xf numFmtId="0" fontId="15" fillId="23" borderId="49" applyNumberFormat="0" applyFont="0" applyAlignment="0" applyProtection="0"/>
    <xf numFmtId="0" fontId="27" fillId="7" borderId="48" applyNumberFormat="0" applyAlignment="0" applyProtection="0"/>
    <xf numFmtId="0" fontId="15" fillId="23" borderId="53" applyNumberFormat="0" applyFont="0" applyAlignment="0" applyProtection="0"/>
    <xf numFmtId="0" fontId="26" fillId="0" borderId="0" applyNumberFormat="0" applyFill="0" applyBorder="0" applyAlignment="0" applyProtection="0">
      <alignment vertical="top"/>
      <protection locked="0"/>
    </xf>
    <xf numFmtId="0" fontId="33" fillId="20" borderId="54" applyNumberFormat="0" applyAlignment="0" applyProtection="0"/>
    <xf numFmtId="0" fontId="35" fillId="0" borderId="59" applyNumberFormat="0" applyFill="0" applyAlignment="0" applyProtection="0"/>
    <xf numFmtId="0" fontId="27" fillId="7" borderId="52" applyNumberFormat="0" applyAlignment="0" applyProtection="0"/>
    <xf numFmtId="0" fontId="19" fillId="20" borderId="64" applyNumberFormat="0" applyAlignment="0" applyProtection="0"/>
    <xf numFmtId="0" fontId="19" fillId="20" borderId="68" applyNumberFormat="0" applyAlignment="0" applyProtection="0"/>
    <xf numFmtId="0" fontId="33" fillId="20" borderId="78" applyNumberFormat="0" applyAlignment="0" applyProtection="0"/>
    <xf numFmtId="0" fontId="19" fillId="20" borderId="52" applyNumberFormat="0" applyAlignment="0" applyProtection="0"/>
    <xf numFmtId="0" fontId="15" fillId="23" borderId="69" applyNumberFormat="0" applyFont="0" applyAlignment="0" applyProtection="0"/>
    <xf numFmtId="0" fontId="35" fillId="0" borderId="71" applyNumberFormat="0" applyFill="0" applyAlignment="0" applyProtection="0"/>
    <xf numFmtId="0" fontId="19" fillId="20" borderId="48" applyNumberFormat="0" applyAlignment="0" applyProtection="0"/>
    <xf numFmtId="0" fontId="35" fillId="0" borderId="71" applyNumberFormat="0" applyFill="0" applyAlignment="0" applyProtection="0"/>
    <xf numFmtId="0" fontId="15" fillId="23" borderId="57" applyNumberFormat="0" applyFont="0" applyAlignment="0" applyProtection="0"/>
    <xf numFmtId="0" fontId="9" fillId="0" borderId="0"/>
    <xf numFmtId="0" fontId="27" fillId="7" borderId="64" applyNumberFormat="0" applyAlignment="0" applyProtection="0"/>
    <xf numFmtId="0" fontId="9" fillId="0" borderId="0"/>
    <xf numFmtId="9" fontId="9" fillId="0" borderId="0" applyFont="0" applyFill="0" applyBorder="0" applyAlignment="0" applyProtection="0"/>
    <xf numFmtId="0" fontId="33" fillId="20" borderId="78" applyNumberFormat="0" applyAlignment="0" applyProtection="0"/>
    <xf numFmtId="0" fontId="15" fillId="23" borderId="61" applyNumberFormat="0" applyFont="0" applyAlignment="0" applyProtection="0"/>
    <xf numFmtId="0" fontId="33" fillId="20" borderId="70" applyNumberFormat="0" applyAlignment="0" applyProtection="0"/>
    <xf numFmtId="0" fontId="27" fillId="7" borderId="76" applyNumberFormat="0" applyAlignment="0" applyProtection="0"/>
    <xf numFmtId="0" fontId="33" fillId="20" borderId="78" applyNumberFormat="0" applyAlignment="0" applyProtection="0"/>
    <xf numFmtId="0" fontId="19" fillId="20" borderId="76" applyNumberFormat="0" applyAlignment="0" applyProtection="0"/>
    <xf numFmtId="0" fontId="19" fillId="20" borderId="60" applyNumberFormat="0" applyAlignment="0" applyProtection="0"/>
    <xf numFmtId="0" fontId="19" fillId="20" borderId="56" applyNumberFormat="0" applyAlignment="0" applyProtection="0"/>
    <xf numFmtId="0" fontId="35" fillId="0" borderId="71" applyNumberFormat="0" applyFill="0" applyAlignment="0" applyProtection="0"/>
    <xf numFmtId="0" fontId="35" fillId="0" borderId="79" applyNumberFormat="0" applyFill="0" applyAlignment="0" applyProtection="0"/>
    <xf numFmtId="0" fontId="15" fillId="23" borderId="77" applyNumberFormat="0" applyFont="0" applyAlignment="0" applyProtection="0"/>
    <xf numFmtId="0" fontId="27" fillId="7" borderId="60" applyNumberFormat="0" applyAlignment="0" applyProtection="0"/>
    <xf numFmtId="0" fontId="33" fillId="20" borderId="58" applyNumberFormat="0" applyAlignment="0" applyProtection="0"/>
    <xf numFmtId="0" fontId="15" fillId="23" borderId="77" applyNumberFormat="0" applyFont="0" applyAlignment="0" applyProtection="0"/>
    <xf numFmtId="0" fontId="35" fillId="0" borderId="79" applyNumberFormat="0" applyFill="0" applyAlignment="0" applyProtection="0"/>
    <xf numFmtId="0" fontId="35" fillId="0" borderId="71" applyNumberFormat="0" applyFill="0" applyAlignment="0" applyProtection="0"/>
    <xf numFmtId="0" fontId="27" fillId="7" borderId="56" applyNumberFormat="0" applyAlignment="0" applyProtection="0"/>
    <xf numFmtId="0" fontId="27" fillId="7" borderId="68" applyNumberFormat="0" applyAlignment="0" applyProtection="0"/>
    <xf numFmtId="0" fontId="19" fillId="20" borderId="72" applyNumberFormat="0" applyAlignment="0" applyProtection="0"/>
    <xf numFmtId="0" fontId="27" fillId="7" borderId="76" applyNumberFormat="0" applyAlignment="0" applyProtection="0"/>
    <xf numFmtId="0" fontId="35" fillId="0" borderId="71" applyNumberFormat="0" applyFill="0" applyAlignment="0" applyProtection="0"/>
    <xf numFmtId="0" fontId="35" fillId="0" borderId="63" applyNumberFormat="0" applyFill="0" applyAlignment="0" applyProtection="0"/>
    <xf numFmtId="0" fontId="33" fillId="20" borderId="70" applyNumberFormat="0" applyAlignment="0" applyProtection="0"/>
    <xf numFmtId="0" fontId="15" fillId="23" borderId="65" applyNumberFormat="0" applyFont="0" applyAlignment="0" applyProtection="0"/>
    <xf numFmtId="0" fontId="33" fillId="20" borderId="66" applyNumberFormat="0" applyAlignment="0" applyProtection="0"/>
    <xf numFmtId="0" fontId="35" fillId="0" borderId="79" applyNumberFormat="0" applyFill="0" applyAlignment="0" applyProtection="0"/>
    <xf numFmtId="0" fontId="33" fillId="20" borderId="62" applyNumberFormat="0" applyAlignment="0" applyProtection="0"/>
    <xf numFmtId="0" fontId="27" fillId="7" borderId="68" applyNumberFormat="0" applyAlignment="0" applyProtection="0"/>
    <xf numFmtId="0" fontId="33" fillId="20" borderId="74" applyNumberFormat="0" applyAlignment="0" applyProtection="0"/>
    <xf numFmtId="0" fontId="35" fillId="0" borderId="71" applyNumberFormat="0" applyFill="0" applyAlignment="0" applyProtection="0"/>
    <xf numFmtId="0" fontId="35" fillId="0" borderId="79" applyNumberFormat="0" applyFill="0" applyAlignment="0" applyProtection="0"/>
    <xf numFmtId="0" fontId="35" fillId="0" borderId="67" applyNumberFormat="0" applyFill="0" applyAlignment="0" applyProtection="0"/>
    <xf numFmtId="0" fontId="33" fillId="20" borderId="70" applyNumberFormat="0" applyAlignment="0" applyProtection="0"/>
    <xf numFmtId="0" fontId="19" fillId="20" borderId="68" applyNumberFormat="0" applyAlignment="0" applyProtection="0"/>
    <xf numFmtId="0" fontId="19" fillId="20" borderId="76" applyNumberFormat="0" applyAlignment="0" applyProtection="0"/>
    <xf numFmtId="0" fontId="15" fillId="23" borderId="69" applyNumberFormat="0" applyFont="0" applyAlignment="0" applyProtection="0"/>
    <xf numFmtId="0" fontId="27" fillId="7" borderId="68" applyNumberFormat="0" applyAlignment="0" applyProtection="0"/>
    <xf numFmtId="0" fontId="35" fillId="0" borderId="79" applyNumberFormat="0" applyFill="0" applyAlignment="0" applyProtection="0"/>
    <xf numFmtId="0" fontId="35" fillId="0" borderId="79" applyNumberFormat="0" applyFill="0" applyAlignment="0" applyProtection="0"/>
    <xf numFmtId="0" fontId="19" fillId="20" borderId="64" applyNumberFormat="0" applyAlignment="0" applyProtection="0"/>
    <xf numFmtId="0" fontId="27" fillId="7" borderId="64" applyNumberFormat="0" applyAlignment="0" applyProtection="0"/>
    <xf numFmtId="0" fontId="15" fillId="23" borderId="65" applyNumberFormat="0" applyFont="0" applyAlignment="0" applyProtection="0"/>
    <xf numFmtId="0" fontId="33" fillId="20" borderId="66" applyNumberFormat="0" applyAlignment="0" applyProtection="0"/>
    <xf numFmtId="0" fontId="35" fillId="0" borderId="67" applyNumberFormat="0" applyFill="0" applyAlignment="0" applyProtection="0"/>
    <xf numFmtId="9" fontId="15" fillId="0" borderId="0" applyFont="0" applyFill="0" applyBorder="0" applyAlignment="0" applyProtection="0"/>
    <xf numFmtId="0" fontId="9" fillId="0" borderId="0"/>
    <xf numFmtId="0" fontId="33" fillId="20" borderId="66" applyNumberFormat="0" applyAlignment="0" applyProtection="0"/>
    <xf numFmtId="0" fontId="19" fillId="20" borderId="64" applyNumberFormat="0" applyAlignment="0" applyProtection="0"/>
    <xf numFmtId="0" fontId="27" fillId="7" borderId="64" applyNumberFormat="0" applyAlignment="0" applyProtection="0"/>
    <xf numFmtId="0" fontId="35" fillId="0" borderId="67" applyNumberFormat="0" applyFill="0" applyAlignment="0" applyProtection="0"/>
    <xf numFmtId="0" fontId="19" fillId="20" borderId="64" applyNumberFormat="0" applyAlignment="0" applyProtection="0"/>
    <xf numFmtId="0" fontId="27" fillId="7" borderId="64" applyNumberFormat="0" applyAlignment="0" applyProtection="0"/>
    <xf numFmtId="0" fontId="33" fillId="20" borderId="66" applyNumberFormat="0" applyAlignment="0" applyProtection="0"/>
    <xf numFmtId="0" fontId="15" fillId="23" borderId="65" applyNumberFormat="0" applyFont="0" applyAlignment="0" applyProtection="0"/>
    <xf numFmtId="0" fontId="19" fillId="20" borderId="64" applyNumberFormat="0" applyAlignment="0" applyProtection="0"/>
    <xf numFmtId="0" fontId="15" fillId="23" borderId="65" applyNumberFormat="0" applyFont="0" applyAlignment="0" applyProtection="0"/>
    <xf numFmtId="0" fontId="27" fillId="7" borderId="64" applyNumberFormat="0" applyAlignment="0" applyProtection="0"/>
    <xf numFmtId="0" fontId="15" fillId="23" borderId="65" applyNumberFormat="0" applyFont="0" applyAlignment="0" applyProtection="0"/>
    <xf numFmtId="0" fontId="15" fillId="23" borderId="65" applyNumberFormat="0" applyFont="0" applyAlignment="0" applyProtection="0"/>
    <xf numFmtId="0" fontId="33" fillId="20" borderId="66" applyNumberFormat="0" applyAlignment="0" applyProtection="0"/>
    <xf numFmtId="0" fontId="35" fillId="0" borderId="67" applyNumberFormat="0" applyFill="0" applyAlignment="0" applyProtection="0"/>
    <xf numFmtId="0" fontId="27" fillId="7" borderId="64" applyNumberFormat="0" applyAlignment="0" applyProtection="0"/>
    <xf numFmtId="0" fontId="35" fillId="0" borderId="67" applyNumberFormat="0" applyFill="0" applyAlignment="0" applyProtection="0"/>
    <xf numFmtId="0" fontId="9" fillId="0" borderId="0"/>
    <xf numFmtId="0" fontId="9" fillId="0" borderId="0"/>
    <xf numFmtId="9" fontId="9" fillId="0" borderId="0" applyFont="0" applyFill="0" applyBorder="0" applyAlignment="0" applyProtection="0"/>
    <xf numFmtId="0" fontId="19" fillId="20" borderId="64" applyNumberFormat="0" applyAlignment="0" applyProtection="0"/>
    <xf numFmtId="0" fontId="27" fillId="7" borderId="64" applyNumberFormat="0" applyAlignment="0" applyProtection="0"/>
    <xf numFmtId="0" fontId="35" fillId="0" borderId="67" applyNumberFormat="0" applyFill="0" applyAlignment="0" applyProtection="0"/>
    <xf numFmtId="0" fontId="35" fillId="0" borderId="67" applyNumberFormat="0" applyFill="0" applyAlignment="0" applyProtection="0"/>
    <xf numFmtId="0" fontId="19" fillId="20" borderId="64" applyNumberFormat="0" applyAlignment="0" applyProtection="0"/>
    <xf numFmtId="0" fontId="33" fillId="20" borderId="66" applyNumberFormat="0" applyAlignment="0" applyProtection="0"/>
    <xf numFmtId="0" fontId="15" fillId="23" borderId="65" applyNumberFormat="0" applyFont="0" applyAlignment="0" applyProtection="0"/>
    <xf numFmtId="0" fontId="33" fillId="20" borderId="66" applyNumberFormat="0" applyAlignment="0" applyProtection="0"/>
    <xf numFmtId="0" fontId="35" fillId="0" borderId="67" applyNumberFormat="0" applyFill="0" applyAlignment="0" applyProtection="0"/>
    <xf numFmtId="0" fontId="35" fillId="0" borderId="67" applyNumberFormat="0" applyFill="0" applyAlignment="0" applyProtection="0"/>
    <xf numFmtId="0" fontId="33" fillId="20" borderId="66" applyNumberFormat="0" applyAlignment="0" applyProtection="0"/>
    <xf numFmtId="0" fontId="15" fillId="23" borderId="65" applyNumberFormat="0" applyFont="0" applyAlignment="0" applyProtection="0"/>
    <xf numFmtId="0" fontId="27" fillId="7" borderId="64" applyNumberFormat="0" applyAlignment="0" applyProtection="0"/>
    <xf numFmtId="0" fontId="15" fillId="23" borderId="65" applyNumberFormat="0" applyFont="0" applyAlignment="0" applyProtection="0"/>
    <xf numFmtId="0" fontId="33" fillId="20" borderId="66" applyNumberFormat="0" applyAlignment="0" applyProtection="0"/>
    <xf numFmtId="0" fontId="35" fillId="0" borderId="67" applyNumberFormat="0" applyFill="0" applyAlignment="0" applyProtection="0"/>
    <xf numFmtId="0" fontId="27" fillId="7" borderId="64" applyNumberFormat="0" applyAlignment="0" applyProtection="0"/>
    <xf numFmtId="0" fontId="19" fillId="20" borderId="64" applyNumberFormat="0" applyAlignment="0" applyProtection="0"/>
    <xf numFmtId="0" fontId="19" fillId="20" borderId="64" applyNumberFormat="0" applyAlignment="0" applyProtection="0"/>
    <xf numFmtId="0" fontId="15" fillId="23" borderId="65" applyNumberFormat="0" applyFont="0" applyAlignment="0" applyProtection="0"/>
    <xf numFmtId="0" fontId="15" fillId="23" borderId="65" applyNumberFormat="0" applyFont="0" applyAlignment="0" applyProtection="0"/>
    <xf numFmtId="0" fontId="19" fillId="20" borderId="64" applyNumberFormat="0" applyAlignment="0" applyProtection="0"/>
    <xf numFmtId="0" fontId="19" fillId="20" borderId="64" applyNumberFormat="0" applyAlignment="0" applyProtection="0"/>
    <xf numFmtId="0" fontId="27" fillId="7" borderId="64" applyNumberFormat="0" applyAlignment="0" applyProtection="0"/>
    <xf numFmtId="0" fontId="33" fillId="20" borderId="66" applyNumberFormat="0" applyAlignment="0" applyProtection="0"/>
    <xf numFmtId="0" fontId="27" fillId="7" borderId="64" applyNumberFormat="0" applyAlignment="0" applyProtection="0"/>
    <xf numFmtId="0" fontId="35" fillId="0" borderId="67" applyNumberFormat="0" applyFill="0" applyAlignment="0" applyProtection="0"/>
    <xf numFmtId="0" fontId="33" fillId="20" borderId="66" applyNumberFormat="0" applyAlignment="0" applyProtection="0"/>
    <xf numFmtId="0" fontId="15" fillId="23" borderId="73" applyNumberFormat="0" applyFont="0" applyAlignment="0" applyProtection="0"/>
    <xf numFmtId="0" fontId="19" fillId="20" borderId="68" applyNumberFormat="0" applyAlignment="0" applyProtection="0"/>
    <xf numFmtId="0" fontId="15" fillId="23" borderId="69" applyNumberFormat="0" applyFont="0" applyAlignment="0" applyProtection="0"/>
    <xf numFmtId="0" fontId="15" fillId="23" borderId="77" applyNumberFormat="0" applyFont="0" applyAlignment="0" applyProtection="0"/>
    <xf numFmtId="0" fontId="19" fillId="20" borderId="68" applyNumberFormat="0" applyAlignment="0" applyProtection="0"/>
    <xf numFmtId="0" fontId="19" fillId="20" borderId="76" applyNumberFormat="0" applyAlignment="0" applyProtection="0"/>
    <xf numFmtId="0" fontId="35" fillId="0" borderId="71" applyNumberFormat="0" applyFill="0" applyAlignment="0" applyProtection="0"/>
    <xf numFmtId="0" fontId="27" fillId="7" borderId="68" applyNumberFormat="0" applyAlignment="0" applyProtection="0"/>
    <xf numFmtId="0" fontId="35" fillId="0" borderId="71" applyNumberFormat="0" applyFill="0" applyAlignment="0" applyProtection="0"/>
    <xf numFmtId="0" fontId="33" fillId="20" borderId="70" applyNumberFormat="0" applyAlignment="0" applyProtection="0"/>
    <xf numFmtId="0" fontId="15" fillId="23" borderId="69" applyNumberFormat="0" applyFont="0" applyAlignment="0" applyProtection="0"/>
    <xf numFmtId="0" fontId="35" fillId="0" borderId="75" applyNumberFormat="0" applyFill="0" applyAlignment="0" applyProtection="0"/>
    <xf numFmtId="0" fontId="19" fillId="20" borderId="68" applyNumberFormat="0" applyAlignment="0" applyProtection="0"/>
    <xf numFmtId="0" fontId="33" fillId="20" borderId="70" applyNumberFormat="0" applyAlignment="0" applyProtection="0"/>
    <xf numFmtId="0" fontId="27" fillId="7" borderId="68" applyNumberFormat="0" applyAlignment="0" applyProtection="0"/>
    <xf numFmtId="0" fontId="33" fillId="20" borderId="70" applyNumberFormat="0" applyAlignment="0" applyProtection="0"/>
    <xf numFmtId="0" fontId="15" fillId="23" borderId="69" applyNumberFormat="0" applyFont="0" applyAlignment="0" applyProtection="0"/>
    <xf numFmtId="0" fontId="19" fillId="20" borderId="68" applyNumberFormat="0" applyAlignment="0" applyProtection="0"/>
    <xf numFmtId="0" fontId="19" fillId="20" borderId="68" applyNumberFormat="0" applyAlignment="0" applyProtection="0"/>
    <xf numFmtId="0" fontId="19" fillId="20" borderId="68" applyNumberFormat="0" applyAlignment="0" applyProtection="0"/>
    <xf numFmtId="0" fontId="33" fillId="20" borderId="70" applyNumberFormat="0" applyAlignment="0" applyProtection="0"/>
    <xf numFmtId="0" fontId="19" fillId="20" borderId="68" applyNumberFormat="0" applyAlignment="0" applyProtection="0"/>
    <xf numFmtId="0" fontId="35" fillId="0" borderId="71" applyNumberFormat="0" applyFill="0" applyAlignment="0" applyProtection="0"/>
    <xf numFmtId="0" fontId="15" fillId="23" borderId="69" applyNumberFormat="0" applyFont="0" applyAlignment="0" applyProtection="0"/>
    <xf numFmtId="0" fontId="15" fillId="23" borderId="69" applyNumberFormat="0" applyFont="0" applyAlignment="0" applyProtection="0"/>
    <xf numFmtId="0" fontId="35" fillId="0" borderId="71" applyNumberFormat="0" applyFill="0" applyAlignment="0" applyProtection="0"/>
    <xf numFmtId="0" fontId="27" fillId="7" borderId="68" applyNumberFormat="0" applyAlignment="0" applyProtection="0"/>
    <xf numFmtId="0" fontId="27" fillId="7" borderId="68" applyNumberFormat="0" applyAlignment="0" applyProtection="0"/>
    <xf numFmtId="0" fontId="27" fillId="7" borderId="68" applyNumberFormat="0" applyAlignment="0" applyProtection="0"/>
    <xf numFmtId="0" fontId="15" fillId="23" borderId="69" applyNumberFormat="0" applyFont="0" applyAlignment="0" applyProtection="0"/>
    <xf numFmtId="0" fontId="15" fillId="23" borderId="69" applyNumberFormat="0" applyFont="0" applyAlignment="0" applyProtection="0"/>
    <xf numFmtId="0" fontId="33" fillId="20" borderId="70" applyNumberFormat="0" applyAlignment="0" applyProtection="0"/>
    <xf numFmtId="0" fontId="27" fillId="7" borderId="76" applyNumberFormat="0" applyAlignment="0" applyProtection="0"/>
    <xf numFmtId="0" fontId="27" fillId="7" borderId="72" applyNumberFormat="0" applyAlignment="0" applyProtection="0"/>
    <xf numFmtId="0" fontId="15" fillId="23" borderId="69" applyNumberFormat="0" applyFont="0" applyAlignment="0" applyProtection="0"/>
    <xf numFmtId="0" fontId="27" fillId="7" borderId="68" applyNumberFormat="0" applyAlignment="0" applyProtection="0"/>
    <xf numFmtId="0" fontId="19" fillId="20" borderId="68" applyNumberFormat="0" applyAlignment="0" applyProtection="0"/>
    <xf numFmtId="0" fontId="19" fillId="20" borderId="76" applyNumberFormat="0" applyAlignment="0" applyProtection="0"/>
    <xf numFmtId="0" fontId="33" fillId="20" borderId="74" applyNumberFormat="0" applyAlignment="0" applyProtection="0"/>
    <xf numFmtId="0" fontId="33" fillId="20" borderId="70" applyNumberFormat="0" applyAlignment="0" applyProtection="0"/>
    <xf numFmtId="0" fontId="27" fillId="7" borderId="68" applyNumberFormat="0" applyAlignment="0" applyProtection="0"/>
    <xf numFmtId="0" fontId="33" fillId="20" borderId="70" applyNumberFormat="0" applyAlignment="0" applyProtection="0"/>
    <xf numFmtId="0" fontId="19" fillId="20" borderId="72" applyNumberFormat="0" applyAlignment="0" applyProtection="0"/>
    <xf numFmtId="0" fontId="27" fillId="7" borderId="72" applyNumberFormat="0" applyAlignment="0" applyProtection="0"/>
    <xf numFmtId="0" fontId="35" fillId="0" borderId="75" applyNumberFormat="0" applyFill="0" applyAlignment="0" applyProtection="0"/>
    <xf numFmtId="0" fontId="19" fillId="20" borderId="72" applyNumberFormat="0" applyAlignment="0" applyProtection="0"/>
    <xf numFmtId="0" fontId="27" fillId="7" borderId="72" applyNumberFormat="0" applyAlignment="0" applyProtection="0"/>
    <xf numFmtId="0" fontId="33" fillId="20" borderId="74" applyNumberFormat="0" applyAlignment="0" applyProtection="0"/>
    <xf numFmtId="0" fontId="15" fillId="23" borderId="73" applyNumberFormat="0" applyFont="0" applyAlignment="0" applyProtection="0"/>
    <xf numFmtId="0" fontId="19" fillId="20" borderId="72" applyNumberFormat="0" applyAlignment="0" applyProtection="0"/>
    <xf numFmtId="0" fontId="15" fillId="23" borderId="73" applyNumberFormat="0" applyFont="0" applyAlignment="0" applyProtection="0"/>
    <xf numFmtId="0" fontId="27" fillId="7" borderId="72" applyNumberFormat="0" applyAlignment="0" applyProtection="0"/>
    <xf numFmtId="0" fontId="15" fillId="23" borderId="73" applyNumberFormat="0" applyFont="0" applyAlignment="0" applyProtection="0"/>
    <xf numFmtId="0" fontId="15" fillId="23" borderId="73" applyNumberFormat="0" applyFont="0" applyAlignment="0" applyProtection="0"/>
    <xf numFmtId="0" fontId="33" fillId="20" borderId="74" applyNumberFormat="0" applyAlignment="0" applyProtection="0"/>
    <xf numFmtId="0" fontId="35" fillId="0" borderId="75" applyNumberFormat="0" applyFill="0" applyAlignment="0" applyProtection="0"/>
    <xf numFmtId="0" fontId="27" fillId="7" borderId="72" applyNumberFormat="0" applyAlignment="0" applyProtection="0"/>
    <xf numFmtId="0" fontId="35" fillId="0" borderId="75" applyNumberFormat="0" applyFill="0" applyAlignment="0" applyProtection="0"/>
    <xf numFmtId="0" fontId="19" fillId="20" borderId="72" applyNumberFormat="0" applyAlignment="0" applyProtection="0"/>
    <xf numFmtId="0" fontId="27" fillId="7" borderId="72" applyNumberFormat="0" applyAlignment="0" applyProtection="0"/>
    <xf numFmtId="0" fontId="35" fillId="0" borderId="75" applyNumberFormat="0" applyFill="0" applyAlignment="0" applyProtection="0"/>
    <xf numFmtId="0" fontId="35" fillId="0" borderId="75" applyNumberFormat="0" applyFill="0" applyAlignment="0" applyProtection="0"/>
    <xf numFmtId="0" fontId="19" fillId="20" borderId="72" applyNumberFormat="0" applyAlignment="0" applyProtection="0"/>
    <xf numFmtId="0" fontId="33" fillId="20" borderId="74" applyNumberFormat="0" applyAlignment="0" applyProtection="0"/>
    <xf numFmtId="0" fontId="15" fillId="23" borderId="73" applyNumberFormat="0" applyFont="0" applyAlignment="0" applyProtection="0"/>
    <xf numFmtId="0" fontId="33" fillId="20" borderId="74" applyNumberFormat="0" applyAlignment="0" applyProtection="0"/>
    <xf numFmtId="0" fontId="35" fillId="0" borderId="75" applyNumberFormat="0" applyFill="0" applyAlignment="0" applyProtection="0"/>
    <xf numFmtId="0" fontId="35" fillId="0" borderId="75" applyNumberFormat="0" applyFill="0" applyAlignment="0" applyProtection="0"/>
    <xf numFmtId="0" fontId="33" fillId="20" borderId="74" applyNumberFormat="0" applyAlignment="0" applyProtection="0"/>
    <xf numFmtId="0" fontId="15" fillId="23" borderId="73" applyNumberFormat="0" applyFont="0" applyAlignment="0" applyProtection="0"/>
    <xf numFmtId="0" fontId="27" fillId="7" borderId="72" applyNumberFormat="0" applyAlignment="0" applyProtection="0"/>
    <xf numFmtId="0" fontId="15" fillId="23" borderId="73" applyNumberFormat="0" applyFont="0" applyAlignment="0" applyProtection="0"/>
    <xf numFmtId="0" fontId="33" fillId="20" borderId="74" applyNumberFormat="0" applyAlignment="0" applyProtection="0"/>
    <xf numFmtId="0" fontId="35" fillId="0" borderId="75" applyNumberFormat="0" applyFill="0" applyAlignment="0" applyProtection="0"/>
    <xf numFmtId="0" fontId="27" fillId="7" borderId="72" applyNumberFormat="0" applyAlignment="0" applyProtection="0"/>
    <xf numFmtId="0" fontId="19" fillId="20" borderId="72" applyNumberFormat="0" applyAlignment="0" applyProtection="0"/>
    <xf numFmtId="0" fontId="19" fillId="20" borderId="72" applyNumberFormat="0" applyAlignment="0" applyProtection="0"/>
    <xf numFmtId="0" fontId="15" fillId="23" borderId="73" applyNumberFormat="0" applyFont="0" applyAlignment="0" applyProtection="0"/>
    <xf numFmtId="0" fontId="35" fillId="0" borderId="79" applyNumberFormat="0" applyFill="0" applyAlignment="0" applyProtection="0"/>
    <xf numFmtId="0" fontId="15" fillId="23" borderId="73" applyNumberFormat="0" applyFont="0" applyAlignment="0" applyProtection="0"/>
    <xf numFmtId="0" fontId="19" fillId="20" borderId="72" applyNumberFormat="0" applyAlignment="0" applyProtection="0"/>
    <xf numFmtId="0" fontId="19" fillId="20" borderId="72" applyNumberFormat="0" applyAlignment="0" applyProtection="0"/>
    <xf numFmtId="0" fontId="27" fillId="7" borderId="72" applyNumberFormat="0" applyAlignment="0" applyProtection="0"/>
    <xf numFmtId="0" fontId="33" fillId="20" borderId="74" applyNumberFormat="0" applyAlignment="0" applyProtection="0"/>
    <xf numFmtId="0" fontId="27" fillId="7" borderId="72" applyNumberFormat="0" applyAlignment="0" applyProtection="0"/>
    <xf numFmtId="0" fontId="35" fillId="0" borderId="75" applyNumberFormat="0" applyFill="0" applyAlignment="0" applyProtection="0"/>
    <xf numFmtId="0" fontId="33" fillId="20" borderId="74" applyNumberFormat="0" applyAlignment="0" applyProtection="0"/>
    <xf numFmtId="0" fontId="27" fillId="7" borderId="76" applyNumberFormat="0" applyAlignment="0" applyProtection="0"/>
    <xf numFmtId="0" fontId="35" fillId="0" borderId="79" applyNumberFormat="0" applyFill="0" applyAlignment="0" applyProtection="0"/>
    <xf numFmtId="0" fontId="33" fillId="20" borderId="78" applyNumberFormat="0" applyAlignment="0" applyProtection="0"/>
    <xf numFmtId="0" fontId="15" fillId="23" borderId="77" applyNumberFormat="0" applyFont="0" applyAlignment="0" applyProtection="0"/>
    <xf numFmtId="0" fontId="19" fillId="20" borderId="76" applyNumberFormat="0" applyAlignment="0" applyProtection="0"/>
    <xf numFmtId="0" fontId="33" fillId="20" borderId="78" applyNumberFormat="0" applyAlignment="0" applyProtection="0"/>
    <xf numFmtId="0" fontId="27" fillId="7" borderId="76" applyNumberFormat="0" applyAlignment="0" applyProtection="0"/>
    <xf numFmtId="0" fontId="33" fillId="20" borderId="78" applyNumberFormat="0" applyAlignment="0" applyProtection="0"/>
    <xf numFmtId="0" fontId="15" fillId="23" borderId="77" applyNumberFormat="0" applyFont="0" applyAlignment="0" applyProtection="0"/>
    <xf numFmtId="0" fontId="19" fillId="20" borderId="76" applyNumberFormat="0" applyAlignment="0" applyProtection="0"/>
    <xf numFmtId="0" fontId="19" fillId="20" borderId="76" applyNumberFormat="0" applyAlignment="0" applyProtection="0"/>
    <xf numFmtId="0" fontId="19" fillId="20" borderId="76" applyNumberFormat="0" applyAlignment="0" applyProtection="0"/>
    <xf numFmtId="0" fontId="33" fillId="20" borderId="78" applyNumberFormat="0" applyAlignment="0" applyProtection="0"/>
    <xf numFmtId="0" fontId="19" fillId="20" borderId="76" applyNumberFormat="0" applyAlignment="0" applyProtection="0"/>
    <xf numFmtId="0" fontId="35" fillId="0" borderId="79" applyNumberFormat="0" applyFill="0" applyAlignment="0" applyProtection="0"/>
    <xf numFmtId="0" fontId="15" fillId="23" borderId="77" applyNumberFormat="0" applyFont="0" applyAlignment="0" applyProtection="0"/>
    <xf numFmtId="0" fontId="15" fillId="23" borderId="77" applyNumberFormat="0" applyFont="0" applyAlignment="0" applyProtection="0"/>
    <xf numFmtId="0" fontId="35" fillId="0" borderId="79" applyNumberFormat="0" applyFill="0" applyAlignment="0" applyProtection="0"/>
    <xf numFmtId="0" fontId="27" fillId="7" borderId="76" applyNumberFormat="0" applyAlignment="0" applyProtection="0"/>
    <xf numFmtId="0" fontId="27" fillId="7" borderId="76" applyNumberFormat="0" applyAlignment="0" applyProtection="0"/>
    <xf numFmtId="0" fontId="27" fillId="7" borderId="76" applyNumberFormat="0" applyAlignment="0" applyProtection="0"/>
    <xf numFmtId="0" fontId="15" fillId="23" borderId="77" applyNumberFormat="0" applyFont="0" applyAlignment="0" applyProtection="0"/>
    <xf numFmtId="0" fontId="15" fillId="23" borderId="77" applyNumberFormat="0" applyFont="0" applyAlignment="0" applyProtection="0"/>
    <xf numFmtId="0" fontId="33" fillId="20" borderId="78" applyNumberFormat="0" applyAlignment="0" applyProtection="0"/>
    <xf numFmtId="0" fontId="15" fillId="23" borderId="77" applyNumberFormat="0" applyFont="0" applyAlignment="0" applyProtection="0"/>
    <xf numFmtId="0" fontId="27" fillId="7" borderId="76" applyNumberFormat="0" applyAlignment="0" applyProtection="0"/>
    <xf numFmtId="0" fontId="19" fillId="20" borderId="76" applyNumberFormat="0" applyAlignment="0" applyProtection="0"/>
    <xf numFmtId="0" fontId="33" fillId="20" borderId="78" applyNumberFormat="0" applyAlignment="0" applyProtection="0"/>
    <xf numFmtId="0" fontId="27" fillId="7" borderId="76" applyNumberFormat="0" applyAlignment="0" applyProtection="0"/>
    <xf numFmtId="0" fontId="33" fillId="20" borderId="78" applyNumberFormat="0" applyAlignment="0" applyProtection="0"/>
    <xf numFmtId="0" fontId="15" fillId="23" borderId="85" applyNumberFormat="0" applyFont="0" applyAlignment="0" applyProtection="0"/>
    <xf numFmtId="0" fontId="35" fillId="0" borderId="95" applyNumberFormat="0" applyFill="0" applyAlignment="0" applyProtection="0"/>
    <xf numFmtId="0" fontId="27" fillId="7" borderId="96" applyNumberFormat="0" applyAlignment="0" applyProtection="0"/>
    <xf numFmtId="0" fontId="35" fillId="0" borderId="95" applyNumberFormat="0" applyFill="0" applyAlignment="0" applyProtection="0"/>
    <xf numFmtId="0" fontId="35" fillId="0" borderId="99" applyNumberFormat="0" applyFill="0" applyAlignment="0" applyProtection="0"/>
    <xf numFmtId="0" fontId="15" fillId="23" borderId="97" applyNumberFormat="0" applyFont="0" applyAlignment="0" applyProtection="0"/>
    <xf numFmtId="0" fontId="33" fillId="20" borderId="98" applyNumberFormat="0" applyAlignment="0" applyProtection="0"/>
    <xf numFmtId="0" fontId="33" fillId="20" borderId="94" applyNumberFormat="0" applyAlignment="0" applyProtection="0"/>
    <xf numFmtId="0" fontId="27" fillId="7" borderId="84" applyNumberFormat="0" applyAlignment="0" applyProtection="0"/>
    <xf numFmtId="0" fontId="35" fillId="0" borderId="87" applyNumberFormat="0" applyFill="0" applyAlignment="0" applyProtection="0"/>
    <xf numFmtId="0" fontId="19" fillId="20" borderId="84" applyNumberFormat="0" applyAlignment="0" applyProtection="0"/>
    <xf numFmtId="0" fontId="27" fillId="7" borderId="84" applyNumberFormat="0" applyAlignment="0" applyProtection="0"/>
    <xf numFmtId="0" fontId="33" fillId="20" borderId="86" applyNumberFormat="0" applyAlignment="0" applyProtection="0"/>
    <xf numFmtId="0" fontId="15" fillId="23" borderId="85" applyNumberFormat="0" applyFont="0" applyAlignment="0" applyProtection="0"/>
    <xf numFmtId="0" fontId="19" fillId="20" borderId="84" applyNumberFormat="0" applyAlignment="0" applyProtection="0"/>
    <xf numFmtId="0" fontId="15" fillId="23" borderId="85" applyNumberFormat="0" applyFont="0" applyAlignment="0" applyProtection="0"/>
    <xf numFmtId="0" fontId="27" fillId="7" borderId="84" applyNumberFormat="0" applyAlignment="0" applyProtection="0"/>
    <xf numFmtId="0" fontId="15" fillId="23" borderId="85" applyNumberFormat="0" applyFont="0" applyAlignment="0" applyProtection="0"/>
    <xf numFmtId="0" fontId="35" fillId="0" borderId="87" applyNumberFormat="0" applyFill="0" applyAlignment="0" applyProtection="0"/>
    <xf numFmtId="0" fontId="19" fillId="20" borderId="84" applyNumberFormat="0" applyAlignment="0" applyProtection="0"/>
    <xf numFmtId="0" fontId="33" fillId="20" borderId="86" applyNumberFormat="0" applyAlignment="0" applyProtection="0"/>
    <xf numFmtId="0" fontId="15" fillId="23" borderId="85" applyNumberFormat="0" applyFont="0" applyAlignment="0" applyProtection="0"/>
    <xf numFmtId="0" fontId="33" fillId="20" borderId="86" applyNumberFormat="0" applyAlignment="0" applyProtection="0"/>
    <xf numFmtId="0" fontId="35" fillId="0" borderId="87" applyNumberFormat="0" applyFill="0" applyAlignment="0" applyProtection="0"/>
    <xf numFmtId="0" fontId="33" fillId="20" borderId="86" applyNumberFormat="0" applyAlignment="0" applyProtection="0"/>
    <xf numFmtId="0" fontId="15" fillId="23" borderId="85" applyNumberFormat="0" applyFont="0" applyAlignment="0" applyProtection="0"/>
    <xf numFmtId="0" fontId="27" fillId="7" borderId="84" applyNumberFormat="0" applyAlignment="0" applyProtection="0"/>
    <xf numFmtId="0" fontId="15" fillId="23" borderId="85" applyNumberFormat="0" applyFont="0" applyAlignment="0" applyProtection="0"/>
    <xf numFmtId="0" fontId="33" fillId="20" borderId="86" applyNumberFormat="0" applyAlignment="0" applyProtection="0"/>
    <xf numFmtId="0" fontId="35" fillId="0" borderId="87" applyNumberFormat="0" applyFill="0" applyAlignment="0" applyProtection="0"/>
    <xf numFmtId="0" fontId="27" fillId="7" borderId="84" applyNumberFormat="0" applyAlignment="0" applyProtection="0"/>
    <xf numFmtId="0" fontId="19" fillId="20" borderId="84" applyNumberFormat="0" applyAlignment="0" applyProtection="0"/>
    <xf numFmtId="0" fontId="19" fillId="20" borderId="84" applyNumberFormat="0" applyAlignment="0" applyProtection="0"/>
    <xf numFmtId="0" fontId="33" fillId="20" borderId="86" applyNumberFormat="0" applyAlignment="0" applyProtection="0"/>
    <xf numFmtId="0" fontId="27" fillId="7" borderId="84" applyNumberFormat="0" applyAlignment="0" applyProtection="0"/>
    <xf numFmtId="0" fontId="27" fillId="7" borderId="84" applyNumberFormat="0" applyAlignment="0" applyProtection="0"/>
    <xf numFmtId="0" fontId="15" fillId="23" borderId="97" applyNumberFormat="0" applyFont="0" applyAlignment="0" applyProtection="0"/>
    <xf numFmtId="0" fontId="19" fillId="20" borderId="84" applyNumberFormat="0" applyAlignment="0" applyProtection="0"/>
    <xf numFmtId="0" fontId="35" fillId="0" borderId="87" applyNumberFormat="0" applyFill="0" applyAlignment="0" applyProtection="0"/>
    <xf numFmtId="0" fontId="15" fillId="23" borderId="85" applyNumberFormat="0" applyFont="0" applyAlignment="0" applyProtection="0"/>
    <xf numFmtId="0" fontId="19" fillId="20" borderId="84" applyNumberFormat="0" applyAlignment="0" applyProtection="0"/>
    <xf numFmtId="0" fontId="8" fillId="0" borderId="0"/>
    <xf numFmtId="0" fontId="15" fillId="23" borderId="97" applyNumberFormat="0" applyFont="0" applyAlignment="0" applyProtection="0"/>
    <xf numFmtId="0" fontId="8" fillId="0" borderId="0"/>
    <xf numFmtId="9" fontId="8" fillId="0" borderId="0" applyFont="0" applyFill="0" applyBorder="0" applyAlignment="0" applyProtection="0"/>
    <xf numFmtId="0" fontId="19" fillId="20" borderId="80" applyNumberFormat="0" applyAlignment="0" applyProtection="0"/>
    <xf numFmtId="0" fontId="27" fillId="7" borderId="80" applyNumberFormat="0" applyAlignment="0" applyProtection="0"/>
    <xf numFmtId="0" fontId="15" fillId="23" borderId="81" applyNumberFormat="0" applyFont="0" applyAlignment="0" applyProtection="0"/>
    <xf numFmtId="0" fontId="33" fillId="20" borderId="82" applyNumberFormat="0" applyAlignment="0" applyProtection="0"/>
    <xf numFmtId="0" fontId="35" fillId="0" borderId="83" applyNumberFormat="0" applyFill="0" applyAlignment="0" applyProtection="0"/>
    <xf numFmtId="0" fontId="8" fillId="0" borderId="0"/>
    <xf numFmtId="0" fontId="33" fillId="20" borderId="82" applyNumberFormat="0" applyAlignment="0" applyProtection="0"/>
    <xf numFmtId="0" fontId="19" fillId="20" borderId="80" applyNumberFormat="0" applyAlignment="0" applyProtection="0"/>
    <xf numFmtId="0" fontId="27" fillId="7" borderId="80" applyNumberFormat="0" applyAlignment="0" applyProtection="0"/>
    <xf numFmtId="0" fontId="35" fillId="0" borderId="83" applyNumberFormat="0" applyFill="0" applyAlignment="0" applyProtection="0"/>
    <xf numFmtId="0" fontId="19" fillId="20" borderId="80" applyNumberFormat="0" applyAlignment="0" applyProtection="0"/>
    <xf numFmtId="0" fontId="27" fillId="7" borderId="80" applyNumberFormat="0" applyAlignment="0" applyProtection="0"/>
    <xf numFmtId="0" fontId="33" fillId="20" borderId="82" applyNumberFormat="0" applyAlignment="0" applyProtection="0"/>
    <xf numFmtId="0" fontId="15" fillId="23" borderId="81" applyNumberFormat="0" applyFont="0" applyAlignment="0" applyProtection="0"/>
    <xf numFmtId="0" fontId="19" fillId="20" borderId="80" applyNumberFormat="0" applyAlignment="0" applyProtection="0"/>
    <xf numFmtId="0" fontId="15" fillId="23" borderId="81" applyNumberFormat="0" applyFont="0" applyAlignment="0" applyProtection="0"/>
    <xf numFmtId="0" fontId="27" fillId="7" borderId="80" applyNumberFormat="0" applyAlignment="0" applyProtection="0"/>
    <xf numFmtId="0" fontId="15" fillId="23" borderId="81" applyNumberFormat="0" applyFont="0" applyAlignment="0" applyProtection="0"/>
    <xf numFmtId="0" fontId="15" fillId="23" borderId="81" applyNumberFormat="0" applyFont="0" applyAlignment="0" applyProtection="0"/>
    <xf numFmtId="0" fontId="33" fillId="20" borderId="82" applyNumberFormat="0" applyAlignment="0" applyProtection="0"/>
    <xf numFmtId="0" fontId="35" fillId="0" borderId="83" applyNumberFormat="0" applyFill="0" applyAlignment="0" applyProtection="0"/>
    <xf numFmtId="0" fontId="27" fillId="7" borderId="80" applyNumberFormat="0" applyAlignment="0" applyProtection="0"/>
    <xf numFmtId="0" fontId="35" fillId="0" borderId="83" applyNumberFormat="0" applyFill="0" applyAlignment="0" applyProtection="0"/>
    <xf numFmtId="0" fontId="8" fillId="0" borderId="0"/>
    <xf numFmtId="0" fontId="8" fillId="0" borderId="0"/>
    <xf numFmtId="9" fontId="8" fillId="0" borderId="0" applyFont="0" applyFill="0" applyBorder="0" applyAlignment="0" applyProtection="0"/>
    <xf numFmtId="0" fontId="19" fillId="20" borderId="80" applyNumberFormat="0" applyAlignment="0" applyProtection="0"/>
    <xf numFmtId="0" fontId="27" fillId="7" borderId="80" applyNumberFormat="0" applyAlignment="0" applyProtection="0"/>
    <xf numFmtId="0" fontId="35" fillId="0" borderId="83" applyNumberFormat="0" applyFill="0" applyAlignment="0" applyProtection="0"/>
    <xf numFmtId="0" fontId="35" fillId="0" borderId="83" applyNumberFormat="0" applyFill="0" applyAlignment="0" applyProtection="0"/>
    <xf numFmtId="0" fontId="19" fillId="20" borderId="80" applyNumberFormat="0" applyAlignment="0" applyProtection="0"/>
    <xf numFmtId="0" fontId="33" fillId="20" borderId="82" applyNumberFormat="0" applyAlignment="0" applyProtection="0"/>
    <xf numFmtId="0" fontId="15" fillId="23" borderId="81" applyNumberFormat="0" applyFont="0" applyAlignment="0" applyProtection="0"/>
    <xf numFmtId="0" fontId="33" fillId="20" borderId="82" applyNumberFormat="0" applyAlignment="0" applyProtection="0"/>
    <xf numFmtId="0" fontId="35" fillId="0" borderId="83" applyNumberFormat="0" applyFill="0" applyAlignment="0" applyProtection="0"/>
    <xf numFmtId="0" fontId="35" fillId="0" borderId="83" applyNumberFormat="0" applyFill="0" applyAlignment="0" applyProtection="0"/>
    <xf numFmtId="0" fontId="33" fillId="20" borderId="82" applyNumberFormat="0" applyAlignment="0" applyProtection="0"/>
    <xf numFmtId="0" fontId="15" fillId="23" borderId="81" applyNumberFormat="0" applyFont="0" applyAlignment="0" applyProtection="0"/>
    <xf numFmtId="0" fontId="27" fillId="7" borderId="80" applyNumberFormat="0" applyAlignment="0" applyProtection="0"/>
    <xf numFmtId="0" fontId="15" fillId="23" borderId="81" applyNumberFormat="0" applyFont="0" applyAlignment="0" applyProtection="0"/>
    <xf numFmtId="0" fontId="33" fillId="20" borderId="82" applyNumberFormat="0" applyAlignment="0" applyProtection="0"/>
    <xf numFmtId="0" fontId="35" fillId="0" borderId="83" applyNumberFormat="0" applyFill="0" applyAlignment="0" applyProtection="0"/>
    <xf numFmtId="0" fontId="27" fillId="7" borderId="80" applyNumberFormat="0" applyAlignment="0" applyProtection="0"/>
    <xf numFmtId="0" fontId="19" fillId="20" borderId="80" applyNumberFormat="0" applyAlignment="0" applyProtection="0"/>
    <xf numFmtId="0" fontId="19" fillId="20" borderId="80" applyNumberFormat="0" applyAlignment="0" applyProtection="0"/>
    <xf numFmtId="0" fontId="15" fillId="23" borderId="81" applyNumberFormat="0" applyFont="0" applyAlignment="0" applyProtection="0"/>
    <xf numFmtId="0" fontId="8" fillId="0" borderId="0"/>
    <xf numFmtId="0" fontId="8" fillId="0" borderId="0"/>
    <xf numFmtId="9" fontId="8" fillId="0" borderId="0" applyFont="0" applyFill="0" applyBorder="0" applyAlignment="0" applyProtection="0"/>
    <xf numFmtId="0" fontId="15" fillId="23" borderId="81" applyNumberFormat="0" applyFont="0" applyAlignment="0" applyProtection="0"/>
    <xf numFmtId="0" fontId="19" fillId="20" borderId="80" applyNumberFormat="0" applyAlignment="0" applyProtection="0"/>
    <xf numFmtId="0" fontId="19" fillId="20" borderId="80" applyNumberFormat="0" applyAlignment="0" applyProtection="0"/>
    <xf numFmtId="0" fontId="27" fillId="7" borderId="80" applyNumberFormat="0" applyAlignment="0" applyProtection="0"/>
    <xf numFmtId="0" fontId="33" fillId="20" borderId="82" applyNumberFormat="0" applyAlignment="0" applyProtection="0"/>
    <xf numFmtId="0" fontId="27" fillId="7" borderId="80" applyNumberFormat="0" applyAlignment="0" applyProtection="0"/>
    <xf numFmtId="0" fontId="35" fillId="0" borderId="83" applyNumberFormat="0" applyFill="0" applyAlignment="0" applyProtection="0"/>
    <xf numFmtId="0" fontId="33" fillId="20" borderId="82" applyNumberFormat="0" applyAlignment="0" applyProtection="0"/>
    <xf numFmtId="0" fontId="19" fillId="20" borderId="92" applyNumberFormat="0" applyAlignment="0" applyProtection="0"/>
    <xf numFmtId="0" fontId="27" fillId="7" borderId="96" applyNumberFormat="0" applyAlignment="0" applyProtection="0"/>
    <xf numFmtId="0" fontId="15" fillId="23" borderId="85" applyNumberFormat="0" applyFont="0" applyAlignment="0" applyProtection="0"/>
    <xf numFmtId="0" fontId="15" fillId="23" borderId="93" applyNumberFormat="0" applyFont="0" applyAlignment="0" applyProtection="0"/>
    <xf numFmtId="0" fontId="19" fillId="20" borderId="96" applyNumberFormat="0" applyAlignment="0" applyProtection="0"/>
    <xf numFmtId="0" fontId="33" fillId="20" borderId="94" applyNumberFormat="0" applyAlignment="0" applyProtection="0"/>
    <xf numFmtId="0" fontId="15" fillId="0" borderId="0"/>
    <xf numFmtId="0" fontId="15" fillId="23" borderId="97" applyNumberFormat="0" applyFont="0" applyAlignment="0" applyProtection="0"/>
    <xf numFmtId="0" fontId="27" fillId="7" borderId="96" applyNumberFormat="0" applyAlignment="0" applyProtection="0"/>
    <xf numFmtId="0" fontId="27" fillId="7" borderId="84" applyNumberFormat="0" applyAlignment="0" applyProtection="0"/>
    <xf numFmtId="0" fontId="33" fillId="20" borderId="86" applyNumberFormat="0" applyAlignment="0" applyProtection="0"/>
    <xf numFmtId="0" fontId="15" fillId="23" borderId="97" applyNumberFormat="0" applyFont="0" applyAlignment="0" applyProtection="0"/>
    <xf numFmtId="0" fontId="27" fillId="7" borderId="92" applyNumberFormat="0" applyAlignment="0" applyProtection="0"/>
    <xf numFmtId="0" fontId="35" fillId="0" borderId="95" applyNumberFormat="0" applyFill="0" applyAlignment="0" applyProtection="0"/>
    <xf numFmtId="0" fontId="19" fillId="20" borderId="96" applyNumberFormat="0" applyAlignment="0" applyProtection="0"/>
    <xf numFmtId="0" fontId="35" fillId="0" borderId="87" applyNumberFormat="0" applyFill="0" applyAlignment="0" applyProtection="0"/>
    <xf numFmtId="0" fontId="15" fillId="23" borderId="89" applyNumberFormat="0" applyFont="0" applyAlignment="0" applyProtection="0"/>
    <xf numFmtId="0" fontId="19" fillId="20" borderId="92" applyNumberFormat="0" applyAlignment="0" applyProtection="0"/>
    <xf numFmtId="0" fontId="19" fillId="20" borderId="96" applyNumberFormat="0" applyAlignment="0" applyProtection="0"/>
    <xf numFmtId="0" fontId="15" fillId="23" borderId="97" applyNumberFormat="0" applyFont="0" applyAlignment="0" applyProtection="0"/>
    <xf numFmtId="0" fontId="27" fillId="7" borderId="92" applyNumberFormat="0" applyAlignment="0" applyProtection="0"/>
    <xf numFmtId="0" fontId="19" fillId="20" borderId="84" applyNumberFormat="0" applyAlignment="0" applyProtection="0"/>
    <xf numFmtId="0" fontId="35" fillId="0" borderId="99" applyNumberFormat="0" applyFill="0" applyAlignment="0" applyProtection="0"/>
    <xf numFmtId="0" fontId="15" fillId="23" borderId="97" applyNumberFormat="0" applyFont="0" applyAlignment="0" applyProtection="0"/>
    <xf numFmtId="0" fontId="33" fillId="20" borderId="86" applyNumberFormat="0" applyAlignment="0" applyProtection="0"/>
    <xf numFmtId="0" fontId="19" fillId="20" borderId="88" applyNumberFormat="0" applyAlignment="0" applyProtection="0"/>
    <xf numFmtId="0" fontId="33" fillId="20" borderId="98" applyNumberFormat="0" applyAlignment="0" applyProtection="0"/>
    <xf numFmtId="0" fontId="15" fillId="23" borderId="85" applyNumberFormat="0" applyFont="0" applyAlignment="0" applyProtection="0"/>
    <xf numFmtId="0" fontId="33" fillId="20" borderId="90" applyNumberFormat="0" applyAlignment="0" applyProtection="0"/>
    <xf numFmtId="0" fontId="27" fillId="7" borderId="88" applyNumberFormat="0" applyAlignment="0" applyProtection="0"/>
    <xf numFmtId="0" fontId="35" fillId="0" borderId="87" applyNumberFormat="0" applyFill="0" applyAlignment="0" applyProtection="0"/>
    <xf numFmtId="0" fontId="33" fillId="20" borderId="94" applyNumberFormat="0" applyAlignment="0" applyProtection="0"/>
    <xf numFmtId="0" fontId="35" fillId="0" borderId="95" applyNumberFormat="0" applyFill="0" applyAlignment="0" applyProtection="0"/>
    <xf numFmtId="0" fontId="19" fillId="20" borderId="96" applyNumberFormat="0" applyAlignment="0" applyProtection="0"/>
    <xf numFmtId="0" fontId="35" fillId="0" borderId="91" applyNumberFormat="0" applyFill="0" applyAlignment="0" applyProtection="0"/>
    <xf numFmtId="0" fontId="19" fillId="20" borderId="96" applyNumberFormat="0" applyAlignment="0" applyProtection="0"/>
    <xf numFmtId="0" fontId="27" fillId="7" borderId="84" applyNumberFormat="0" applyAlignment="0" applyProtection="0"/>
    <xf numFmtId="0" fontId="19" fillId="20" borderId="84" applyNumberFormat="0" applyAlignment="0" applyProtection="0"/>
    <xf numFmtId="0" fontId="35" fillId="0" borderId="87" applyNumberFormat="0" applyFill="0" applyAlignment="0" applyProtection="0"/>
    <xf numFmtId="0" fontId="27" fillId="7" borderId="84" applyNumberFormat="0" applyAlignment="0" applyProtection="0"/>
    <xf numFmtId="0" fontId="15" fillId="23" borderId="97" applyNumberFormat="0" applyFont="0" applyAlignment="0" applyProtection="0"/>
    <xf numFmtId="0" fontId="15" fillId="23" borderId="93" applyNumberFormat="0" applyFont="0" applyAlignment="0" applyProtection="0"/>
    <xf numFmtId="0" fontId="19" fillId="20" borderId="92" applyNumberFormat="0" applyAlignment="0" applyProtection="0"/>
    <xf numFmtId="0" fontId="35" fillId="0" borderId="87" applyNumberFormat="0" applyFill="0" applyAlignment="0" applyProtection="0"/>
    <xf numFmtId="0" fontId="33" fillId="20" borderId="86" applyNumberFormat="0" applyAlignment="0" applyProtection="0"/>
    <xf numFmtId="0" fontId="19" fillId="20" borderId="84" applyNumberFormat="0" applyAlignment="0" applyProtection="0"/>
    <xf numFmtId="0" fontId="33" fillId="20" borderId="94" applyNumberFormat="0" applyAlignment="0" applyProtection="0"/>
    <xf numFmtId="0" fontId="35" fillId="0" borderId="95" applyNumberFormat="0" applyFill="0" applyAlignment="0" applyProtection="0"/>
    <xf numFmtId="0" fontId="35" fillId="0" borderId="87" applyNumberFormat="0" applyFill="0" applyAlignment="0" applyProtection="0"/>
    <xf numFmtId="0" fontId="33" fillId="20" borderId="86" applyNumberFormat="0" applyAlignment="0" applyProtection="0"/>
    <xf numFmtId="0" fontId="15" fillId="23" borderId="97" applyNumberFormat="0" applyFont="0" applyAlignment="0" applyProtection="0"/>
    <xf numFmtId="0" fontId="33" fillId="20" borderId="90" applyNumberFormat="0" applyAlignment="0" applyProtection="0"/>
    <xf numFmtId="0" fontId="19" fillId="20" borderId="88" applyNumberFormat="0" applyAlignment="0" applyProtection="0"/>
    <xf numFmtId="0" fontId="27" fillId="7" borderId="88" applyNumberFormat="0" applyAlignment="0" applyProtection="0"/>
    <xf numFmtId="0" fontId="35" fillId="0" borderId="91" applyNumberFormat="0" applyFill="0" applyAlignment="0" applyProtection="0"/>
    <xf numFmtId="0" fontId="19" fillId="20" borderId="88" applyNumberFormat="0" applyAlignment="0" applyProtection="0"/>
    <xf numFmtId="0" fontId="27" fillId="7" borderId="88" applyNumberFormat="0" applyAlignment="0" applyProtection="0"/>
    <xf numFmtId="0" fontId="33" fillId="20" borderId="90" applyNumberFormat="0" applyAlignment="0" applyProtection="0"/>
    <xf numFmtId="0" fontId="15" fillId="23" borderId="89" applyNumberFormat="0" applyFont="0" applyAlignment="0" applyProtection="0"/>
    <xf numFmtId="0" fontId="19" fillId="20" borderId="88" applyNumberFormat="0" applyAlignment="0" applyProtection="0"/>
    <xf numFmtId="0" fontId="15" fillId="23" borderId="89" applyNumberFormat="0" applyFont="0" applyAlignment="0" applyProtection="0"/>
    <xf numFmtId="0" fontId="27" fillId="7" borderId="88" applyNumberFormat="0" applyAlignment="0" applyProtection="0"/>
    <xf numFmtId="0" fontId="15" fillId="23" borderId="89" applyNumberFormat="0" applyFont="0" applyAlignment="0" applyProtection="0"/>
    <xf numFmtId="0" fontId="15" fillId="23" borderId="89" applyNumberFormat="0" applyFont="0" applyAlignment="0" applyProtection="0"/>
    <xf numFmtId="0" fontId="33" fillId="20" borderId="90" applyNumberFormat="0" applyAlignment="0" applyProtection="0"/>
    <xf numFmtId="0" fontId="35" fillId="0" borderId="91" applyNumberFormat="0" applyFill="0" applyAlignment="0" applyProtection="0"/>
    <xf numFmtId="0" fontId="27" fillId="7" borderId="88" applyNumberFormat="0" applyAlignment="0" applyProtection="0"/>
    <xf numFmtId="0" fontId="35" fillId="0" borderId="91" applyNumberFormat="0" applyFill="0" applyAlignment="0" applyProtection="0"/>
    <xf numFmtId="0" fontId="15" fillId="23" borderId="93" applyNumberFormat="0" applyFont="0" applyAlignment="0" applyProtection="0"/>
    <xf numFmtId="0" fontId="27" fillId="7" borderId="92" applyNumberFormat="0" applyAlignment="0" applyProtection="0"/>
    <xf numFmtId="0" fontId="19" fillId="20" borderId="88" applyNumberFormat="0" applyAlignment="0" applyProtection="0"/>
    <xf numFmtId="0" fontId="27" fillId="7" borderId="88" applyNumberFormat="0" applyAlignment="0" applyProtection="0"/>
    <xf numFmtId="0" fontId="35" fillId="0" borderId="91" applyNumberFormat="0" applyFill="0" applyAlignment="0" applyProtection="0"/>
    <xf numFmtId="0" fontId="35" fillId="0" borderId="91" applyNumberFormat="0" applyFill="0" applyAlignment="0" applyProtection="0"/>
    <xf numFmtId="0" fontId="19" fillId="20" borderId="88" applyNumberFormat="0" applyAlignment="0" applyProtection="0"/>
    <xf numFmtId="0" fontId="33" fillId="20" borderId="90" applyNumberFormat="0" applyAlignment="0" applyProtection="0"/>
    <xf numFmtId="0" fontId="15" fillId="23" borderId="89" applyNumberFormat="0" applyFont="0" applyAlignment="0" applyProtection="0"/>
    <xf numFmtId="0" fontId="33" fillId="20" borderId="90" applyNumberFormat="0" applyAlignment="0" applyProtection="0"/>
    <xf numFmtId="0" fontId="35" fillId="0" borderId="91" applyNumberFormat="0" applyFill="0" applyAlignment="0" applyProtection="0"/>
    <xf numFmtId="0" fontId="35" fillId="0" borderId="91" applyNumberFormat="0" applyFill="0" applyAlignment="0" applyProtection="0"/>
    <xf numFmtId="0" fontId="33" fillId="20" borderId="90" applyNumberFormat="0" applyAlignment="0" applyProtection="0"/>
    <xf numFmtId="0" fontId="15" fillId="23" borderId="89" applyNumberFormat="0" applyFont="0" applyAlignment="0" applyProtection="0"/>
    <xf numFmtId="0" fontId="27" fillId="7" borderId="88" applyNumberFormat="0" applyAlignment="0" applyProtection="0"/>
    <xf numFmtId="0" fontId="15" fillId="23" borderId="89" applyNumberFormat="0" applyFont="0" applyAlignment="0" applyProtection="0"/>
    <xf numFmtId="0" fontId="33" fillId="20" borderId="90" applyNumberFormat="0" applyAlignment="0" applyProtection="0"/>
    <xf numFmtId="0" fontId="35" fillId="0" borderId="91" applyNumberFormat="0" applyFill="0" applyAlignment="0" applyProtection="0"/>
    <xf numFmtId="0" fontId="27" fillId="7" borderId="88" applyNumberFormat="0" applyAlignment="0" applyProtection="0"/>
    <xf numFmtId="0" fontId="19" fillId="20" borderId="88" applyNumberFormat="0" applyAlignment="0" applyProtection="0"/>
    <xf numFmtId="0" fontId="19" fillId="20" borderId="88" applyNumberFormat="0" applyAlignment="0" applyProtection="0"/>
    <xf numFmtId="0" fontId="15" fillId="23" borderId="89" applyNumberFormat="0" applyFont="0" applyAlignment="0" applyProtection="0"/>
    <xf numFmtId="0" fontId="27" fillId="7" borderId="92" applyNumberFormat="0" applyAlignment="0" applyProtection="0"/>
    <xf numFmtId="0" fontId="19" fillId="20" borderId="92" applyNumberFormat="0" applyAlignment="0" applyProtection="0"/>
    <xf numFmtId="0" fontId="15" fillId="23" borderId="89" applyNumberFormat="0" applyFont="0" applyAlignment="0" applyProtection="0"/>
    <xf numFmtId="0" fontId="19" fillId="20" borderId="88" applyNumberFormat="0" applyAlignment="0" applyProtection="0"/>
    <xf numFmtId="0" fontId="19" fillId="20" borderId="88" applyNumberFormat="0" applyAlignment="0" applyProtection="0"/>
    <xf numFmtId="0" fontId="27" fillId="7" borderId="88" applyNumberFormat="0" applyAlignment="0" applyProtection="0"/>
    <xf numFmtId="0" fontId="33" fillId="20" borderId="90" applyNumberFormat="0" applyAlignment="0" applyProtection="0"/>
    <xf numFmtId="0" fontId="27" fillId="7" borderId="88" applyNumberFormat="0" applyAlignment="0" applyProtection="0"/>
    <xf numFmtId="0" fontId="35" fillId="0" borderId="91" applyNumberFormat="0" applyFill="0" applyAlignment="0" applyProtection="0"/>
    <xf numFmtId="0" fontId="33" fillId="20" borderId="90" applyNumberFormat="0" applyAlignment="0" applyProtection="0"/>
    <xf numFmtId="0" fontId="27" fillId="7" borderId="96" applyNumberFormat="0" applyAlignment="0" applyProtection="0"/>
    <xf numFmtId="0" fontId="33" fillId="20" borderId="94" applyNumberFormat="0" applyAlignment="0" applyProtection="0"/>
    <xf numFmtId="0" fontId="35" fillId="0" borderId="99" applyNumberFormat="0" applyFill="0" applyAlignment="0" applyProtection="0"/>
    <xf numFmtId="0" fontId="19" fillId="20" borderId="92" applyNumberFormat="0" applyAlignment="0" applyProtection="0"/>
    <xf numFmtId="0" fontId="33" fillId="20" borderId="94" applyNumberFormat="0" applyAlignment="0" applyProtection="0"/>
    <xf numFmtId="0" fontId="35" fillId="0" borderId="95" applyNumberFormat="0" applyFill="0" applyAlignment="0" applyProtection="0"/>
    <xf numFmtId="0" fontId="33" fillId="20" borderId="94" applyNumberFormat="0" applyAlignment="0" applyProtection="0"/>
    <xf numFmtId="0" fontId="15" fillId="23" borderId="93" applyNumberFormat="0" applyFont="0" applyAlignment="0" applyProtection="0"/>
    <xf numFmtId="0" fontId="33" fillId="20" borderId="98" applyNumberFormat="0" applyAlignment="0" applyProtection="0"/>
    <xf numFmtId="0" fontId="27" fillId="7" borderId="92" applyNumberFormat="0" applyAlignment="0" applyProtection="0"/>
    <xf numFmtId="0" fontId="19" fillId="20" borderId="92" applyNumberFormat="0" applyAlignment="0" applyProtection="0"/>
    <xf numFmtId="0" fontId="15" fillId="23" borderId="93" applyNumberFormat="0" applyFont="0" applyAlignment="0" applyProtection="0"/>
    <xf numFmtId="0" fontId="19" fillId="20" borderId="96" applyNumberFormat="0" applyAlignment="0" applyProtection="0"/>
    <xf numFmtId="0" fontId="15" fillId="23" borderId="93" applyNumberFormat="0" applyFont="0" applyAlignment="0" applyProtection="0"/>
    <xf numFmtId="0" fontId="33" fillId="20" borderId="98" applyNumberFormat="0" applyAlignment="0" applyProtection="0"/>
    <xf numFmtId="0" fontId="27" fillId="7" borderId="92" applyNumberFormat="0" applyAlignment="0" applyProtection="0"/>
    <xf numFmtId="0" fontId="27" fillId="7" borderId="96" applyNumberFormat="0" applyAlignment="0" applyProtection="0"/>
    <xf numFmtId="0" fontId="35" fillId="0" borderId="99" applyNumberFormat="0" applyFill="0" applyAlignment="0" applyProtection="0"/>
    <xf numFmtId="0" fontId="27" fillId="7" borderId="92" applyNumberFormat="0" applyAlignment="0" applyProtection="0"/>
    <xf numFmtId="0" fontId="19" fillId="20" borderId="92" applyNumberFormat="0" applyAlignment="0" applyProtection="0"/>
    <xf numFmtId="0" fontId="35" fillId="0" borderId="99" applyNumberFormat="0" applyFill="0" applyAlignment="0" applyProtection="0"/>
    <xf numFmtId="0" fontId="35" fillId="0" borderId="95" applyNumberFormat="0" applyFill="0" applyAlignment="0" applyProtection="0"/>
    <xf numFmtId="0" fontId="19" fillId="20" borderId="92" applyNumberFormat="0" applyAlignment="0" applyProtection="0"/>
    <xf numFmtId="0" fontId="33" fillId="20" borderId="94" applyNumberFormat="0" applyAlignment="0" applyProtection="0"/>
    <xf numFmtId="0" fontId="27" fillId="7" borderId="92" applyNumberFormat="0" applyAlignment="0" applyProtection="0"/>
    <xf numFmtId="0" fontId="33" fillId="20" borderId="94" applyNumberFormat="0" applyAlignment="0" applyProtection="0"/>
    <xf numFmtId="0" fontId="15" fillId="23" borderId="93" applyNumberFormat="0" applyFont="0" applyAlignment="0" applyProtection="0"/>
    <xf numFmtId="0" fontId="15" fillId="23" borderId="93" applyNumberFormat="0" applyFont="0" applyAlignment="0" applyProtection="0"/>
    <xf numFmtId="0" fontId="27" fillId="7" borderId="92" applyNumberFormat="0" applyAlignment="0" applyProtection="0"/>
    <xf numFmtId="0" fontId="27" fillId="7" borderId="92" applyNumberFormat="0" applyAlignment="0" applyProtection="0"/>
    <xf numFmtId="0" fontId="35" fillId="0" borderId="95" applyNumberFormat="0" applyFill="0" applyAlignment="0" applyProtection="0"/>
    <xf numFmtId="0" fontId="33" fillId="20" borderId="98" applyNumberFormat="0" applyAlignment="0" applyProtection="0"/>
    <xf numFmtId="0" fontId="33" fillId="20" borderId="98" applyNumberFormat="0" applyAlignment="0" applyProtection="0"/>
    <xf numFmtId="0" fontId="15" fillId="23" borderId="93" applyNumberFormat="0" applyFont="0" applyAlignment="0" applyProtection="0"/>
    <xf numFmtId="0" fontId="19" fillId="20" borderId="96" applyNumberFormat="0" applyAlignment="0" applyProtection="0"/>
    <xf numFmtId="0" fontId="27" fillId="7" borderId="96" applyNumberFormat="0" applyAlignment="0" applyProtection="0"/>
    <xf numFmtId="0" fontId="35" fillId="0" borderId="95" applyNumberFormat="0" applyFill="0" applyAlignment="0" applyProtection="0"/>
    <xf numFmtId="0" fontId="19" fillId="20" borderId="96" applyNumberFormat="0" applyAlignment="0" applyProtection="0"/>
    <xf numFmtId="0" fontId="35" fillId="0" borderId="99" applyNumberFormat="0" applyFill="0" applyAlignment="0" applyProtection="0"/>
    <xf numFmtId="0" fontId="35" fillId="0" borderId="95" applyNumberFormat="0" applyFill="0" applyAlignment="0" applyProtection="0"/>
    <xf numFmtId="0" fontId="15" fillId="23" borderId="93" applyNumberFormat="0" applyFont="0" applyAlignment="0" applyProtection="0"/>
    <xf numFmtId="0" fontId="19" fillId="20" borderId="92" applyNumberFormat="0" applyAlignment="0" applyProtection="0"/>
    <xf numFmtId="0" fontId="33" fillId="20" borderId="98" applyNumberFormat="0" applyAlignment="0" applyProtection="0"/>
    <xf numFmtId="0" fontId="19" fillId="20" borderId="92" applyNumberFormat="0" applyAlignment="0" applyProtection="0"/>
    <xf numFmtId="0" fontId="33" fillId="20" borderId="94" applyNumberFormat="0" applyAlignment="0" applyProtection="0"/>
    <xf numFmtId="0" fontId="19" fillId="20" borderId="96" applyNumberFormat="0" applyAlignment="0" applyProtection="0"/>
    <xf numFmtId="0" fontId="27" fillId="7" borderId="96" applyNumberFormat="0" applyAlignment="0" applyProtection="0"/>
    <xf numFmtId="0" fontId="33" fillId="20" borderId="98" applyNumberFormat="0" applyAlignment="0" applyProtection="0"/>
    <xf numFmtId="0" fontId="35" fillId="0" borderId="99" applyNumberFormat="0" applyFill="0" applyAlignment="0" applyProtection="0"/>
    <xf numFmtId="0" fontId="33" fillId="20" borderId="98" applyNumberFormat="0" applyAlignment="0" applyProtection="0"/>
    <xf numFmtId="0" fontId="15" fillId="23" borderId="97" applyNumberFormat="0" applyFont="0" applyAlignment="0" applyProtection="0"/>
    <xf numFmtId="0" fontId="27" fillId="7" borderId="96" applyNumberFormat="0" applyAlignment="0" applyProtection="0"/>
    <xf numFmtId="0" fontId="27" fillId="7" borderId="96" applyNumberFormat="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27" fillId="7" borderId="96" applyNumberFormat="0" applyAlignment="0" applyProtection="0"/>
    <xf numFmtId="0" fontId="19" fillId="20" borderId="96" applyNumberFormat="0" applyAlignment="0" applyProtection="0"/>
    <xf numFmtId="0" fontId="33" fillId="20" borderId="98" applyNumberFormat="0" applyAlignment="0" applyProtection="0"/>
    <xf numFmtId="0" fontId="8" fillId="0" borderId="0"/>
    <xf numFmtId="0" fontId="33" fillId="20" borderId="98" applyNumberFormat="0" applyAlignment="0" applyProtection="0"/>
    <xf numFmtId="0" fontId="19" fillId="20" borderId="96" applyNumberFormat="0" applyAlignment="0" applyProtection="0"/>
    <xf numFmtId="0" fontId="27" fillId="7" borderId="96" applyNumberFormat="0" applyAlignment="0" applyProtection="0"/>
    <xf numFmtId="0" fontId="35" fillId="0" borderId="99" applyNumberFormat="0" applyFill="0" applyAlignment="0" applyProtection="0"/>
    <xf numFmtId="0" fontId="19" fillId="20" borderId="96" applyNumberFormat="0" applyAlignment="0" applyProtection="0"/>
    <xf numFmtId="0" fontId="27" fillId="7" borderId="96" applyNumberFormat="0" applyAlignment="0" applyProtection="0"/>
    <xf numFmtId="0" fontId="33" fillId="20" borderId="98" applyNumberFormat="0" applyAlignment="0" applyProtection="0"/>
    <xf numFmtId="0" fontId="15" fillId="23" borderId="97" applyNumberFormat="0" applyFont="0" applyAlignment="0" applyProtection="0"/>
    <xf numFmtId="0" fontId="19" fillId="20" borderId="96" applyNumberFormat="0" applyAlignment="0" applyProtection="0"/>
    <xf numFmtId="0" fontId="15" fillId="23" borderId="97" applyNumberFormat="0" applyFont="0" applyAlignment="0" applyProtection="0"/>
    <xf numFmtId="0" fontId="27" fillId="7" borderId="96" applyNumberFormat="0" applyAlignment="0" applyProtection="0"/>
    <xf numFmtId="0" fontId="15" fillId="23" borderId="97" applyNumberFormat="0" applyFont="0" applyAlignment="0" applyProtection="0"/>
    <xf numFmtId="0" fontId="15" fillId="23" borderId="97" applyNumberFormat="0" applyFont="0" applyAlignment="0" applyProtection="0"/>
    <xf numFmtId="0" fontId="33" fillId="20" borderId="98" applyNumberFormat="0" applyAlignment="0" applyProtection="0"/>
    <xf numFmtId="0" fontId="35" fillId="0" borderId="99" applyNumberFormat="0" applyFill="0" applyAlignment="0" applyProtection="0"/>
    <xf numFmtId="0" fontId="27" fillId="7" borderId="96" applyNumberFormat="0" applyAlignment="0" applyProtection="0"/>
    <xf numFmtId="0" fontId="35" fillId="0" borderId="99" applyNumberFormat="0" applyFill="0" applyAlignment="0" applyProtection="0"/>
    <xf numFmtId="0" fontId="8" fillId="0" borderId="0"/>
    <xf numFmtId="0" fontId="8" fillId="0" borderId="0"/>
    <xf numFmtId="9" fontId="8" fillId="0" borderId="0" applyFont="0" applyFill="0" applyBorder="0" applyAlignment="0" applyProtection="0"/>
    <xf numFmtId="0" fontId="19" fillId="20" borderId="96" applyNumberFormat="0" applyAlignment="0" applyProtection="0"/>
    <xf numFmtId="0" fontId="27" fillId="7" borderId="96" applyNumberFormat="0" applyAlignment="0" applyProtection="0"/>
    <xf numFmtId="0" fontId="35" fillId="0" borderId="99" applyNumberFormat="0" applyFill="0" applyAlignment="0" applyProtection="0"/>
    <xf numFmtId="0" fontId="35" fillId="0" borderId="99" applyNumberFormat="0" applyFill="0" applyAlignment="0" applyProtection="0"/>
    <xf numFmtId="0" fontId="19" fillId="20" borderId="96" applyNumberFormat="0" applyAlignment="0" applyProtection="0"/>
    <xf numFmtId="0" fontId="33" fillId="20" borderId="98" applyNumberFormat="0" applyAlignment="0" applyProtection="0"/>
    <xf numFmtId="0" fontId="15" fillId="23" borderId="97" applyNumberFormat="0" applyFont="0" applyAlignment="0" applyProtection="0"/>
    <xf numFmtId="0" fontId="33" fillId="20" borderId="98" applyNumberFormat="0" applyAlignment="0" applyProtection="0"/>
    <xf numFmtId="0" fontId="35" fillId="0" borderId="99" applyNumberFormat="0" applyFill="0" applyAlignment="0" applyProtection="0"/>
    <xf numFmtId="0" fontId="35" fillId="0" borderId="99" applyNumberFormat="0" applyFill="0" applyAlignment="0" applyProtection="0"/>
    <xf numFmtId="0" fontId="33" fillId="20" borderId="98" applyNumberFormat="0" applyAlignment="0" applyProtection="0"/>
    <xf numFmtId="0" fontId="15" fillId="23" borderId="97" applyNumberFormat="0" applyFont="0" applyAlignment="0" applyProtection="0"/>
    <xf numFmtId="0" fontId="27" fillId="7" borderId="96" applyNumberFormat="0" applyAlignment="0" applyProtection="0"/>
    <xf numFmtId="0" fontId="15" fillId="23" borderId="97" applyNumberFormat="0" applyFont="0" applyAlignment="0" applyProtection="0"/>
    <xf numFmtId="0" fontId="33" fillId="20" borderId="98" applyNumberFormat="0" applyAlignment="0" applyProtection="0"/>
    <xf numFmtId="0" fontId="35" fillId="0" borderId="99" applyNumberFormat="0" applyFill="0" applyAlignment="0" applyProtection="0"/>
    <xf numFmtId="0" fontId="27" fillId="7" borderId="96" applyNumberFormat="0" applyAlignment="0" applyProtection="0"/>
    <xf numFmtId="0" fontId="19" fillId="20" borderId="96" applyNumberFormat="0" applyAlignment="0" applyProtection="0"/>
    <xf numFmtId="0" fontId="19" fillId="20" borderId="96" applyNumberFormat="0" applyAlignment="0" applyProtection="0"/>
    <xf numFmtId="0" fontId="33" fillId="20" borderId="98" applyNumberFormat="0" applyAlignment="0" applyProtection="0"/>
    <xf numFmtId="0" fontId="19" fillId="20" borderId="96" applyNumberFormat="0" applyAlignment="0" applyProtection="0"/>
    <xf numFmtId="0" fontId="15" fillId="23" borderId="97" applyNumberFormat="0" applyFont="0" applyAlignment="0" applyProtection="0"/>
    <xf numFmtId="0" fontId="35" fillId="0" borderId="99" applyNumberFormat="0" applyFill="0" applyAlignment="0" applyProtection="0"/>
    <xf numFmtId="0" fontId="19" fillId="20" borderId="96" applyNumberFormat="0" applyAlignment="0" applyProtection="0"/>
    <xf numFmtId="0" fontId="35" fillId="0" borderId="99" applyNumberFormat="0" applyFill="0" applyAlignment="0" applyProtection="0"/>
    <xf numFmtId="0" fontId="15" fillId="23" borderId="97" applyNumberFormat="0" applyFont="0" applyAlignment="0" applyProtection="0"/>
    <xf numFmtId="0" fontId="8" fillId="0" borderId="0"/>
    <xf numFmtId="0" fontId="27" fillId="7" borderId="96" applyNumberFormat="0" applyAlignment="0" applyProtection="0"/>
    <xf numFmtId="0" fontId="8" fillId="0" borderId="0"/>
    <xf numFmtId="9" fontId="8" fillId="0" borderId="0" applyFont="0" applyFill="0" applyBorder="0" applyAlignment="0" applyProtection="0"/>
    <xf numFmtId="0" fontId="33" fillId="20" borderId="98" applyNumberFormat="0" applyAlignment="0" applyProtection="0"/>
    <xf numFmtId="0" fontId="15" fillId="23" borderId="97" applyNumberFormat="0" applyFont="0" applyAlignment="0" applyProtection="0"/>
    <xf numFmtId="0" fontId="33" fillId="20" borderId="98" applyNumberFormat="0" applyAlignment="0" applyProtection="0"/>
    <xf numFmtId="0" fontId="27" fillId="7" borderId="96" applyNumberFormat="0" applyAlignment="0" applyProtection="0"/>
    <xf numFmtId="0" fontId="33" fillId="20" borderId="98" applyNumberFormat="0" applyAlignment="0" applyProtection="0"/>
    <xf numFmtId="0" fontId="19" fillId="20" borderId="96" applyNumberFormat="0" applyAlignment="0" applyProtection="0"/>
    <xf numFmtId="0" fontId="19" fillId="20" borderId="96" applyNumberFormat="0" applyAlignment="0" applyProtection="0"/>
    <xf numFmtId="0" fontId="19" fillId="20" borderId="96" applyNumberFormat="0" applyAlignment="0" applyProtection="0"/>
    <xf numFmtId="0" fontId="35" fillId="0" borderId="99" applyNumberFormat="0" applyFill="0" applyAlignment="0" applyProtection="0"/>
    <xf numFmtId="0" fontId="35" fillId="0" borderId="99" applyNumberFormat="0" applyFill="0" applyAlignment="0" applyProtection="0"/>
    <xf numFmtId="0" fontId="15" fillId="23" borderId="97" applyNumberFormat="0" applyFont="0" applyAlignment="0" applyProtection="0"/>
    <xf numFmtId="0" fontId="27" fillId="7" borderId="96" applyNumberFormat="0" applyAlignment="0" applyProtection="0"/>
    <xf numFmtId="0" fontId="33" fillId="20" borderId="98" applyNumberFormat="0" applyAlignment="0" applyProtection="0"/>
    <xf numFmtId="0" fontId="15" fillId="23" borderId="97" applyNumberFormat="0" applyFont="0" applyAlignment="0" applyProtection="0"/>
    <xf numFmtId="0" fontId="35" fillId="0" borderId="99" applyNumberFormat="0" applyFill="0" applyAlignment="0" applyProtection="0"/>
    <xf numFmtId="0" fontId="35" fillId="0" borderId="99" applyNumberFormat="0" applyFill="0" applyAlignment="0" applyProtection="0"/>
    <xf numFmtId="0" fontId="27" fillId="7" borderId="96" applyNumberFormat="0" applyAlignment="0" applyProtection="0"/>
    <xf numFmtId="0" fontId="27" fillId="7" borderId="96" applyNumberFormat="0" applyAlignment="0" applyProtection="0"/>
    <xf numFmtId="0" fontId="19" fillId="20" borderId="96" applyNumberFormat="0" applyAlignment="0" applyProtection="0"/>
    <xf numFmtId="0" fontId="27" fillId="7" borderId="96" applyNumberFormat="0" applyAlignment="0" applyProtection="0"/>
    <xf numFmtId="0" fontId="35" fillId="0" borderId="99" applyNumberFormat="0" applyFill="0" applyAlignment="0" applyProtection="0"/>
    <xf numFmtId="0" fontId="35" fillId="0" borderId="99" applyNumberFormat="0" applyFill="0" applyAlignment="0" applyProtection="0"/>
    <xf numFmtId="0" fontId="33" fillId="20" borderId="98" applyNumberFormat="0" applyAlignment="0" applyProtection="0"/>
    <xf numFmtId="0" fontId="15" fillId="23" borderId="97" applyNumberFormat="0" applyFont="0" applyAlignment="0" applyProtection="0"/>
    <xf numFmtId="0" fontId="33" fillId="20" borderId="98" applyNumberFormat="0" applyAlignment="0" applyProtection="0"/>
    <xf numFmtId="0" fontId="35" fillId="0" borderId="99" applyNumberFormat="0" applyFill="0" applyAlignment="0" applyProtection="0"/>
    <xf numFmtId="0" fontId="33" fillId="20" borderId="98" applyNumberFormat="0" applyAlignment="0" applyProtection="0"/>
    <xf numFmtId="0" fontId="27" fillId="7" borderId="96" applyNumberFormat="0" applyAlignment="0" applyProtection="0"/>
    <xf numFmtId="0" fontId="33" fillId="20" borderId="98" applyNumberFormat="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3" fillId="20" borderId="98" applyNumberFormat="0" applyAlignment="0" applyProtection="0"/>
    <xf numFmtId="0" fontId="19" fillId="20" borderId="96" applyNumberFormat="0" applyAlignment="0" applyProtection="0"/>
    <xf numFmtId="0" fontId="19" fillId="20" borderId="96" applyNumberFormat="0" applyAlignment="0" applyProtection="0"/>
    <xf numFmtId="0" fontId="15" fillId="23" borderId="97" applyNumberFormat="0" applyFont="0" applyAlignment="0" applyProtection="0"/>
    <xf numFmtId="0" fontId="27" fillId="7" borderId="96" applyNumberFormat="0" applyAlignment="0" applyProtection="0"/>
    <xf numFmtId="0" fontId="35" fillId="0" borderId="99" applyNumberFormat="0" applyFill="0" applyAlignment="0" applyProtection="0"/>
    <xf numFmtId="0" fontId="35" fillId="0" borderId="99" applyNumberFormat="0" applyFill="0" applyAlignment="0" applyProtection="0"/>
    <xf numFmtId="0" fontId="19" fillId="20" borderId="96" applyNumberFormat="0" applyAlignment="0" applyProtection="0"/>
    <xf numFmtId="0" fontId="27" fillId="7" borderId="96" applyNumberFormat="0" applyAlignment="0" applyProtection="0"/>
    <xf numFmtId="0" fontId="15" fillId="23" borderId="97" applyNumberFormat="0" applyFont="0" applyAlignment="0" applyProtection="0"/>
    <xf numFmtId="0" fontId="33" fillId="20" borderId="98" applyNumberFormat="0" applyAlignment="0" applyProtection="0"/>
    <xf numFmtId="0" fontId="35" fillId="0" borderId="99" applyNumberFormat="0" applyFill="0" applyAlignment="0" applyProtection="0"/>
    <xf numFmtId="0" fontId="8" fillId="0" borderId="0"/>
    <xf numFmtId="0" fontId="33" fillId="20" borderId="98" applyNumberFormat="0" applyAlignment="0" applyProtection="0"/>
    <xf numFmtId="0" fontId="19" fillId="20" borderId="96" applyNumberFormat="0" applyAlignment="0" applyProtection="0"/>
    <xf numFmtId="0" fontId="27" fillId="7" borderId="96" applyNumberFormat="0" applyAlignment="0" applyProtection="0"/>
    <xf numFmtId="0" fontId="35" fillId="0" borderId="99" applyNumberFormat="0" applyFill="0" applyAlignment="0" applyProtection="0"/>
    <xf numFmtId="0" fontId="19" fillId="20" borderId="96" applyNumberFormat="0" applyAlignment="0" applyProtection="0"/>
    <xf numFmtId="0" fontId="27" fillId="7" borderId="96" applyNumberFormat="0" applyAlignment="0" applyProtection="0"/>
    <xf numFmtId="0" fontId="33" fillId="20" borderId="98" applyNumberFormat="0" applyAlignment="0" applyProtection="0"/>
    <xf numFmtId="0" fontId="15" fillId="23" borderId="97" applyNumberFormat="0" applyFont="0" applyAlignment="0" applyProtection="0"/>
    <xf numFmtId="0" fontId="19" fillId="20" borderId="96" applyNumberFormat="0" applyAlignment="0" applyProtection="0"/>
    <xf numFmtId="0" fontId="15" fillId="23" borderId="97" applyNumberFormat="0" applyFont="0" applyAlignment="0" applyProtection="0"/>
    <xf numFmtId="0" fontId="27" fillId="7" borderId="96" applyNumberFormat="0" applyAlignment="0" applyProtection="0"/>
    <xf numFmtId="0" fontId="15" fillId="23" borderId="97" applyNumberFormat="0" applyFont="0" applyAlignment="0" applyProtection="0"/>
    <xf numFmtId="0" fontId="15" fillId="23" borderId="97" applyNumberFormat="0" applyFont="0" applyAlignment="0" applyProtection="0"/>
    <xf numFmtId="0" fontId="33" fillId="20" borderId="98" applyNumberFormat="0" applyAlignment="0" applyProtection="0"/>
    <xf numFmtId="0" fontId="35" fillId="0" borderId="99" applyNumberFormat="0" applyFill="0" applyAlignment="0" applyProtection="0"/>
    <xf numFmtId="0" fontId="27" fillId="7" borderId="96" applyNumberFormat="0" applyAlignment="0" applyProtection="0"/>
    <xf numFmtId="0" fontId="35" fillId="0" borderId="99" applyNumberFormat="0" applyFill="0" applyAlignment="0" applyProtection="0"/>
    <xf numFmtId="0" fontId="8" fillId="0" borderId="0"/>
    <xf numFmtId="0" fontId="8" fillId="0" borderId="0"/>
    <xf numFmtId="9" fontId="8" fillId="0" borderId="0" applyFont="0" applyFill="0" applyBorder="0" applyAlignment="0" applyProtection="0"/>
    <xf numFmtId="0" fontId="19" fillId="20" borderId="96" applyNumberFormat="0" applyAlignment="0" applyProtection="0"/>
    <xf numFmtId="0" fontId="27" fillId="7" borderId="96" applyNumberFormat="0" applyAlignment="0" applyProtection="0"/>
    <xf numFmtId="0" fontId="35" fillId="0" borderId="99" applyNumberFormat="0" applyFill="0" applyAlignment="0" applyProtection="0"/>
    <xf numFmtId="0" fontId="35" fillId="0" borderId="99" applyNumberFormat="0" applyFill="0" applyAlignment="0" applyProtection="0"/>
    <xf numFmtId="0" fontId="19" fillId="20" borderId="96" applyNumberFormat="0" applyAlignment="0" applyProtection="0"/>
    <xf numFmtId="0" fontId="33" fillId="20" borderId="98" applyNumberFormat="0" applyAlignment="0" applyProtection="0"/>
    <xf numFmtId="0" fontId="15" fillId="23" borderId="97" applyNumberFormat="0" applyFont="0" applyAlignment="0" applyProtection="0"/>
    <xf numFmtId="0" fontId="33" fillId="20" borderId="98" applyNumberFormat="0" applyAlignment="0" applyProtection="0"/>
    <xf numFmtId="0" fontId="35" fillId="0" borderId="99" applyNumberFormat="0" applyFill="0" applyAlignment="0" applyProtection="0"/>
    <xf numFmtId="0" fontId="35" fillId="0" borderId="99" applyNumberFormat="0" applyFill="0" applyAlignment="0" applyProtection="0"/>
    <xf numFmtId="0" fontId="33" fillId="20" borderId="98" applyNumberFormat="0" applyAlignment="0" applyProtection="0"/>
    <xf numFmtId="0" fontId="15" fillId="23" borderId="97" applyNumberFormat="0" applyFont="0" applyAlignment="0" applyProtection="0"/>
    <xf numFmtId="0" fontId="27" fillId="7" borderId="96" applyNumberFormat="0" applyAlignment="0" applyProtection="0"/>
    <xf numFmtId="0" fontId="15" fillId="23" borderId="97" applyNumberFormat="0" applyFont="0" applyAlignment="0" applyProtection="0"/>
    <xf numFmtId="0" fontId="33" fillId="20" borderId="98" applyNumberFormat="0" applyAlignment="0" applyProtection="0"/>
    <xf numFmtId="0" fontId="35" fillId="0" borderId="99" applyNumberFormat="0" applyFill="0" applyAlignment="0" applyProtection="0"/>
    <xf numFmtId="0" fontId="27" fillId="7" borderId="96" applyNumberFormat="0" applyAlignment="0" applyProtection="0"/>
    <xf numFmtId="0" fontId="19" fillId="20" borderId="96" applyNumberFormat="0" applyAlignment="0" applyProtection="0"/>
    <xf numFmtId="0" fontId="19" fillId="20" borderId="96" applyNumberFormat="0" applyAlignment="0" applyProtection="0"/>
    <xf numFmtId="0" fontId="15" fillId="23" borderId="97" applyNumberFormat="0" applyFont="0" applyAlignment="0" applyProtection="0"/>
    <xf numFmtId="0" fontId="15" fillId="23" borderId="97" applyNumberFormat="0" applyFont="0" applyAlignment="0" applyProtection="0"/>
    <xf numFmtId="0" fontId="19" fillId="20" borderId="96" applyNumberFormat="0" applyAlignment="0" applyProtection="0"/>
    <xf numFmtId="0" fontId="19" fillId="20" borderId="96" applyNumberFormat="0" applyAlignment="0" applyProtection="0"/>
    <xf numFmtId="0" fontId="27" fillId="7" borderId="96" applyNumberFormat="0" applyAlignment="0" applyProtection="0"/>
    <xf numFmtId="0" fontId="33" fillId="20" borderId="98" applyNumberFormat="0" applyAlignment="0" applyProtection="0"/>
    <xf numFmtId="0" fontId="27" fillId="7" borderId="96" applyNumberFormat="0" applyAlignment="0" applyProtection="0"/>
    <xf numFmtId="0" fontId="35" fillId="0" borderId="99" applyNumberFormat="0" applyFill="0" applyAlignment="0" applyProtection="0"/>
    <xf numFmtId="0" fontId="33" fillId="20" borderId="98" applyNumberFormat="0" applyAlignment="0" applyProtection="0"/>
    <xf numFmtId="0" fontId="15" fillId="23" borderId="97" applyNumberFormat="0" applyFont="0" applyAlignment="0" applyProtection="0"/>
    <xf numFmtId="0" fontId="19" fillId="20" borderId="96" applyNumberFormat="0" applyAlignment="0" applyProtection="0"/>
    <xf numFmtId="0" fontId="15" fillId="23" borderId="97" applyNumberFormat="0" applyFont="0" applyAlignment="0" applyProtection="0"/>
    <xf numFmtId="0" fontId="15" fillId="23" borderId="97" applyNumberFormat="0" applyFont="0" applyAlignment="0" applyProtection="0"/>
    <xf numFmtId="0" fontId="19" fillId="20" borderId="96" applyNumberFormat="0" applyAlignment="0" applyProtection="0"/>
    <xf numFmtId="0" fontId="19" fillId="20" borderId="96" applyNumberFormat="0" applyAlignment="0" applyProtection="0"/>
    <xf numFmtId="0" fontId="35" fillId="0" borderId="99" applyNumberFormat="0" applyFill="0" applyAlignment="0" applyProtection="0"/>
    <xf numFmtId="0" fontId="27" fillId="7" borderId="96" applyNumberFormat="0" applyAlignment="0" applyProtection="0"/>
    <xf numFmtId="0" fontId="35" fillId="0" borderId="99" applyNumberFormat="0" applyFill="0" applyAlignment="0" applyProtection="0"/>
    <xf numFmtId="0" fontId="33" fillId="20" borderId="98" applyNumberFormat="0" applyAlignment="0" applyProtection="0"/>
    <xf numFmtId="0" fontId="15" fillId="23" borderId="97" applyNumberFormat="0" applyFont="0" applyAlignment="0" applyProtection="0"/>
    <xf numFmtId="0" fontId="35" fillId="0" borderId="99" applyNumberFormat="0" applyFill="0" applyAlignment="0" applyProtection="0"/>
    <xf numFmtId="0" fontId="19" fillId="20" borderId="96" applyNumberFormat="0" applyAlignment="0" applyProtection="0"/>
    <xf numFmtId="0" fontId="33" fillId="20" borderId="98" applyNumberFormat="0" applyAlignment="0" applyProtection="0"/>
    <xf numFmtId="0" fontId="27" fillId="7" borderId="96" applyNumberFormat="0" applyAlignment="0" applyProtection="0"/>
    <xf numFmtId="0" fontId="33" fillId="20" borderId="98" applyNumberFormat="0" applyAlignment="0" applyProtection="0"/>
    <xf numFmtId="0" fontId="15" fillId="23" borderId="97" applyNumberFormat="0" applyFont="0" applyAlignment="0" applyProtection="0"/>
    <xf numFmtId="0" fontId="19" fillId="20" borderId="96" applyNumberFormat="0" applyAlignment="0" applyProtection="0"/>
    <xf numFmtId="0" fontId="19" fillId="20" borderId="96" applyNumberFormat="0" applyAlignment="0" applyProtection="0"/>
    <xf numFmtId="0" fontId="19" fillId="20" borderId="96" applyNumberFormat="0" applyAlignment="0" applyProtection="0"/>
    <xf numFmtId="0" fontId="33" fillId="20" borderId="98" applyNumberFormat="0" applyAlignment="0" applyProtection="0"/>
    <xf numFmtId="0" fontId="19" fillId="20" borderId="96" applyNumberFormat="0" applyAlignment="0" applyProtection="0"/>
    <xf numFmtId="0" fontId="35" fillId="0" borderId="99" applyNumberFormat="0" applyFill="0" applyAlignment="0" applyProtection="0"/>
    <xf numFmtId="0" fontId="15" fillId="23" borderId="97" applyNumberFormat="0" applyFont="0" applyAlignment="0" applyProtection="0"/>
    <xf numFmtId="0" fontId="15" fillId="23" borderId="97" applyNumberFormat="0" applyFont="0" applyAlignment="0" applyProtection="0"/>
    <xf numFmtId="0" fontId="35" fillId="0" borderId="99" applyNumberFormat="0" applyFill="0" applyAlignment="0" applyProtection="0"/>
    <xf numFmtId="0" fontId="27" fillId="7" borderId="96" applyNumberFormat="0" applyAlignment="0" applyProtection="0"/>
    <xf numFmtId="0" fontId="27" fillId="7" borderId="96" applyNumberFormat="0" applyAlignment="0" applyProtection="0"/>
    <xf numFmtId="0" fontId="27" fillId="7" borderId="96" applyNumberFormat="0" applyAlignment="0" applyProtection="0"/>
    <xf numFmtId="0" fontId="15" fillId="23" borderId="97" applyNumberFormat="0" applyFont="0" applyAlignment="0" applyProtection="0"/>
    <xf numFmtId="0" fontId="15" fillId="23" borderId="97" applyNumberFormat="0" applyFont="0" applyAlignment="0" applyProtection="0"/>
    <xf numFmtId="0" fontId="33" fillId="20" borderId="98" applyNumberFormat="0" applyAlignment="0" applyProtection="0"/>
    <xf numFmtId="0" fontId="27" fillId="7" borderId="96" applyNumberFormat="0" applyAlignment="0" applyProtection="0"/>
    <xf numFmtId="0" fontId="27" fillId="7" borderId="96" applyNumberFormat="0" applyAlignment="0" applyProtection="0"/>
    <xf numFmtId="0" fontId="15" fillId="23" borderId="97" applyNumberFormat="0" applyFont="0" applyAlignment="0" applyProtection="0"/>
    <xf numFmtId="0" fontId="27" fillId="7" borderId="96" applyNumberFormat="0" applyAlignment="0" applyProtection="0"/>
    <xf numFmtId="0" fontId="19" fillId="20" borderId="96" applyNumberFormat="0" applyAlignment="0" applyProtection="0"/>
    <xf numFmtId="0" fontId="19" fillId="20" borderId="96" applyNumberFormat="0" applyAlignment="0" applyProtection="0"/>
    <xf numFmtId="0" fontId="33" fillId="20" borderId="98" applyNumberFormat="0" applyAlignment="0" applyProtection="0"/>
    <xf numFmtId="0" fontId="33" fillId="20" borderId="98" applyNumberFormat="0" applyAlignment="0" applyProtection="0"/>
    <xf numFmtId="0" fontId="27" fillId="7" borderId="96" applyNumberFormat="0" applyAlignment="0" applyProtection="0"/>
    <xf numFmtId="0" fontId="33" fillId="20" borderId="98" applyNumberFormat="0" applyAlignment="0" applyProtection="0"/>
    <xf numFmtId="0" fontId="19" fillId="20" borderId="96" applyNumberFormat="0" applyAlignment="0" applyProtection="0"/>
    <xf numFmtId="0" fontId="27" fillId="7" borderId="96" applyNumberFormat="0" applyAlignment="0" applyProtection="0"/>
    <xf numFmtId="0" fontId="35" fillId="0" borderId="99" applyNumberFormat="0" applyFill="0" applyAlignment="0" applyProtection="0"/>
    <xf numFmtId="0" fontId="19" fillId="20" borderId="96" applyNumberFormat="0" applyAlignment="0" applyProtection="0"/>
    <xf numFmtId="0" fontId="27" fillId="7" borderId="96" applyNumberFormat="0" applyAlignment="0" applyProtection="0"/>
    <xf numFmtId="0" fontId="33" fillId="20" borderId="98" applyNumberFormat="0" applyAlignment="0" applyProtection="0"/>
    <xf numFmtId="0" fontId="15" fillId="23" borderId="97" applyNumberFormat="0" applyFont="0" applyAlignment="0" applyProtection="0"/>
    <xf numFmtId="0" fontId="19" fillId="20" borderId="96" applyNumberFormat="0" applyAlignment="0" applyProtection="0"/>
    <xf numFmtId="0" fontId="15" fillId="23" borderId="97" applyNumberFormat="0" applyFont="0" applyAlignment="0" applyProtection="0"/>
    <xf numFmtId="0" fontId="27" fillId="7" borderId="96" applyNumberFormat="0" applyAlignment="0" applyProtection="0"/>
    <xf numFmtId="0" fontId="15" fillId="23" borderId="97" applyNumberFormat="0" applyFont="0" applyAlignment="0" applyProtection="0"/>
    <xf numFmtId="0" fontId="15" fillId="23" borderId="97" applyNumberFormat="0" applyFont="0" applyAlignment="0" applyProtection="0"/>
    <xf numFmtId="0" fontId="33" fillId="20" borderId="98" applyNumberFormat="0" applyAlignment="0" applyProtection="0"/>
    <xf numFmtId="0" fontId="35" fillId="0" borderId="99" applyNumberFormat="0" applyFill="0" applyAlignment="0" applyProtection="0"/>
    <xf numFmtId="0" fontId="27" fillId="7" borderId="96" applyNumberFormat="0" applyAlignment="0" applyProtection="0"/>
    <xf numFmtId="0" fontId="35" fillId="0" borderId="99" applyNumberFormat="0" applyFill="0" applyAlignment="0" applyProtection="0"/>
    <xf numFmtId="0" fontId="19" fillId="20" borderId="96" applyNumberFormat="0" applyAlignment="0" applyProtection="0"/>
    <xf numFmtId="0" fontId="27" fillId="7" borderId="96" applyNumberFormat="0" applyAlignment="0" applyProtection="0"/>
    <xf numFmtId="0" fontId="35" fillId="0" borderId="99" applyNumberFormat="0" applyFill="0" applyAlignment="0" applyProtection="0"/>
    <xf numFmtId="0" fontId="35" fillId="0" borderId="99" applyNumberFormat="0" applyFill="0" applyAlignment="0" applyProtection="0"/>
    <xf numFmtId="0" fontId="19" fillId="20" borderId="96" applyNumberFormat="0" applyAlignment="0" applyProtection="0"/>
    <xf numFmtId="0" fontId="33" fillId="20" borderId="98" applyNumberFormat="0" applyAlignment="0" applyProtection="0"/>
    <xf numFmtId="0" fontId="15" fillId="23" borderId="97" applyNumberFormat="0" applyFont="0" applyAlignment="0" applyProtection="0"/>
    <xf numFmtId="0" fontId="33" fillId="20" borderId="98" applyNumberFormat="0" applyAlignment="0" applyProtection="0"/>
    <xf numFmtId="0" fontId="35" fillId="0" borderId="99" applyNumberFormat="0" applyFill="0" applyAlignment="0" applyProtection="0"/>
    <xf numFmtId="0" fontId="35" fillId="0" borderId="99" applyNumberFormat="0" applyFill="0" applyAlignment="0" applyProtection="0"/>
    <xf numFmtId="0" fontId="33" fillId="20" borderId="98" applyNumberFormat="0" applyAlignment="0" applyProtection="0"/>
    <xf numFmtId="0" fontId="15" fillId="23" borderId="97" applyNumberFormat="0" applyFont="0" applyAlignment="0" applyProtection="0"/>
    <xf numFmtId="0" fontId="27" fillId="7" borderId="96" applyNumberFormat="0" applyAlignment="0" applyProtection="0"/>
    <xf numFmtId="0" fontId="15" fillId="23" borderId="97" applyNumberFormat="0" applyFont="0" applyAlignment="0" applyProtection="0"/>
    <xf numFmtId="0" fontId="33" fillId="20" borderId="98" applyNumberFormat="0" applyAlignment="0" applyProtection="0"/>
    <xf numFmtId="0" fontId="35" fillId="0" borderId="99" applyNumberFormat="0" applyFill="0" applyAlignment="0" applyProtection="0"/>
    <xf numFmtId="0" fontId="27" fillId="7" borderId="96" applyNumberFormat="0" applyAlignment="0" applyProtection="0"/>
    <xf numFmtId="0" fontId="19" fillId="20" borderId="96" applyNumberFormat="0" applyAlignment="0" applyProtection="0"/>
    <xf numFmtId="0" fontId="19" fillId="20" borderId="96" applyNumberFormat="0" applyAlignment="0" applyProtection="0"/>
    <xf numFmtId="0" fontId="15" fillId="23" borderId="97" applyNumberFormat="0" applyFont="0" applyAlignment="0" applyProtection="0"/>
    <xf numFmtId="0" fontId="35" fillId="0" borderId="99" applyNumberFormat="0" applyFill="0" applyAlignment="0" applyProtection="0"/>
    <xf numFmtId="0" fontId="15" fillId="23" borderId="97" applyNumberFormat="0" applyFont="0" applyAlignment="0" applyProtection="0"/>
    <xf numFmtId="0" fontId="19" fillId="20" borderId="96" applyNumberFormat="0" applyAlignment="0" applyProtection="0"/>
    <xf numFmtId="0" fontId="19" fillId="20" borderId="96" applyNumberFormat="0" applyAlignment="0" applyProtection="0"/>
    <xf numFmtId="0" fontId="27" fillId="7" borderId="96" applyNumberFormat="0" applyAlignment="0" applyProtection="0"/>
    <xf numFmtId="0" fontId="33" fillId="20" borderId="98" applyNumberFormat="0" applyAlignment="0" applyProtection="0"/>
    <xf numFmtId="0" fontId="27" fillId="7" borderId="96" applyNumberFormat="0" applyAlignment="0" applyProtection="0"/>
    <xf numFmtId="0" fontId="35" fillId="0" borderId="99" applyNumberFormat="0" applyFill="0" applyAlignment="0" applyProtection="0"/>
    <xf numFmtId="0" fontId="33" fillId="20" borderId="98" applyNumberFormat="0" applyAlignment="0" applyProtection="0"/>
    <xf numFmtId="0" fontId="27" fillId="7" borderId="96" applyNumberFormat="0" applyAlignment="0" applyProtection="0"/>
    <xf numFmtId="0" fontId="35" fillId="0" borderId="99" applyNumberFormat="0" applyFill="0" applyAlignment="0" applyProtection="0"/>
    <xf numFmtId="0" fontId="33" fillId="20" borderId="98" applyNumberFormat="0" applyAlignment="0" applyProtection="0"/>
    <xf numFmtId="0" fontId="15" fillId="23" borderId="97" applyNumberFormat="0" applyFont="0" applyAlignment="0" applyProtection="0"/>
    <xf numFmtId="0" fontId="19" fillId="20" borderId="96" applyNumberFormat="0" applyAlignment="0" applyProtection="0"/>
    <xf numFmtId="0" fontId="33" fillId="20" borderId="98" applyNumberFormat="0" applyAlignment="0" applyProtection="0"/>
    <xf numFmtId="0" fontId="27" fillId="7" borderId="96" applyNumberFormat="0" applyAlignment="0" applyProtection="0"/>
    <xf numFmtId="0" fontId="33" fillId="20" borderId="98" applyNumberFormat="0" applyAlignment="0" applyProtection="0"/>
    <xf numFmtId="0" fontId="15" fillId="23" borderId="97" applyNumberFormat="0" applyFont="0" applyAlignment="0" applyProtection="0"/>
    <xf numFmtId="0" fontId="19" fillId="20" borderId="96" applyNumberFormat="0" applyAlignment="0" applyProtection="0"/>
    <xf numFmtId="0" fontId="19" fillId="20" borderId="96" applyNumberFormat="0" applyAlignment="0" applyProtection="0"/>
    <xf numFmtId="0" fontId="19" fillId="20" borderId="96" applyNumberFormat="0" applyAlignment="0" applyProtection="0"/>
    <xf numFmtId="0" fontId="33" fillId="20" borderId="98" applyNumberFormat="0" applyAlignment="0" applyProtection="0"/>
    <xf numFmtId="0" fontId="19" fillId="20" borderId="96" applyNumberFormat="0" applyAlignment="0" applyProtection="0"/>
    <xf numFmtId="0" fontId="35" fillId="0" borderId="99" applyNumberFormat="0" applyFill="0" applyAlignment="0" applyProtection="0"/>
    <xf numFmtId="0" fontId="15" fillId="23" borderId="97" applyNumberFormat="0" applyFont="0" applyAlignment="0" applyProtection="0"/>
    <xf numFmtId="0" fontId="15" fillId="23" borderId="97" applyNumberFormat="0" applyFont="0" applyAlignment="0" applyProtection="0"/>
    <xf numFmtId="0" fontId="35" fillId="0" borderId="99" applyNumberFormat="0" applyFill="0" applyAlignment="0" applyProtection="0"/>
    <xf numFmtId="0" fontId="27" fillId="7" borderId="96" applyNumberFormat="0" applyAlignment="0" applyProtection="0"/>
    <xf numFmtId="0" fontId="27" fillId="7" borderId="96" applyNumberFormat="0" applyAlignment="0" applyProtection="0"/>
    <xf numFmtId="0" fontId="27" fillId="7" borderId="96" applyNumberFormat="0" applyAlignment="0" applyProtection="0"/>
    <xf numFmtId="0" fontId="15" fillId="23" borderId="97" applyNumberFormat="0" applyFont="0" applyAlignment="0" applyProtection="0"/>
    <xf numFmtId="0" fontId="15" fillId="23" borderId="97" applyNumberFormat="0" applyFont="0" applyAlignment="0" applyProtection="0"/>
    <xf numFmtId="0" fontId="33" fillId="20" borderId="98" applyNumberFormat="0" applyAlignment="0" applyProtection="0"/>
    <xf numFmtId="0" fontId="15" fillId="23" borderId="97" applyNumberFormat="0" applyFont="0" applyAlignment="0" applyProtection="0"/>
    <xf numFmtId="0" fontId="27" fillId="7" borderId="96" applyNumberFormat="0" applyAlignment="0" applyProtection="0"/>
    <xf numFmtId="0" fontId="19" fillId="20" borderId="96" applyNumberFormat="0" applyAlignment="0" applyProtection="0"/>
    <xf numFmtId="0" fontId="33" fillId="20" borderId="98" applyNumberFormat="0" applyAlignment="0" applyProtection="0"/>
    <xf numFmtId="0" fontId="27" fillId="7" borderId="96" applyNumberFormat="0" applyAlignment="0" applyProtection="0"/>
    <xf numFmtId="0" fontId="33" fillId="20" borderId="98" applyNumberFormat="0" applyAlignment="0" applyProtection="0"/>
    <xf numFmtId="0" fontId="15" fillId="23" borderId="97" applyNumberFormat="0" applyFont="0" applyAlignment="0" applyProtection="0"/>
    <xf numFmtId="0" fontId="35" fillId="0" borderId="99" applyNumberFormat="0" applyFill="0" applyAlignment="0" applyProtection="0"/>
    <xf numFmtId="0" fontId="35" fillId="0" borderId="99" applyNumberFormat="0" applyFill="0" applyAlignment="0" applyProtection="0"/>
    <xf numFmtId="0" fontId="33" fillId="20" borderId="98" applyNumberFormat="0" applyAlignment="0" applyProtection="0"/>
    <xf numFmtId="0" fontId="27" fillId="7" borderId="96" applyNumberFormat="0" applyAlignment="0" applyProtection="0"/>
    <xf numFmtId="0" fontId="35" fillId="0" borderId="99" applyNumberFormat="0" applyFill="0" applyAlignment="0" applyProtection="0"/>
    <xf numFmtId="0" fontId="19" fillId="20" borderId="96" applyNumberFormat="0" applyAlignment="0" applyProtection="0"/>
    <xf numFmtId="0" fontId="27" fillId="7" borderId="96" applyNumberFormat="0" applyAlignment="0" applyProtection="0"/>
    <xf numFmtId="0" fontId="33" fillId="20" borderId="98" applyNumberFormat="0" applyAlignment="0" applyProtection="0"/>
    <xf numFmtId="0" fontId="15" fillId="23" borderId="97" applyNumberFormat="0" applyFont="0" applyAlignment="0" applyProtection="0"/>
    <xf numFmtId="0" fontId="19" fillId="20" borderId="96" applyNumberFormat="0" applyAlignment="0" applyProtection="0"/>
    <xf numFmtId="0" fontId="15" fillId="23" borderId="97" applyNumberFormat="0" applyFont="0" applyAlignment="0" applyProtection="0"/>
    <xf numFmtId="0" fontId="27" fillId="7" borderId="96" applyNumberFormat="0" applyAlignment="0" applyProtection="0"/>
    <xf numFmtId="0" fontId="15" fillId="23" borderId="97" applyNumberFormat="0" applyFont="0" applyAlignment="0" applyProtection="0"/>
    <xf numFmtId="0" fontId="35" fillId="0" borderId="99" applyNumberFormat="0" applyFill="0" applyAlignment="0" applyProtection="0"/>
    <xf numFmtId="0" fontId="19" fillId="20" borderId="96" applyNumberFormat="0" applyAlignment="0" applyProtection="0"/>
    <xf numFmtId="0" fontId="33" fillId="20" borderId="98" applyNumberFormat="0" applyAlignment="0" applyProtection="0"/>
    <xf numFmtId="0" fontId="15" fillId="23" borderId="97" applyNumberFormat="0" applyFont="0" applyAlignment="0" applyProtection="0"/>
    <xf numFmtId="0" fontId="33" fillId="20" borderId="98" applyNumberFormat="0" applyAlignment="0" applyProtection="0"/>
    <xf numFmtId="0" fontId="35" fillId="0" borderId="99" applyNumberFormat="0" applyFill="0" applyAlignment="0" applyProtection="0"/>
    <xf numFmtId="0" fontId="33" fillId="20" borderId="98" applyNumberFormat="0" applyAlignment="0" applyProtection="0"/>
    <xf numFmtId="0" fontId="15" fillId="23" borderId="97" applyNumberFormat="0" applyFont="0" applyAlignment="0" applyProtection="0"/>
    <xf numFmtId="0" fontId="27" fillId="7" borderId="96" applyNumberFormat="0" applyAlignment="0" applyProtection="0"/>
    <xf numFmtId="0" fontId="15" fillId="23" borderId="97" applyNumberFormat="0" applyFont="0" applyAlignment="0" applyProtection="0"/>
    <xf numFmtId="0" fontId="33" fillId="20" borderId="98" applyNumberFormat="0" applyAlignment="0" applyProtection="0"/>
    <xf numFmtId="0" fontId="35" fillId="0" borderId="99" applyNumberFormat="0" applyFill="0" applyAlignment="0" applyProtection="0"/>
    <xf numFmtId="0" fontId="27" fillId="7" borderId="96" applyNumberFormat="0" applyAlignment="0" applyProtection="0"/>
    <xf numFmtId="0" fontId="19" fillId="20" borderId="96" applyNumberFormat="0" applyAlignment="0" applyProtection="0"/>
    <xf numFmtId="0" fontId="19" fillId="20" borderId="96" applyNumberFormat="0" applyAlignment="0" applyProtection="0"/>
    <xf numFmtId="0" fontId="33" fillId="20" borderId="98" applyNumberFormat="0" applyAlignment="0" applyProtection="0"/>
    <xf numFmtId="0" fontId="27" fillId="7" borderId="96" applyNumberFormat="0" applyAlignment="0" applyProtection="0"/>
    <xf numFmtId="0" fontId="27" fillId="7" borderId="96" applyNumberFormat="0" applyAlignment="0" applyProtection="0"/>
    <xf numFmtId="0" fontId="19" fillId="20" borderId="96" applyNumberFormat="0" applyAlignment="0" applyProtection="0"/>
    <xf numFmtId="0" fontId="35" fillId="0" borderId="99" applyNumberFormat="0" applyFill="0" applyAlignment="0" applyProtection="0"/>
    <xf numFmtId="0" fontId="15" fillId="23" borderId="97" applyNumberFormat="0" applyFont="0" applyAlignment="0" applyProtection="0"/>
    <xf numFmtId="0" fontId="19" fillId="20" borderId="96" applyNumberFormat="0" applyAlignment="0" applyProtection="0"/>
    <xf numFmtId="0" fontId="19" fillId="20" borderId="96" applyNumberFormat="0" applyAlignment="0" applyProtection="0"/>
    <xf numFmtId="0" fontId="27" fillId="7" borderId="96" applyNumberFormat="0" applyAlignment="0" applyProtection="0"/>
    <xf numFmtId="0" fontId="15" fillId="23" borderId="97" applyNumberFormat="0" applyFont="0" applyAlignment="0" applyProtection="0"/>
    <xf numFmtId="0" fontId="33" fillId="20" borderId="98" applyNumberFormat="0" applyAlignment="0" applyProtection="0"/>
    <xf numFmtId="0" fontId="35" fillId="0" borderId="99" applyNumberFormat="0" applyFill="0" applyAlignment="0" applyProtection="0"/>
    <xf numFmtId="0" fontId="33" fillId="20" borderId="98" applyNumberFormat="0" applyAlignment="0" applyProtection="0"/>
    <xf numFmtId="0" fontId="19" fillId="20" borderId="96" applyNumberFormat="0" applyAlignment="0" applyProtection="0"/>
    <xf numFmtId="0" fontId="27" fillId="7" borderId="96" applyNumberFormat="0" applyAlignment="0" applyProtection="0"/>
    <xf numFmtId="0" fontId="35" fillId="0" borderId="99" applyNumberFormat="0" applyFill="0" applyAlignment="0" applyProtection="0"/>
    <xf numFmtId="0" fontId="19" fillId="20" borderId="96" applyNumberFormat="0" applyAlignment="0" applyProtection="0"/>
    <xf numFmtId="0" fontId="27" fillId="7" borderId="96" applyNumberFormat="0" applyAlignment="0" applyProtection="0"/>
    <xf numFmtId="0" fontId="33" fillId="20" borderId="98" applyNumberFormat="0" applyAlignment="0" applyProtection="0"/>
    <xf numFmtId="0" fontId="15" fillId="23" borderId="97" applyNumberFormat="0" applyFont="0" applyAlignment="0" applyProtection="0"/>
    <xf numFmtId="0" fontId="19" fillId="20" borderId="96" applyNumberFormat="0" applyAlignment="0" applyProtection="0"/>
    <xf numFmtId="0" fontId="15" fillId="23" borderId="97" applyNumberFormat="0" applyFont="0" applyAlignment="0" applyProtection="0"/>
    <xf numFmtId="0" fontId="27" fillId="7" borderId="96" applyNumberFormat="0" applyAlignment="0" applyProtection="0"/>
    <xf numFmtId="0" fontId="15" fillId="23" borderId="97" applyNumberFormat="0" applyFont="0" applyAlignment="0" applyProtection="0"/>
    <xf numFmtId="0" fontId="15" fillId="23" borderId="97" applyNumberFormat="0" applyFont="0" applyAlignment="0" applyProtection="0"/>
    <xf numFmtId="0" fontId="33" fillId="20" borderId="98" applyNumberFormat="0" applyAlignment="0" applyProtection="0"/>
    <xf numFmtId="0" fontId="35" fillId="0" borderId="99" applyNumberFormat="0" applyFill="0" applyAlignment="0" applyProtection="0"/>
    <xf numFmtId="0" fontId="27" fillId="7" borderId="96" applyNumberFormat="0" applyAlignment="0" applyProtection="0"/>
    <xf numFmtId="0" fontId="35" fillId="0" borderId="99" applyNumberFormat="0" applyFill="0" applyAlignment="0" applyProtection="0"/>
    <xf numFmtId="0" fontId="19" fillId="20" borderId="96" applyNumberFormat="0" applyAlignment="0" applyProtection="0"/>
    <xf numFmtId="0" fontId="27" fillId="7" borderId="96" applyNumberFormat="0" applyAlignment="0" applyProtection="0"/>
    <xf numFmtId="0" fontId="35" fillId="0" borderId="99" applyNumberFormat="0" applyFill="0" applyAlignment="0" applyProtection="0"/>
    <xf numFmtId="0" fontId="35" fillId="0" borderId="99" applyNumberFormat="0" applyFill="0" applyAlignment="0" applyProtection="0"/>
    <xf numFmtId="0" fontId="19" fillId="20" borderId="96" applyNumberFormat="0" applyAlignment="0" applyProtection="0"/>
    <xf numFmtId="0" fontId="33" fillId="20" borderId="98" applyNumberFormat="0" applyAlignment="0" applyProtection="0"/>
    <xf numFmtId="0" fontId="15" fillId="23" borderId="97" applyNumberFormat="0" applyFont="0" applyAlignment="0" applyProtection="0"/>
    <xf numFmtId="0" fontId="33" fillId="20" borderId="98" applyNumberFormat="0" applyAlignment="0" applyProtection="0"/>
    <xf numFmtId="0" fontId="35" fillId="0" borderId="99" applyNumberFormat="0" applyFill="0" applyAlignment="0" applyProtection="0"/>
    <xf numFmtId="0" fontId="35" fillId="0" borderId="99" applyNumberFormat="0" applyFill="0" applyAlignment="0" applyProtection="0"/>
    <xf numFmtId="0" fontId="33" fillId="20" borderId="98" applyNumberFormat="0" applyAlignment="0" applyProtection="0"/>
    <xf numFmtId="0" fontId="15" fillId="23" borderId="97" applyNumberFormat="0" applyFont="0" applyAlignment="0" applyProtection="0"/>
    <xf numFmtId="0" fontId="27" fillId="7" borderId="96" applyNumberFormat="0" applyAlignment="0" applyProtection="0"/>
    <xf numFmtId="0" fontId="15" fillId="23" borderId="97" applyNumberFormat="0" applyFont="0" applyAlignment="0" applyProtection="0"/>
    <xf numFmtId="0" fontId="33" fillId="20" borderId="98" applyNumberFormat="0" applyAlignment="0" applyProtection="0"/>
    <xf numFmtId="0" fontId="35" fillId="0" borderId="99" applyNumberFormat="0" applyFill="0" applyAlignment="0" applyProtection="0"/>
    <xf numFmtId="0" fontId="27" fillId="7" borderId="96" applyNumberFormat="0" applyAlignment="0" applyProtection="0"/>
    <xf numFmtId="0" fontId="19" fillId="20" borderId="96" applyNumberFormat="0" applyAlignment="0" applyProtection="0"/>
    <xf numFmtId="0" fontId="19" fillId="20" borderId="96" applyNumberFormat="0" applyAlignment="0" applyProtection="0"/>
    <xf numFmtId="0" fontId="15" fillId="23" borderId="97" applyNumberFormat="0" applyFont="0" applyAlignment="0" applyProtection="0"/>
    <xf numFmtId="0" fontId="15" fillId="23" borderId="97" applyNumberFormat="0" applyFont="0" applyAlignment="0" applyProtection="0"/>
    <xf numFmtId="0" fontId="19" fillId="20" borderId="96" applyNumberFormat="0" applyAlignment="0" applyProtection="0"/>
    <xf numFmtId="0" fontId="19" fillId="20" borderId="96" applyNumberFormat="0" applyAlignment="0" applyProtection="0"/>
    <xf numFmtId="0" fontId="27" fillId="7" borderId="96" applyNumberFormat="0" applyAlignment="0" applyProtection="0"/>
    <xf numFmtId="0" fontId="33" fillId="20" borderId="98" applyNumberFormat="0" applyAlignment="0" applyProtection="0"/>
    <xf numFmtId="0" fontId="27" fillId="7" borderId="96" applyNumberFormat="0" applyAlignment="0" applyProtection="0"/>
    <xf numFmtId="0" fontId="35" fillId="0" borderId="99" applyNumberFormat="0" applyFill="0" applyAlignment="0" applyProtection="0"/>
    <xf numFmtId="0" fontId="33" fillId="20" borderId="98" applyNumberFormat="0" applyAlignment="0" applyProtection="0"/>
    <xf numFmtId="0" fontId="19" fillId="20" borderId="96" applyNumberFormat="0" applyAlignment="0" applyProtection="0"/>
    <xf numFmtId="0" fontId="15" fillId="23" borderId="97" applyNumberFormat="0" applyFont="0" applyAlignment="0" applyProtection="0"/>
    <xf numFmtId="0" fontId="15" fillId="23" borderId="97" applyNumberFormat="0" applyFont="0" applyAlignment="0" applyProtection="0"/>
    <xf numFmtId="0" fontId="33" fillId="20" borderId="98" applyNumberFormat="0" applyAlignment="0" applyProtection="0"/>
    <xf numFmtId="0" fontId="27" fillId="7" borderId="96" applyNumberFormat="0" applyAlignment="0" applyProtection="0"/>
    <xf numFmtId="0" fontId="33" fillId="20" borderId="98" applyNumberFormat="0" applyAlignment="0" applyProtection="0"/>
    <xf numFmtId="0" fontId="27" fillId="7" borderId="96" applyNumberFormat="0" applyAlignment="0" applyProtection="0"/>
    <xf numFmtId="0" fontId="35" fillId="0" borderId="99" applyNumberFormat="0" applyFill="0" applyAlignment="0" applyProtection="0"/>
    <xf numFmtId="0" fontId="35" fillId="0" borderId="99" applyNumberFormat="0" applyFill="0" applyAlignment="0" applyProtection="0"/>
    <xf numFmtId="0" fontId="15" fillId="23" borderId="97" applyNumberFormat="0" applyFont="0" applyAlignment="0" applyProtection="0"/>
    <xf numFmtId="0" fontId="19" fillId="20" borderId="96" applyNumberFormat="0" applyAlignment="0" applyProtection="0"/>
    <xf numFmtId="0" fontId="27" fillId="7" borderId="96" applyNumberFormat="0" applyAlignment="0" applyProtection="0"/>
    <xf numFmtId="0" fontId="19" fillId="20" borderId="96" applyNumberFormat="0" applyAlignment="0" applyProtection="0"/>
    <xf numFmtId="0" fontId="33" fillId="20" borderId="98" applyNumberFormat="0" applyAlignment="0" applyProtection="0"/>
    <xf numFmtId="0" fontId="19" fillId="20" borderId="96" applyNumberFormat="0" applyAlignment="0" applyProtection="0"/>
    <xf numFmtId="0" fontId="15" fillId="23" borderId="97" applyNumberFormat="0" applyFont="0" applyAlignment="0" applyProtection="0"/>
    <xf numFmtId="0" fontId="33" fillId="20" borderId="98" applyNumberFormat="0" applyAlignment="0" applyProtection="0"/>
    <xf numFmtId="0" fontId="27" fillId="7" borderId="96" applyNumberFormat="0" applyAlignment="0" applyProtection="0"/>
    <xf numFmtId="0" fontId="35" fillId="0" borderId="99" applyNumberFormat="0" applyFill="0" applyAlignment="0" applyProtection="0"/>
    <xf numFmtId="0" fontId="33" fillId="20" borderId="98" applyNumberFormat="0" applyAlignment="0" applyProtection="0"/>
    <xf numFmtId="0" fontId="35" fillId="0" borderId="99" applyNumberFormat="0" applyFill="0" applyAlignment="0" applyProtection="0"/>
    <xf numFmtId="0" fontId="35" fillId="0" borderId="99" applyNumberFormat="0" applyFill="0" applyAlignment="0" applyProtection="0"/>
    <xf numFmtId="0" fontId="27" fillId="7" borderId="96" applyNumberFormat="0" applyAlignment="0" applyProtection="0"/>
    <xf numFmtId="0" fontId="19" fillId="20" borderId="96" applyNumberFormat="0" applyAlignment="0" applyProtection="0"/>
    <xf numFmtId="0" fontId="35" fillId="0" borderId="99" applyNumberFormat="0" applyFill="0" applyAlignment="0" applyProtection="0"/>
    <xf numFmtId="0" fontId="27" fillId="7" borderId="96" applyNumberFormat="0" applyAlignment="0" applyProtection="0"/>
    <xf numFmtId="0" fontId="15" fillId="23" borderId="97" applyNumberFormat="0" applyFont="0" applyAlignment="0" applyProtection="0"/>
    <xf numFmtId="0" fontId="19" fillId="20" borderId="96" applyNumberFormat="0" applyAlignment="0" applyProtection="0"/>
    <xf numFmtId="0" fontId="35" fillId="0" borderId="99" applyNumberFormat="0" applyFill="0" applyAlignment="0" applyProtection="0"/>
    <xf numFmtId="0" fontId="33" fillId="20" borderId="98" applyNumberFormat="0" applyAlignment="0" applyProtection="0"/>
    <xf numFmtId="0" fontId="19" fillId="20" borderId="96" applyNumberFormat="0" applyAlignment="0" applyProtection="0"/>
    <xf numFmtId="0" fontId="33" fillId="20" borderId="98" applyNumberFormat="0" applyAlignment="0" applyProtection="0"/>
    <xf numFmtId="0" fontId="35" fillId="0" borderId="99" applyNumberFormat="0" applyFill="0" applyAlignment="0" applyProtection="0"/>
    <xf numFmtId="0" fontId="35" fillId="0" borderId="99" applyNumberFormat="0" applyFill="0" applyAlignment="0" applyProtection="0"/>
    <xf numFmtId="0" fontId="33" fillId="20" borderId="98" applyNumberFormat="0" applyAlignment="0" applyProtection="0"/>
    <xf numFmtId="0" fontId="33" fillId="20" borderId="98" applyNumberFormat="0" applyAlignment="0" applyProtection="0"/>
    <xf numFmtId="0" fontId="19" fillId="20" borderId="96" applyNumberFormat="0" applyAlignment="0" applyProtection="0"/>
    <xf numFmtId="0" fontId="27" fillId="7" borderId="96" applyNumberFormat="0" applyAlignment="0" applyProtection="0"/>
    <xf numFmtId="0" fontId="35" fillId="0" borderId="99" applyNumberFormat="0" applyFill="0" applyAlignment="0" applyProtection="0"/>
    <xf numFmtId="0" fontId="19" fillId="20" borderId="96" applyNumberFormat="0" applyAlignment="0" applyProtection="0"/>
    <xf numFmtId="0" fontId="27" fillId="7" borderId="96" applyNumberFormat="0" applyAlignment="0" applyProtection="0"/>
    <xf numFmtId="0" fontId="33" fillId="20" borderId="98" applyNumberFormat="0" applyAlignment="0" applyProtection="0"/>
    <xf numFmtId="0" fontId="15" fillId="23" borderId="97" applyNumberFormat="0" applyFont="0" applyAlignment="0" applyProtection="0"/>
    <xf numFmtId="0" fontId="19" fillId="20" borderId="96" applyNumberFormat="0" applyAlignment="0" applyProtection="0"/>
    <xf numFmtId="0" fontId="15" fillId="23" borderId="97" applyNumberFormat="0" applyFont="0" applyAlignment="0" applyProtection="0"/>
    <xf numFmtId="0" fontId="27" fillId="7" borderId="96" applyNumberFormat="0" applyAlignment="0" applyProtection="0"/>
    <xf numFmtId="0" fontId="15" fillId="23" borderId="97" applyNumberFormat="0" applyFont="0" applyAlignment="0" applyProtection="0"/>
    <xf numFmtId="0" fontId="15" fillId="23" borderId="97" applyNumberFormat="0" applyFont="0" applyAlignment="0" applyProtection="0"/>
    <xf numFmtId="0" fontId="33" fillId="20" borderId="98" applyNumberFormat="0" applyAlignment="0" applyProtection="0"/>
    <xf numFmtId="0" fontId="35" fillId="0" borderId="99" applyNumberFormat="0" applyFill="0" applyAlignment="0" applyProtection="0"/>
    <xf numFmtId="0" fontId="27" fillId="7" borderId="96" applyNumberFormat="0" applyAlignment="0" applyProtection="0"/>
    <xf numFmtId="0" fontId="35" fillId="0" borderId="99" applyNumberFormat="0" applyFill="0" applyAlignment="0" applyProtection="0"/>
    <xf numFmtId="0" fontId="15" fillId="23" borderId="97" applyNumberFormat="0" applyFont="0" applyAlignment="0" applyProtection="0"/>
    <xf numFmtId="0" fontId="27" fillId="7" borderId="96" applyNumberFormat="0" applyAlignment="0" applyProtection="0"/>
    <xf numFmtId="0" fontId="19" fillId="20" borderId="96" applyNumberFormat="0" applyAlignment="0" applyProtection="0"/>
    <xf numFmtId="0" fontId="27" fillId="7" borderId="96" applyNumberFormat="0" applyAlignment="0" applyProtection="0"/>
    <xf numFmtId="0" fontId="35" fillId="0" borderId="99" applyNumberFormat="0" applyFill="0" applyAlignment="0" applyProtection="0"/>
    <xf numFmtId="0" fontId="35" fillId="0" borderId="99" applyNumberFormat="0" applyFill="0" applyAlignment="0" applyProtection="0"/>
    <xf numFmtId="0" fontId="19" fillId="20" borderId="96" applyNumberFormat="0" applyAlignment="0" applyProtection="0"/>
    <xf numFmtId="0" fontId="33" fillId="20" borderId="98" applyNumberFormat="0" applyAlignment="0" applyProtection="0"/>
    <xf numFmtId="0" fontId="15" fillId="23" borderId="97" applyNumberFormat="0" applyFont="0" applyAlignment="0" applyProtection="0"/>
    <xf numFmtId="0" fontId="33" fillId="20" borderId="98" applyNumberFormat="0" applyAlignment="0" applyProtection="0"/>
    <xf numFmtId="0" fontId="35" fillId="0" borderId="99" applyNumberFormat="0" applyFill="0" applyAlignment="0" applyProtection="0"/>
    <xf numFmtId="0" fontId="35" fillId="0" borderId="99" applyNumberFormat="0" applyFill="0" applyAlignment="0" applyProtection="0"/>
    <xf numFmtId="0" fontId="33" fillId="20" borderId="98" applyNumberFormat="0" applyAlignment="0" applyProtection="0"/>
    <xf numFmtId="0" fontId="15" fillId="23" borderId="97" applyNumberFormat="0" applyFont="0" applyAlignment="0" applyProtection="0"/>
    <xf numFmtId="0" fontId="27" fillId="7" borderId="96" applyNumberFormat="0" applyAlignment="0" applyProtection="0"/>
    <xf numFmtId="0" fontId="15" fillId="23" borderId="97" applyNumberFormat="0" applyFont="0" applyAlignment="0" applyProtection="0"/>
    <xf numFmtId="0" fontId="33" fillId="20" borderId="98" applyNumberFormat="0" applyAlignment="0" applyProtection="0"/>
    <xf numFmtId="0" fontId="35" fillId="0" borderId="99" applyNumberFormat="0" applyFill="0" applyAlignment="0" applyProtection="0"/>
    <xf numFmtId="0" fontId="27" fillId="7" borderId="96" applyNumberFormat="0" applyAlignment="0" applyProtection="0"/>
    <xf numFmtId="0" fontId="19" fillId="20" borderId="96" applyNumberFormat="0" applyAlignment="0" applyProtection="0"/>
    <xf numFmtId="0" fontId="19" fillId="20" borderId="96" applyNumberFormat="0" applyAlignment="0" applyProtection="0"/>
    <xf numFmtId="0" fontId="15" fillId="23" borderId="97" applyNumberFormat="0" applyFont="0" applyAlignment="0" applyProtection="0"/>
    <xf numFmtId="0" fontId="27" fillId="7" borderId="96" applyNumberFormat="0" applyAlignment="0" applyProtection="0"/>
    <xf numFmtId="0" fontId="19" fillId="20" borderId="96" applyNumberFormat="0" applyAlignment="0" applyProtection="0"/>
    <xf numFmtId="0" fontId="15" fillId="23" borderId="97" applyNumberFormat="0" applyFont="0" applyAlignment="0" applyProtection="0"/>
    <xf numFmtId="0" fontId="19" fillId="20" borderId="96" applyNumberFormat="0" applyAlignment="0" applyProtection="0"/>
    <xf numFmtId="0" fontId="19" fillId="20" borderId="96" applyNumberFormat="0" applyAlignment="0" applyProtection="0"/>
    <xf numFmtId="0" fontId="27" fillId="7" borderId="96" applyNumberFormat="0" applyAlignment="0" applyProtection="0"/>
    <xf numFmtId="0" fontId="33" fillId="20" borderId="98" applyNumberFormat="0" applyAlignment="0" applyProtection="0"/>
    <xf numFmtId="0" fontId="27" fillId="7" borderId="96" applyNumberFormat="0" applyAlignment="0" applyProtection="0"/>
    <xf numFmtId="0" fontId="35" fillId="0" borderId="99" applyNumberFormat="0" applyFill="0" applyAlignment="0" applyProtection="0"/>
    <xf numFmtId="0" fontId="33" fillId="20" borderId="98" applyNumberFormat="0" applyAlignment="0" applyProtection="0"/>
    <xf numFmtId="0" fontId="33" fillId="20" borderId="98" applyNumberFormat="0" applyAlignment="0" applyProtection="0"/>
    <xf numFmtId="0" fontId="19" fillId="20" borderId="96" applyNumberFormat="0" applyAlignment="0" applyProtection="0"/>
    <xf numFmtId="0" fontId="33" fillId="20" borderId="98" applyNumberFormat="0" applyAlignment="0" applyProtection="0"/>
    <xf numFmtId="0" fontId="35" fillId="0" borderId="99" applyNumberFormat="0" applyFill="0" applyAlignment="0" applyProtection="0"/>
    <xf numFmtId="0" fontId="33" fillId="20" borderId="98" applyNumberFormat="0" applyAlignment="0" applyProtection="0"/>
    <xf numFmtId="0" fontId="15" fillId="23" borderId="97" applyNumberFormat="0" applyFont="0" applyAlignment="0" applyProtection="0"/>
    <xf numFmtId="0" fontId="27" fillId="7" borderId="96" applyNumberFormat="0" applyAlignment="0" applyProtection="0"/>
    <xf numFmtId="0" fontId="19" fillId="20" borderId="96" applyNumberFormat="0" applyAlignment="0" applyProtection="0"/>
    <xf numFmtId="0" fontId="15" fillId="23" borderId="97" applyNumberFormat="0" applyFont="0" applyAlignment="0" applyProtection="0"/>
    <xf numFmtId="0" fontId="15" fillId="23" borderId="97" applyNumberFormat="0" applyFont="0" applyAlignment="0" applyProtection="0"/>
    <xf numFmtId="0" fontId="27" fillId="7" borderId="96" applyNumberFormat="0" applyAlignment="0" applyProtection="0"/>
    <xf numFmtId="0" fontId="27" fillId="7" borderId="96" applyNumberFormat="0" applyAlignment="0" applyProtection="0"/>
    <xf numFmtId="0" fontId="19" fillId="20" borderId="96" applyNumberFormat="0" applyAlignment="0" applyProtection="0"/>
    <xf numFmtId="0" fontId="35" fillId="0" borderId="99" applyNumberFormat="0" applyFill="0" applyAlignment="0" applyProtection="0"/>
    <xf numFmtId="0" fontId="19" fillId="20" borderId="96" applyNumberFormat="0" applyAlignment="0" applyProtection="0"/>
    <xf numFmtId="0" fontId="33" fillId="20" borderId="98" applyNumberFormat="0" applyAlignment="0" applyProtection="0"/>
    <xf numFmtId="0" fontId="27" fillId="7" borderId="96" applyNumberFormat="0" applyAlignment="0" applyProtection="0"/>
    <xf numFmtId="0" fontId="33" fillId="20" borderId="98" applyNumberFormat="0" applyAlignment="0" applyProtection="0"/>
    <xf numFmtId="0" fontId="15" fillId="23" borderId="97" applyNumberFormat="0" applyFont="0" applyAlignment="0" applyProtection="0"/>
    <xf numFmtId="0" fontId="15" fillId="23" borderId="97" applyNumberFormat="0" applyFont="0" applyAlignment="0" applyProtection="0"/>
    <xf numFmtId="0" fontId="27" fillId="7" borderId="96" applyNumberFormat="0" applyAlignment="0" applyProtection="0"/>
    <xf numFmtId="0" fontId="27" fillId="7" borderId="96" applyNumberFormat="0" applyAlignment="0" applyProtection="0"/>
    <xf numFmtId="0" fontId="35" fillId="0" borderId="99" applyNumberFormat="0" applyFill="0" applyAlignment="0" applyProtection="0"/>
    <xf numFmtId="0" fontId="15" fillId="23" borderId="97" applyNumberFormat="0" applyFont="0" applyAlignment="0" applyProtection="0"/>
    <xf numFmtId="0" fontId="35" fillId="0" borderId="99" applyNumberFormat="0" applyFill="0" applyAlignment="0" applyProtection="0"/>
    <xf numFmtId="0" fontId="35" fillId="0" borderId="99" applyNumberFormat="0" applyFill="0" applyAlignment="0" applyProtection="0"/>
    <xf numFmtId="0" fontId="15" fillId="23" borderId="97" applyNumberFormat="0" applyFont="0" applyAlignment="0" applyProtection="0"/>
    <xf numFmtId="0" fontId="19" fillId="20" borderId="96" applyNumberFormat="0" applyAlignment="0" applyProtection="0"/>
    <xf numFmtId="0" fontId="19" fillId="20" borderId="96" applyNumberFormat="0" applyAlignment="0" applyProtection="0"/>
    <xf numFmtId="0" fontId="33" fillId="20" borderId="98" applyNumberFormat="0" applyAlignment="0" applyProtection="0"/>
    <xf numFmtId="0" fontId="7" fillId="0" borderId="0"/>
    <xf numFmtId="0" fontId="7" fillId="0" borderId="0"/>
    <xf numFmtId="9" fontId="7" fillId="0" borderId="0" applyFont="0" applyFill="0" applyBorder="0" applyAlignment="0" applyProtection="0"/>
    <xf numFmtId="0" fontId="19" fillId="20" borderId="100" applyNumberFormat="0" applyAlignment="0" applyProtection="0"/>
    <xf numFmtId="0" fontId="27" fillId="7" borderId="100" applyNumberFormat="0" applyAlignment="0" applyProtection="0"/>
    <xf numFmtId="0" fontId="15" fillId="23" borderId="101" applyNumberFormat="0" applyFont="0" applyAlignment="0" applyProtection="0"/>
    <xf numFmtId="0" fontId="33" fillId="20" borderId="102" applyNumberFormat="0" applyAlignment="0" applyProtection="0"/>
    <xf numFmtId="0" fontId="35" fillId="0" borderId="103" applyNumberFormat="0" applyFill="0" applyAlignment="0" applyProtection="0"/>
    <xf numFmtId="0" fontId="7" fillId="0" borderId="0"/>
    <xf numFmtId="0" fontId="33" fillId="20" borderId="102" applyNumberFormat="0" applyAlignment="0" applyProtection="0"/>
    <xf numFmtId="0" fontId="19" fillId="20" borderId="100" applyNumberFormat="0" applyAlignment="0" applyProtection="0"/>
    <xf numFmtId="0" fontId="27" fillId="7" borderId="100" applyNumberFormat="0" applyAlignment="0" applyProtection="0"/>
    <xf numFmtId="0" fontId="35" fillId="0" borderId="103" applyNumberFormat="0" applyFill="0" applyAlignment="0" applyProtection="0"/>
    <xf numFmtId="0" fontId="19" fillId="20" borderId="100" applyNumberFormat="0" applyAlignment="0" applyProtection="0"/>
    <xf numFmtId="0" fontId="27" fillId="7" borderId="100" applyNumberFormat="0" applyAlignment="0" applyProtection="0"/>
    <xf numFmtId="0" fontId="33" fillId="20" borderId="102" applyNumberFormat="0" applyAlignment="0" applyProtection="0"/>
    <xf numFmtId="0" fontId="15" fillId="23" borderId="101" applyNumberFormat="0" applyFont="0" applyAlignment="0" applyProtection="0"/>
    <xf numFmtId="0" fontId="19" fillId="20" borderId="100" applyNumberFormat="0" applyAlignment="0" applyProtection="0"/>
    <xf numFmtId="0" fontId="15" fillId="23" borderId="101" applyNumberFormat="0" applyFont="0" applyAlignment="0" applyProtection="0"/>
    <xf numFmtId="0" fontId="27" fillId="7" borderId="100" applyNumberFormat="0" applyAlignment="0" applyProtection="0"/>
    <xf numFmtId="0" fontId="15" fillId="23" borderId="101" applyNumberFormat="0" applyFont="0" applyAlignment="0" applyProtection="0"/>
    <xf numFmtId="0" fontId="15" fillId="23" borderId="101" applyNumberFormat="0" applyFont="0" applyAlignment="0" applyProtection="0"/>
    <xf numFmtId="0" fontId="33" fillId="20" borderId="102" applyNumberFormat="0" applyAlignment="0" applyProtection="0"/>
    <xf numFmtId="0" fontId="35" fillId="0" borderId="103" applyNumberFormat="0" applyFill="0" applyAlignment="0" applyProtection="0"/>
    <xf numFmtId="0" fontId="27" fillId="7" borderId="100" applyNumberFormat="0" applyAlignment="0" applyProtection="0"/>
    <xf numFmtId="0" fontId="35" fillId="0" borderId="103" applyNumberFormat="0" applyFill="0" applyAlignment="0" applyProtection="0"/>
    <xf numFmtId="0" fontId="7" fillId="0" borderId="0"/>
    <xf numFmtId="0" fontId="7" fillId="0" borderId="0"/>
    <xf numFmtId="9" fontId="7" fillId="0" borderId="0" applyFont="0" applyFill="0" applyBorder="0" applyAlignment="0" applyProtection="0"/>
    <xf numFmtId="0" fontId="19" fillId="20" borderId="100" applyNumberFormat="0" applyAlignment="0" applyProtection="0"/>
    <xf numFmtId="0" fontId="27" fillId="7" borderId="100" applyNumberFormat="0" applyAlignment="0" applyProtection="0"/>
    <xf numFmtId="0" fontId="35" fillId="0" borderId="103" applyNumberFormat="0" applyFill="0" applyAlignment="0" applyProtection="0"/>
    <xf numFmtId="0" fontId="35" fillId="0" borderId="103" applyNumberFormat="0" applyFill="0" applyAlignment="0" applyProtection="0"/>
    <xf numFmtId="0" fontId="19" fillId="20" borderId="100" applyNumberFormat="0" applyAlignment="0" applyProtection="0"/>
    <xf numFmtId="0" fontId="33" fillId="20" borderId="102" applyNumberFormat="0" applyAlignment="0" applyProtection="0"/>
    <xf numFmtId="0" fontId="15" fillId="23" borderId="101" applyNumberFormat="0" applyFont="0" applyAlignment="0" applyProtection="0"/>
    <xf numFmtId="0" fontId="33" fillId="20" borderId="102" applyNumberFormat="0" applyAlignment="0" applyProtection="0"/>
    <xf numFmtId="0" fontId="35" fillId="0" borderId="103" applyNumberFormat="0" applyFill="0" applyAlignment="0" applyProtection="0"/>
    <xf numFmtId="0" fontId="35" fillId="0" borderId="103" applyNumberFormat="0" applyFill="0" applyAlignment="0" applyProtection="0"/>
    <xf numFmtId="0" fontId="33" fillId="20" borderId="102" applyNumberFormat="0" applyAlignment="0" applyProtection="0"/>
    <xf numFmtId="0" fontId="15" fillId="23" borderId="101" applyNumberFormat="0" applyFont="0" applyAlignment="0" applyProtection="0"/>
    <xf numFmtId="0" fontId="27" fillId="7" borderId="100" applyNumberFormat="0" applyAlignment="0" applyProtection="0"/>
    <xf numFmtId="0" fontId="15" fillId="23" borderId="101" applyNumberFormat="0" applyFont="0" applyAlignment="0" applyProtection="0"/>
    <xf numFmtId="0" fontId="33" fillId="20" borderId="102" applyNumberFormat="0" applyAlignment="0" applyProtection="0"/>
    <xf numFmtId="0" fontId="35" fillId="0" borderId="103" applyNumberFormat="0" applyFill="0" applyAlignment="0" applyProtection="0"/>
    <xf numFmtId="0" fontId="27" fillId="7" borderId="100" applyNumberFormat="0" applyAlignment="0" applyProtection="0"/>
    <xf numFmtId="0" fontId="19" fillId="20" borderId="100" applyNumberFormat="0" applyAlignment="0" applyProtection="0"/>
    <xf numFmtId="0" fontId="19" fillId="20" borderId="100" applyNumberFormat="0" applyAlignment="0" applyProtection="0"/>
    <xf numFmtId="0" fontId="15" fillId="23" borderId="101" applyNumberFormat="0" applyFont="0" applyAlignment="0" applyProtection="0"/>
    <xf numFmtId="0" fontId="7" fillId="0" borderId="0"/>
    <xf numFmtId="0" fontId="7" fillId="0" borderId="0"/>
    <xf numFmtId="9" fontId="7" fillId="0" borderId="0" applyFont="0" applyFill="0" applyBorder="0" applyAlignment="0" applyProtection="0"/>
    <xf numFmtId="0" fontId="15" fillId="23" borderId="101" applyNumberFormat="0" applyFont="0" applyAlignment="0" applyProtection="0"/>
    <xf numFmtId="0" fontId="19" fillId="20" borderId="100" applyNumberFormat="0" applyAlignment="0" applyProtection="0"/>
    <xf numFmtId="0" fontId="19" fillId="20" borderId="100" applyNumberFormat="0" applyAlignment="0" applyProtection="0"/>
    <xf numFmtId="0" fontId="27" fillId="7" borderId="100" applyNumberFormat="0" applyAlignment="0" applyProtection="0"/>
    <xf numFmtId="0" fontId="33" fillId="20" borderId="102" applyNumberFormat="0" applyAlignment="0" applyProtection="0"/>
    <xf numFmtId="0" fontId="27" fillId="7" borderId="100" applyNumberFormat="0" applyAlignment="0" applyProtection="0"/>
    <xf numFmtId="0" fontId="35" fillId="0" borderId="103" applyNumberFormat="0" applyFill="0" applyAlignment="0" applyProtection="0"/>
    <xf numFmtId="0" fontId="33" fillId="20" borderId="102" applyNumberFormat="0" applyAlignment="0" applyProtection="0"/>
    <xf numFmtId="0" fontId="6" fillId="0" borderId="0"/>
    <xf numFmtId="9" fontId="6" fillId="0" borderId="0" applyFont="0" applyFill="0" applyBorder="0" applyAlignment="0" applyProtection="0"/>
    <xf numFmtId="0" fontId="5" fillId="0" borderId="0"/>
    <xf numFmtId="0" fontId="33" fillId="20" borderId="106" applyNumberFormat="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19" fillId="20" borderId="104"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35" fillId="0" borderId="107" applyNumberFormat="0" applyFill="0" applyAlignment="0" applyProtection="0"/>
    <xf numFmtId="0" fontId="5" fillId="0" borderId="0"/>
    <xf numFmtId="0" fontId="5" fillId="0" borderId="0"/>
    <xf numFmtId="9" fontId="5" fillId="0" borderId="0" applyFont="0" applyFill="0" applyBorder="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19" fillId="20"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19" fillId="20" borderId="104" applyNumberFormat="0" applyAlignment="0" applyProtection="0"/>
    <xf numFmtId="0" fontId="19" fillId="20" borderId="104" applyNumberFormat="0" applyAlignment="0" applyProtection="0"/>
    <xf numFmtId="0" fontId="33" fillId="20" borderId="106" applyNumberFormat="0" applyAlignment="0" applyProtection="0"/>
    <xf numFmtId="0" fontId="19" fillId="20" borderId="104" applyNumberFormat="0" applyAlignment="0" applyProtection="0"/>
    <xf numFmtId="0" fontId="15" fillId="23" borderId="105" applyNumberFormat="0" applyFont="0" applyAlignment="0" applyProtection="0"/>
    <xf numFmtId="0" fontId="35" fillId="0" borderId="107" applyNumberFormat="0" applyFill="0" applyAlignment="0" applyProtection="0"/>
    <xf numFmtId="0" fontId="19" fillId="20" borderId="104" applyNumberFormat="0" applyAlignment="0" applyProtection="0"/>
    <xf numFmtId="0" fontId="35" fillId="0" borderId="107" applyNumberFormat="0" applyFill="0" applyAlignment="0" applyProtection="0"/>
    <xf numFmtId="0" fontId="15" fillId="23" borderId="105" applyNumberFormat="0" applyFont="0" applyAlignment="0" applyProtection="0"/>
    <xf numFmtId="0" fontId="5" fillId="0" borderId="0"/>
    <xf numFmtId="0" fontId="27" fillId="7" borderId="104" applyNumberFormat="0" applyAlignment="0" applyProtection="0"/>
    <xf numFmtId="0" fontId="5" fillId="0" borderId="0"/>
    <xf numFmtId="9" fontId="5" fillId="0" borderId="0" applyFont="0" applyFill="0" applyBorder="0" applyAlignment="0" applyProtection="0"/>
    <xf numFmtId="0" fontId="33" fillId="20" borderId="106" applyNumberFormat="0" applyAlignment="0" applyProtection="0"/>
    <xf numFmtId="0" fontId="15" fillId="23" borderId="105" applyNumberFormat="0" applyFont="0" applyAlignment="0" applyProtection="0"/>
    <xf numFmtId="0" fontId="33" fillId="20" borderId="106" applyNumberFormat="0" applyAlignment="0" applyProtection="0"/>
    <xf numFmtId="0" fontId="27" fillId="7" borderId="104" applyNumberFormat="0" applyAlignment="0" applyProtection="0"/>
    <xf numFmtId="0" fontId="33" fillId="20" borderId="106" applyNumberFormat="0" applyAlignment="0" applyProtection="0"/>
    <xf numFmtId="0" fontId="19" fillId="20" borderId="104" applyNumberFormat="0" applyAlignment="0" applyProtection="0"/>
    <xf numFmtId="0" fontId="19" fillId="20" borderId="104" applyNumberFormat="0" applyAlignment="0" applyProtection="0"/>
    <xf numFmtId="0" fontId="19" fillId="20" borderId="104"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15" fillId="23" borderId="105" applyNumberFormat="0" applyFon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35" fillId="0" borderId="107" applyNumberFormat="0" applyFill="0" applyAlignment="0" applyProtection="0"/>
    <xf numFmtId="0" fontId="35" fillId="0" borderId="107" applyNumberFormat="0" applyFill="0" applyAlignment="0" applyProtection="0"/>
    <xf numFmtId="0" fontId="27" fillId="7" borderId="104" applyNumberFormat="0" applyAlignment="0" applyProtection="0"/>
    <xf numFmtId="0" fontId="27" fillId="7" borderId="104" applyNumberFormat="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33" fillId="20" borderId="106" applyNumberFormat="0" applyAlignment="0" applyProtection="0"/>
    <xf numFmtId="0" fontId="27" fillId="7" borderId="104" applyNumberFormat="0" applyAlignment="0" applyProtection="0"/>
    <xf numFmtId="0" fontId="33" fillId="20" borderId="106"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35" fillId="0" borderId="107" applyNumberFormat="0" applyFill="0" applyAlignment="0" applyProtection="0"/>
    <xf numFmtId="0" fontId="33" fillId="20" borderId="106" applyNumberFormat="0" applyAlignment="0" applyProtection="0"/>
    <xf numFmtId="0" fontId="19" fillId="20" borderId="104" applyNumberFormat="0" applyAlignment="0" applyProtection="0"/>
    <xf numFmtId="0" fontId="19" fillId="20" borderId="104" applyNumberFormat="0" applyAlignment="0" applyProtection="0"/>
    <xf numFmtId="0" fontId="15" fillId="23" borderId="105" applyNumberFormat="0" applyFont="0" applyAlignment="0" applyProtection="0"/>
    <xf numFmtId="0" fontId="27" fillId="7" borderId="104"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19" fillId="20" borderId="104" applyNumberFormat="0" applyAlignment="0" applyProtection="0"/>
    <xf numFmtId="0" fontId="27" fillId="7" borderId="104"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5" fillId="0" borderId="0"/>
    <xf numFmtId="0" fontId="33" fillId="20" borderId="106" applyNumberFormat="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19" fillId="20" borderId="104"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35" fillId="0" borderId="107" applyNumberFormat="0" applyFill="0" applyAlignment="0" applyProtection="0"/>
    <xf numFmtId="0" fontId="5" fillId="0" borderId="0"/>
    <xf numFmtId="0" fontId="5" fillId="0" borderId="0"/>
    <xf numFmtId="9" fontId="5" fillId="0" borderId="0" applyFont="0" applyFill="0" applyBorder="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19" fillId="20"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19" fillId="20" borderId="104" applyNumberFormat="0" applyAlignment="0" applyProtection="0"/>
    <xf numFmtId="0" fontId="19" fillId="20"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19" fillId="20" borderId="104" applyNumberFormat="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27" fillId="7" borderId="104" applyNumberFormat="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19" fillId="20"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19" fillId="20" borderId="104" applyNumberFormat="0" applyAlignment="0" applyProtection="0"/>
    <xf numFmtId="0" fontId="19" fillId="20" borderId="104" applyNumberFormat="0" applyAlignment="0" applyProtection="0"/>
    <xf numFmtId="0" fontId="35" fillId="0" borderId="107" applyNumberFormat="0" applyFill="0" applyAlignment="0" applyProtection="0"/>
    <xf numFmtId="0" fontId="27" fillId="7" borderId="104" applyNumberFormat="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35" fillId="0" borderId="107" applyNumberFormat="0" applyFill="0" applyAlignment="0" applyProtection="0"/>
    <xf numFmtId="0" fontId="19" fillId="20" borderId="104" applyNumberFormat="0" applyAlignment="0" applyProtection="0"/>
    <xf numFmtId="0" fontId="33" fillId="20" borderId="106" applyNumberForma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19" fillId="20" borderId="104" applyNumberFormat="0" applyAlignment="0" applyProtection="0"/>
    <xf numFmtId="0" fontId="19" fillId="20" borderId="104" applyNumberFormat="0" applyAlignment="0" applyProtection="0"/>
    <xf numFmtId="0" fontId="19" fillId="20" borderId="104" applyNumberFormat="0" applyAlignment="0" applyProtection="0"/>
    <xf numFmtId="0" fontId="33" fillId="20" borderId="106" applyNumberFormat="0" applyAlignment="0" applyProtection="0"/>
    <xf numFmtId="0" fontId="19" fillId="20" borderId="104" applyNumberFormat="0" applyAlignment="0" applyProtection="0"/>
    <xf numFmtId="0" fontId="35" fillId="0" borderId="107" applyNumberFormat="0" applyFill="0" applyAlignment="0" applyProtection="0"/>
    <xf numFmtId="0" fontId="15" fillId="23" borderId="105" applyNumberFormat="0" applyFont="0" applyAlignment="0" applyProtection="0"/>
    <xf numFmtId="0" fontId="15" fillId="23" borderId="105" applyNumberFormat="0" applyFont="0" applyAlignment="0" applyProtection="0"/>
    <xf numFmtId="0" fontId="35" fillId="0" borderId="107" applyNumberFormat="0" applyFill="0" applyAlignment="0" applyProtection="0"/>
    <xf numFmtId="0" fontId="27" fillId="7" borderId="104" applyNumberFormat="0" applyAlignment="0" applyProtection="0"/>
    <xf numFmtId="0" fontId="27" fillId="7" borderId="104" applyNumberFormat="0" applyAlignment="0" applyProtection="0"/>
    <xf numFmtId="0" fontId="27" fillId="7"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33" fillId="20" borderId="106" applyNumberFormat="0" applyAlignment="0" applyProtection="0"/>
    <xf numFmtId="0" fontId="27" fillId="7" borderId="104" applyNumberFormat="0" applyAlignment="0" applyProtection="0"/>
    <xf numFmtId="0" fontId="27" fillId="7" borderId="104" applyNumberFormat="0" applyAlignment="0" applyProtection="0"/>
    <xf numFmtId="0" fontId="15" fillId="23" borderId="105" applyNumberFormat="0" applyFont="0" applyAlignment="0" applyProtection="0"/>
    <xf numFmtId="0" fontId="27" fillId="7" borderId="104" applyNumberFormat="0" applyAlignment="0" applyProtection="0"/>
    <xf numFmtId="0" fontId="19" fillId="20" borderId="104" applyNumberFormat="0" applyAlignment="0" applyProtection="0"/>
    <xf numFmtId="0" fontId="19" fillId="20" borderId="104" applyNumberFormat="0" applyAlignment="0" applyProtection="0"/>
    <xf numFmtId="0" fontId="33" fillId="20" borderId="106" applyNumberFormat="0" applyAlignment="0" applyProtection="0"/>
    <xf numFmtId="0" fontId="33" fillId="20" borderId="106" applyNumberFormat="0" applyAlignment="0" applyProtection="0"/>
    <xf numFmtId="0" fontId="27" fillId="7" borderId="104" applyNumberFormat="0" applyAlignment="0" applyProtection="0"/>
    <xf numFmtId="0" fontId="33" fillId="20" borderId="106" applyNumberFormat="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19" fillId="20" borderId="104"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35" fillId="0" borderId="107" applyNumberFormat="0" applyFill="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19" fillId="20"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19" fillId="20" borderId="104" applyNumberFormat="0" applyAlignment="0" applyProtection="0"/>
    <xf numFmtId="0" fontId="19" fillId="20" borderId="104" applyNumberFormat="0" applyAlignment="0" applyProtection="0"/>
    <xf numFmtId="0" fontId="15" fillId="23" borderId="105" applyNumberFormat="0" applyFont="0" applyAlignment="0" applyProtection="0"/>
    <xf numFmtId="0" fontId="35" fillId="0" borderId="107" applyNumberFormat="0" applyFill="0" applyAlignment="0" applyProtection="0"/>
    <xf numFmtId="0" fontId="15" fillId="23" borderId="105" applyNumberFormat="0" applyFont="0" applyAlignment="0" applyProtection="0"/>
    <xf numFmtId="0" fontId="19" fillId="20" borderId="104" applyNumberFormat="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27" fillId="7" borderId="104" applyNumberFormat="0" applyAlignment="0" applyProtection="0"/>
    <xf numFmtId="0" fontId="35" fillId="0" borderId="107" applyNumberFormat="0" applyFill="0" applyAlignment="0" applyProtection="0"/>
    <xf numFmtId="0" fontId="33" fillId="20" borderId="106" applyNumberFormat="0" applyAlignment="0" applyProtection="0"/>
    <xf numFmtId="0" fontId="27" fillId="7" borderId="104" applyNumberFormat="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19" fillId="20" borderId="104" applyNumberFormat="0" applyAlignment="0" applyProtection="0"/>
    <xf numFmtId="0" fontId="33" fillId="20" borderId="106" applyNumberForma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19" fillId="20" borderId="104" applyNumberFormat="0" applyAlignment="0" applyProtection="0"/>
    <xf numFmtId="0" fontId="19" fillId="20" borderId="104" applyNumberFormat="0" applyAlignment="0" applyProtection="0"/>
    <xf numFmtId="0" fontId="19" fillId="20" borderId="104" applyNumberFormat="0" applyAlignment="0" applyProtection="0"/>
    <xf numFmtId="0" fontId="33" fillId="20" borderId="106" applyNumberFormat="0" applyAlignment="0" applyProtection="0"/>
    <xf numFmtId="0" fontId="19" fillId="20" borderId="104" applyNumberFormat="0" applyAlignment="0" applyProtection="0"/>
    <xf numFmtId="0" fontId="35" fillId="0" borderId="107" applyNumberFormat="0" applyFill="0" applyAlignment="0" applyProtection="0"/>
    <xf numFmtId="0" fontId="15" fillId="23" borderId="105" applyNumberFormat="0" applyFont="0" applyAlignment="0" applyProtection="0"/>
    <xf numFmtId="0" fontId="15" fillId="23" borderId="105" applyNumberFormat="0" applyFont="0" applyAlignment="0" applyProtection="0"/>
    <xf numFmtId="0" fontId="35" fillId="0" borderId="107" applyNumberFormat="0" applyFill="0" applyAlignment="0" applyProtection="0"/>
    <xf numFmtId="0" fontId="27" fillId="7" borderId="104" applyNumberFormat="0" applyAlignment="0" applyProtection="0"/>
    <xf numFmtId="0" fontId="27" fillId="7" borderId="104" applyNumberFormat="0" applyAlignment="0" applyProtection="0"/>
    <xf numFmtId="0" fontId="27" fillId="7"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33" fillId="20" borderId="106" applyNumberFormat="0" applyAlignment="0" applyProtection="0"/>
    <xf numFmtId="0" fontId="15" fillId="23" borderId="105" applyNumberFormat="0" applyFont="0" applyAlignment="0" applyProtection="0"/>
    <xf numFmtId="0" fontId="27" fillId="7" borderId="104" applyNumberFormat="0" applyAlignment="0" applyProtection="0"/>
    <xf numFmtId="0" fontId="19" fillId="20" borderId="104" applyNumberFormat="0" applyAlignment="0" applyProtection="0"/>
    <xf numFmtId="0" fontId="33" fillId="20" borderId="106" applyNumberForma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35" fillId="0" borderId="107" applyNumberFormat="0" applyFill="0" applyAlignment="0" applyProtection="0"/>
    <xf numFmtId="0" fontId="27" fillId="7" borderId="104"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15" fillId="23" borderId="105" applyNumberFormat="0" applyFont="0" applyAlignment="0" applyProtection="0"/>
    <xf numFmtId="0" fontId="33" fillId="20" borderId="106" applyNumberFormat="0" applyAlignment="0" applyProtection="0"/>
    <xf numFmtId="0" fontId="33" fillId="20" borderId="106" applyNumberFormat="0" applyAlignment="0" applyProtection="0"/>
    <xf numFmtId="0" fontId="27" fillId="7" borderId="104" applyNumberFormat="0" applyAlignment="0" applyProtection="0"/>
    <xf numFmtId="0" fontId="35" fillId="0" borderId="107" applyNumberFormat="0" applyFill="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19" fillId="20" borderId="104"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35" fillId="0" borderId="107" applyNumberFormat="0" applyFill="0" applyAlignment="0" applyProtection="0"/>
    <xf numFmtId="0" fontId="19" fillId="20"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19" fillId="20" borderId="104" applyNumberFormat="0" applyAlignment="0" applyProtection="0"/>
    <xf numFmtId="0" fontId="19" fillId="20" borderId="104" applyNumberFormat="0" applyAlignment="0" applyProtection="0"/>
    <xf numFmtId="0" fontId="33" fillId="20" borderId="106" applyNumberFormat="0" applyAlignment="0" applyProtection="0"/>
    <xf numFmtId="0" fontId="27" fillId="7" borderId="104" applyNumberFormat="0" applyAlignment="0" applyProtection="0"/>
    <xf numFmtId="0" fontId="27" fillId="7" borderId="104" applyNumberFormat="0" applyAlignment="0" applyProtection="0"/>
    <xf numFmtId="0" fontId="15" fillId="23" borderId="105" applyNumberFormat="0" applyFont="0" applyAlignment="0" applyProtection="0"/>
    <xf numFmtId="0" fontId="19" fillId="20" borderId="104" applyNumberFormat="0" applyAlignment="0" applyProtection="0"/>
    <xf numFmtId="0" fontId="35" fillId="0" borderId="107" applyNumberFormat="0" applyFill="0" applyAlignment="0" applyProtection="0"/>
    <xf numFmtId="0" fontId="15" fillId="23" borderId="105" applyNumberFormat="0" applyFont="0" applyAlignment="0" applyProtection="0"/>
    <xf numFmtId="0" fontId="19" fillId="20" borderId="104" applyNumberFormat="0" applyAlignment="0" applyProtection="0"/>
    <xf numFmtId="0" fontId="5" fillId="0" borderId="0"/>
    <xf numFmtId="0" fontId="15" fillId="23" borderId="105" applyNumberFormat="0" applyFont="0" applyAlignment="0" applyProtection="0"/>
    <xf numFmtId="0" fontId="5" fillId="0" borderId="0"/>
    <xf numFmtId="9" fontId="5" fillId="0" borderId="0" applyFont="0" applyFill="0" applyBorder="0" applyAlignment="0" applyProtection="0"/>
    <xf numFmtId="0" fontId="19" fillId="20" borderId="104" applyNumberFormat="0" applyAlignment="0" applyProtection="0"/>
    <xf numFmtId="0" fontId="27" fillId="7" borderId="104"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5" fillId="0" borderId="0"/>
    <xf numFmtId="0" fontId="33" fillId="20" borderId="106" applyNumberFormat="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19" fillId="20" borderId="104"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35" fillId="0" borderId="107" applyNumberFormat="0" applyFill="0" applyAlignment="0" applyProtection="0"/>
    <xf numFmtId="0" fontId="5" fillId="0" borderId="0"/>
    <xf numFmtId="0" fontId="5" fillId="0" borderId="0"/>
    <xf numFmtId="9" fontId="5" fillId="0" borderId="0" applyFont="0" applyFill="0" applyBorder="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19" fillId="20"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19" fillId="20" borderId="104" applyNumberFormat="0" applyAlignment="0" applyProtection="0"/>
    <xf numFmtId="0" fontId="19" fillId="20" borderId="104" applyNumberFormat="0" applyAlignment="0" applyProtection="0"/>
    <xf numFmtId="0" fontId="15" fillId="23" borderId="105" applyNumberFormat="0" applyFont="0" applyAlignment="0" applyProtection="0"/>
    <xf numFmtId="0" fontId="5" fillId="0" borderId="0"/>
    <xf numFmtId="0" fontId="5" fillId="0" borderId="0"/>
    <xf numFmtId="9" fontId="5" fillId="0" borderId="0" applyFont="0" applyFill="0" applyBorder="0" applyAlignment="0" applyProtection="0"/>
    <xf numFmtId="0" fontId="15" fillId="23" borderId="105" applyNumberFormat="0" applyFont="0" applyAlignment="0" applyProtection="0"/>
    <xf numFmtId="0" fontId="19" fillId="20" borderId="104" applyNumberFormat="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27" fillId="7" borderId="104" applyNumberFormat="0" applyAlignment="0" applyProtection="0"/>
    <xf numFmtId="0" fontId="35" fillId="0" borderId="107" applyNumberFormat="0" applyFill="0" applyAlignment="0" applyProtection="0"/>
    <xf numFmtId="0" fontId="33" fillId="20" borderId="106" applyNumberFormat="0" applyAlignment="0" applyProtection="0"/>
    <xf numFmtId="0" fontId="19" fillId="20" borderId="104" applyNumberFormat="0" applyAlignment="0" applyProtection="0"/>
    <xf numFmtId="0" fontId="27" fillId="7"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19" fillId="20"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27" fillId="7" borderId="104" applyNumberForma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27" fillId="7" borderId="104" applyNumberFormat="0" applyAlignment="0" applyProtection="0"/>
    <xf numFmtId="0" fontId="35" fillId="0" borderId="107" applyNumberFormat="0" applyFill="0" applyAlignment="0" applyProtection="0"/>
    <xf numFmtId="0" fontId="19" fillId="20" borderId="104" applyNumberFormat="0" applyAlignment="0" applyProtection="0"/>
    <xf numFmtId="0" fontId="35" fillId="0" borderId="107" applyNumberFormat="0" applyFill="0" applyAlignment="0" applyProtection="0"/>
    <xf numFmtId="0" fontId="15" fillId="23" borderId="105" applyNumberFormat="0" applyFont="0" applyAlignment="0" applyProtection="0"/>
    <xf numFmtId="0" fontId="19" fillId="20" borderId="104" applyNumberFormat="0" applyAlignment="0" applyProtection="0"/>
    <xf numFmtId="0" fontId="19" fillId="20" borderId="104" applyNumberFormat="0" applyAlignment="0" applyProtection="0"/>
    <xf numFmtId="0" fontId="15" fillId="23" borderId="105" applyNumberFormat="0" applyFont="0" applyAlignment="0" applyProtection="0"/>
    <xf numFmtId="0" fontId="27" fillId="7" borderId="104" applyNumberFormat="0" applyAlignment="0" applyProtection="0"/>
    <xf numFmtId="0" fontId="19" fillId="20" borderId="104" applyNumberFormat="0" applyAlignment="0" applyProtection="0"/>
    <xf numFmtId="0" fontId="35" fillId="0" borderId="107" applyNumberFormat="0" applyFill="0" applyAlignment="0" applyProtection="0"/>
    <xf numFmtId="0" fontId="15" fillId="23" borderId="105" applyNumberFormat="0" applyFont="0" applyAlignment="0" applyProtection="0"/>
    <xf numFmtId="0" fontId="33" fillId="20" borderId="106" applyNumberFormat="0" applyAlignment="0" applyProtection="0"/>
    <xf numFmtId="0" fontId="19" fillId="20"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33" fillId="20" borderId="106" applyNumberFormat="0" applyAlignment="0" applyProtection="0"/>
    <xf numFmtId="0" fontId="27" fillId="7" borderId="104" applyNumberFormat="0" applyAlignment="0" applyProtection="0"/>
    <xf numFmtId="0" fontId="35" fillId="0" borderId="107" applyNumberFormat="0" applyFill="0" applyAlignment="0" applyProtection="0"/>
    <xf numFmtId="0" fontId="33" fillId="20" borderId="106" applyNumberFormat="0" applyAlignment="0" applyProtection="0"/>
    <xf numFmtId="0" fontId="35" fillId="0" borderId="107" applyNumberFormat="0" applyFill="0" applyAlignment="0" applyProtection="0"/>
    <xf numFmtId="0" fontId="19" fillId="20" borderId="104" applyNumberFormat="0" applyAlignment="0" applyProtection="0"/>
    <xf numFmtId="0" fontId="35" fillId="0" borderId="107" applyNumberFormat="0" applyFill="0" applyAlignment="0" applyProtection="0"/>
    <xf numFmtId="0" fontId="19" fillId="20" borderId="104" applyNumberFormat="0" applyAlignment="0" applyProtection="0"/>
    <xf numFmtId="0" fontId="27" fillId="7" borderId="104" applyNumberFormat="0" applyAlignment="0" applyProtection="0"/>
    <xf numFmtId="0" fontId="19" fillId="20" borderId="104" applyNumberFormat="0" applyAlignment="0" applyProtection="0"/>
    <xf numFmtId="0" fontId="35" fillId="0" borderId="107" applyNumberFormat="0" applyFill="0" applyAlignment="0" applyProtection="0"/>
    <xf numFmtId="0" fontId="27" fillId="7"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19" fillId="20" borderId="104" applyNumberFormat="0" applyAlignment="0" applyProtection="0"/>
    <xf numFmtId="0" fontId="35" fillId="0" borderId="107" applyNumberFormat="0" applyFill="0" applyAlignment="0" applyProtection="0"/>
    <xf numFmtId="0" fontId="33" fillId="20" borderId="106" applyNumberFormat="0" applyAlignment="0" applyProtection="0"/>
    <xf numFmtId="0" fontId="19" fillId="20" borderId="104" applyNumberFormat="0" applyAlignment="0" applyProtection="0"/>
    <xf numFmtId="0" fontId="33" fillId="20" borderId="106"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33" fillId="20" borderId="106" applyNumberFormat="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19" fillId="20" borderId="104"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35" fillId="0" borderId="107" applyNumberFormat="0" applyFill="0" applyAlignment="0" applyProtection="0"/>
    <xf numFmtId="0" fontId="15" fillId="23" borderId="105" applyNumberFormat="0" applyFont="0" applyAlignment="0" applyProtection="0"/>
    <xf numFmtId="0" fontId="27" fillId="7" borderId="104" applyNumberFormat="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19" fillId="20"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19" fillId="20" borderId="104" applyNumberFormat="0" applyAlignment="0" applyProtection="0"/>
    <xf numFmtId="0" fontId="19" fillId="20" borderId="104" applyNumberFormat="0" applyAlignment="0" applyProtection="0"/>
    <xf numFmtId="0" fontId="15" fillId="23" borderId="105" applyNumberFormat="0" applyFont="0" applyAlignment="0" applyProtection="0"/>
    <xf numFmtId="0" fontId="27" fillId="7" borderId="104" applyNumberFormat="0" applyAlignment="0" applyProtection="0"/>
    <xf numFmtId="0" fontId="19" fillId="20" borderId="104" applyNumberFormat="0" applyAlignment="0" applyProtection="0"/>
    <xf numFmtId="0" fontId="15" fillId="23" borderId="105" applyNumberFormat="0" applyFont="0" applyAlignment="0" applyProtection="0"/>
    <xf numFmtId="0" fontId="19" fillId="20" borderId="104" applyNumberFormat="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27" fillId="7" borderId="104" applyNumberFormat="0" applyAlignment="0" applyProtection="0"/>
    <xf numFmtId="0" fontId="35" fillId="0" borderId="107" applyNumberFormat="0" applyFill="0" applyAlignment="0" applyProtection="0"/>
    <xf numFmtId="0" fontId="33" fillId="20" borderId="106" applyNumberFormat="0" applyAlignment="0" applyProtection="0"/>
    <xf numFmtId="0" fontId="27" fillId="7" borderId="104" applyNumberFormat="0" applyAlignment="0" applyProtection="0"/>
    <xf numFmtId="0" fontId="33" fillId="20" borderId="106" applyNumberFormat="0" applyAlignment="0" applyProtection="0"/>
    <xf numFmtId="0" fontId="35" fillId="0" borderId="107" applyNumberFormat="0" applyFill="0" applyAlignment="0" applyProtection="0"/>
    <xf numFmtId="0" fontId="19" fillId="20" borderId="104" applyNumberFormat="0" applyAlignment="0" applyProtection="0"/>
    <xf numFmtId="0" fontId="33" fillId="20" borderId="106" applyNumberFormat="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33" fillId="20" borderId="106" applyNumberFormat="0" applyAlignment="0" applyProtection="0"/>
    <xf numFmtId="0" fontId="27" fillId="7" borderId="104" applyNumberFormat="0" applyAlignment="0" applyProtection="0"/>
    <xf numFmtId="0" fontId="19" fillId="20" borderId="104" applyNumberFormat="0" applyAlignment="0" applyProtection="0"/>
    <xf numFmtId="0" fontId="15" fillId="23" borderId="105" applyNumberFormat="0" applyFont="0" applyAlignment="0" applyProtection="0"/>
    <xf numFmtId="0" fontId="19" fillId="20" borderId="104" applyNumberFormat="0" applyAlignment="0" applyProtection="0"/>
    <xf numFmtId="0" fontId="15" fillId="23" borderId="105" applyNumberFormat="0" applyFont="0" applyAlignment="0" applyProtection="0"/>
    <xf numFmtId="0" fontId="33" fillId="20" borderId="106" applyNumberFormat="0" applyAlignment="0" applyProtection="0"/>
    <xf numFmtId="0" fontId="27" fillId="7"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27" fillId="7" borderId="104" applyNumberFormat="0" applyAlignment="0" applyProtection="0"/>
    <xf numFmtId="0" fontId="19" fillId="20" borderId="104"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19" fillId="20" borderId="104" applyNumberFormat="0" applyAlignment="0" applyProtection="0"/>
    <xf numFmtId="0" fontId="33" fillId="20" borderId="106" applyNumberForma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27" fillId="7"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33" fillId="20" borderId="106" applyNumberFormat="0" applyAlignment="0" applyProtection="0"/>
    <xf numFmtId="0" fontId="33" fillId="20" borderId="106" applyNumberFormat="0" applyAlignment="0" applyProtection="0"/>
    <xf numFmtId="0" fontId="15" fillId="23" borderId="105" applyNumberFormat="0" applyFont="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19" fillId="20" borderId="104"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15" fillId="23" borderId="105" applyNumberFormat="0" applyFont="0" applyAlignment="0" applyProtection="0"/>
    <xf numFmtId="0" fontId="19" fillId="20" borderId="104" applyNumberFormat="0" applyAlignment="0" applyProtection="0"/>
    <xf numFmtId="0" fontId="33" fillId="20" borderId="106" applyNumberFormat="0" applyAlignment="0" applyProtection="0"/>
    <xf numFmtId="0" fontId="19" fillId="20" borderId="104" applyNumberFormat="0" applyAlignment="0" applyProtection="0"/>
    <xf numFmtId="0" fontId="33" fillId="20" borderId="106" applyNumberFormat="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27" fillId="7"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35" fillId="0" borderId="107" applyNumberFormat="0" applyFill="0" applyAlignment="0" applyProtection="0"/>
    <xf numFmtId="0" fontId="27" fillId="7" borderId="104" applyNumberFormat="0" applyAlignment="0" applyProtection="0"/>
    <xf numFmtId="0" fontId="19" fillId="20" borderId="104" applyNumberFormat="0" applyAlignment="0" applyProtection="0"/>
    <xf numFmtId="0" fontId="33" fillId="20" borderId="106" applyNumberFormat="0" applyAlignment="0" applyProtection="0"/>
    <xf numFmtId="0" fontId="5" fillId="0" borderId="0"/>
    <xf numFmtId="0" fontId="33" fillId="20" borderId="106" applyNumberFormat="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19" fillId="20" borderId="104"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35" fillId="0" borderId="107" applyNumberFormat="0" applyFill="0" applyAlignment="0" applyProtection="0"/>
    <xf numFmtId="0" fontId="5" fillId="0" borderId="0"/>
    <xf numFmtId="0" fontId="5" fillId="0" borderId="0"/>
    <xf numFmtId="9" fontId="5" fillId="0" borderId="0" applyFont="0" applyFill="0" applyBorder="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19" fillId="20"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19" fillId="20" borderId="104" applyNumberFormat="0" applyAlignment="0" applyProtection="0"/>
    <xf numFmtId="0" fontId="19" fillId="20" borderId="104" applyNumberFormat="0" applyAlignment="0" applyProtection="0"/>
    <xf numFmtId="0" fontId="33" fillId="20" borderId="106" applyNumberFormat="0" applyAlignment="0" applyProtection="0"/>
    <xf numFmtId="0" fontId="19" fillId="20" borderId="104" applyNumberFormat="0" applyAlignment="0" applyProtection="0"/>
    <xf numFmtId="0" fontId="15" fillId="23" borderId="105" applyNumberFormat="0" applyFont="0" applyAlignment="0" applyProtection="0"/>
    <xf numFmtId="0" fontId="35" fillId="0" borderId="107" applyNumberFormat="0" applyFill="0" applyAlignment="0" applyProtection="0"/>
    <xf numFmtId="0" fontId="19" fillId="20" borderId="104" applyNumberFormat="0" applyAlignment="0" applyProtection="0"/>
    <xf numFmtId="0" fontId="35" fillId="0" borderId="107" applyNumberFormat="0" applyFill="0" applyAlignment="0" applyProtection="0"/>
    <xf numFmtId="0" fontId="15" fillId="23" borderId="105" applyNumberFormat="0" applyFont="0" applyAlignment="0" applyProtection="0"/>
    <xf numFmtId="0" fontId="5" fillId="0" borderId="0"/>
    <xf numFmtId="0" fontId="27" fillId="7" borderId="104" applyNumberFormat="0" applyAlignment="0" applyProtection="0"/>
    <xf numFmtId="0" fontId="5" fillId="0" borderId="0"/>
    <xf numFmtId="9" fontId="5" fillId="0" borderId="0" applyFont="0" applyFill="0" applyBorder="0" applyAlignment="0" applyProtection="0"/>
    <xf numFmtId="0" fontId="33" fillId="20" borderId="106" applyNumberFormat="0" applyAlignment="0" applyProtection="0"/>
    <xf numFmtId="0" fontId="15" fillId="23" borderId="105" applyNumberFormat="0" applyFont="0" applyAlignment="0" applyProtection="0"/>
    <xf numFmtId="0" fontId="33" fillId="20" borderId="106" applyNumberFormat="0" applyAlignment="0" applyProtection="0"/>
    <xf numFmtId="0" fontId="27" fillId="7" borderId="104" applyNumberFormat="0" applyAlignment="0" applyProtection="0"/>
    <xf numFmtId="0" fontId="33" fillId="20" borderId="106" applyNumberFormat="0" applyAlignment="0" applyProtection="0"/>
    <xf numFmtId="0" fontId="19" fillId="20" borderId="104" applyNumberFormat="0" applyAlignment="0" applyProtection="0"/>
    <xf numFmtId="0" fontId="19" fillId="20" borderId="104" applyNumberFormat="0" applyAlignment="0" applyProtection="0"/>
    <xf numFmtId="0" fontId="19" fillId="20" borderId="104"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15" fillId="23" borderId="105" applyNumberFormat="0" applyFon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35" fillId="0" borderId="107" applyNumberFormat="0" applyFill="0" applyAlignment="0" applyProtection="0"/>
    <xf numFmtId="0" fontId="35" fillId="0" borderId="107" applyNumberFormat="0" applyFill="0" applyAlignment="0" applyProtection="0"/>
    <xf numFmtId="0" fontId="27" fillId="7" borderId="104" applyNumberFormat="0" applyAlignment="0" applyProtection="0"/>
    <xf numFmtId="0" fontId="27" fillId="7" borderId="104" applyNumberFormat="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33" fillId="20" borderId="106" applyNumberFormat="0" applyAlignment="0" applyProtection="0"/>
    <xf numFmtId="0" fontId="27" fillId="7" borderId="104" applyNumberFormat="0" applyAlignment="0" applyProtection="0"/>
    <xf numFmtId="0" fontId="33" fillId="20" borderId="106"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35" fillId="0" borderId="107" applyNumberFormat="0" applyFill="0" applyAlignment="0" applyProtection="0"/>
    <xf numFmtId="0" fontId="33" fillId="20" borderId="106" applyNumberFormat="0" applyAlignment="0" applyProtection="0"/>
    <xf numFmtId="0" fontId="19" fillId="20" borderId="104" applyNumberFormat="0" applyAlignment="0" applyProtection="0"/>
    <xf numFmtId="0" fontId="19" fillId="20" borderId="104" applyNumberFormat="0" applyAlignment="0" applyProtection="0"/>
    <xf numFmtId="0" fontId="15" fillId="23" borderId="105" applyNumberFormat="0" applyFont="0" applyAlignment="0" applyProtection="0"/>
    <xf numFmtId="0" fontId="27" fillId="7" borderId="104"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19" fillId="20" borderId="104" applyNumberFormat="0" applyAlignment="0" applyProtection="0"/>
    <xf numFmtId="0" fontId="27" fillId="7" borderId="104"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5" fillId="0" borderId="0"/>
    <xf numFmtId="0" fontId="33" fillId="20" borderId="106" applyNumberFormat="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19" fillId="20" borderId="104"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35" fillId="0" borderId="107" applyNumberFormat="0" applyFill="0" applyAlignment="0" applyProtection="0"/>
    <xf numFmtId="0" fontId="5" fillId="0" borderId="0"/>
    <xf numFmtId="0" fontId="5" fillId="0" borderId="0"/>
    <xf numFmtId="9" fontId="5" fillId="0" borderId="0" applyFont="0" applyFill="0" applyBorder="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19" fillId="20"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19" fillId="20" borderId="104" applyNumberFormat="0" applyAlignment="0" applyProtection="0"/>
    <xf numFmtId="0" fontId="19" fillId="20"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19" fillId="20" borderId="104" applyNumberFormat="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27" fillId="7" borderId="104" applyNumberFormat="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19" fillId="20"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19" fillId="20" borderId="104" applyNumberFormat="0" applyAlignment="0" applyProtection="0"/>
    <xf numFmtId="0" fontId="19" fillId="20" borderId="104" applyNumberFormat="0" applyAlignment="0" applyProtection="0"/>
    <xf numFmtId="0" fontId="35" fillId="0" borderId="107" applyNumberFormat="0" applyFill="0" applyAlignment="0" applyProtection="0"/>
    <xf numFmtId="0" fontId="27" fillId="7" borderId="104" applyNumberFormat="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35" fillId="0" borderId="107" applyNumberFormat="0" applyFill="0" applyAlignment="0" applyProtection="0"/>
    <xf numFmtId="0" fontId="19" fillId="20" borderId="104" applyNumberFormat="0" applyAlignment="0" applyProtection="0"/>
    <xf numFmtId="0" fontId="33" fillId="20" borderId="106" applyNumberForma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19" fillId="20" borderId="104" applyNumberFormat="0" applyAlignment="0" applyProtection="0"/>
    <xf numFmtId="0" fontId="19" fillId="20" borderId="104" applyNumberFormat="0" applyAlignment="0" applyProtection="0"/>
    <xf numFmtId="0" fontId="19" fillId="20" borderId="104" applyNumberFormat="0" applyAlignment="0" applyProtection="0"/>
    <xf numFmtId="0" fontId="33" fillId="20" borderId="106" applyNumberFormat="0" applyAlignment="0" applyProtection="0"/>
    <xf numFmtId="0" fontId="19" fillId="20" borderId="104" applyNumberFormat="0" applyAlignment="0" applyProtection="0"/>
    <xf numFmtId="0" fontId="35" fillId="0" borderId="107" applyNumberFormat="0" applyFill="0" applyAlignment="0" applyProtection="0"/>
    <xf numFmtId="0" fontId="15" fillId="23" borderId="105" applyNumberFormat="0" applyFont="0" applyAlignment="0" applyProtection="0"/>
    <xf numFmtId="0" fontId="15" fillId="23" borderId="105" applyNumberFormat="0" applyFont="0" applyAlignment="0" applyProtection="0"/>
    <xf numFmtId="0" fontId="35" fillId="0" borderId="107" applyNumberFormat="0" applyFill="0" applyAlignment="0" applyProtection="0"/>
    <xf numFmtId="0" fontId="27" fillId="7" borderId="104" applyNumberFormat="0" applyAlignment="0" applyProtection="0"/>
    <xf numFmtId="0" fontId="27" fillId="7" borderId="104" applyNumberFormat="0" applyAlignment="0" applyProtection="0"/>
    <xf numFmtId="0" fontId="27" fillId="7"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33" fillId="20" borderId="106" applyNumberFormat="0" applyAlignment="0" applyProtection="0"/>
    <xf numFmtId="0" fontId="27" fillId="7" borderId="104" applyNumberFormat="0" applyAlignment="0" applyProtection="0"/>
    <xf numFmtId="0" fontId="27" fillId="7" borderId="104" applyNumberFormat="0" applyAlignment="0" applyProtection="0"/>
    <xf numFmtId="0" fontId="15" fillId="23" borderId="105" applyNumberFormat="0" applyFont="0" applyAlignment="0" applyProtection="0"/>
    <xf numFmtId="0" fontId="27" fillId="7" borderId="104" applyNumberFormat="0" applyAlignment="0" applyProtection="0"/>
    <xf numFmtId="0" fontId="19" fillId="20" borderId="104" applyNumberFormat="0" applyAlignment="0" applyProtection="0"/>
    <xf numFmtId="0" fontId="19" fillId="20" borderId="104" applyNumberFormat="0" applyAlignment="0" applyProtection="0"/>
    <xf numFmtId="0" fontId="33" fillId="20" borderId="106" applyNumberFormat="0" applyAlignment="0" applyProtection="0"/>
    <xf numFmtId="0" fontId="33" fillId="20" borderId="106" applyNumberFormat="0" applyAlignment="0" applyProtection="0"/>
    <xf numFmtId="0" fontId="27" fillId="7" borderId="104" applyNumberFormat="0" applyAlignment="0" applyProtection="0"/>
    <xf numFmtId="0" fontId="33" fillId="20" borderId="106" applyNumberFormat="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19" fillId="20" borderId="104"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35" fillId="0" borderId="107" applyNumberFormat="0" applyFill="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19" fillId="20"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19" fillId="20" borderId="104" applyNumberFormat="0" applyAlignment="0" applyProtection="0"/>
    <xf numFmtId="0" fontId="19" fillId="20" borderId="104" applyNumberFormat="0" applyAlignment="0" applyProtection="0"/>
    <xf numFmtId="0" fontId="15" fillId="23" borderId="105" applyNumberFormat="0" applyFont="0" applyAlignment="0" applyProtection="0"/>
    <xf numFmtId="0" fontId="35" fillId="0" borderId="107" applyNumberFormat="0" applyFill="0" applyAlignment="0" applyProtection="0"/>
    <xf numFmtId="0" fontId="15" fillId="23" borderId="105" applyNumberFormat="0" applyFont="0" applyAlignment="0" applyProtection="0"/>
    <xf numFmtId="0" fontId="19" fillId="20" borderId="104" applyNumberFormat="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27" fillId="7" borderId="104" applyNumberFormat="0" applyAlignment="0" applyProtection="0"/>
    <xf numFmtId="0" fontId="35" fillId="0" borderId="107" applyNumberFormat="0" applyFill="0" applyAlignment="0" applyProtection="0"/>
    <xf numFmtId="0" fontId="33" fillId="20" borderId="106" applyNumberFormat="0" applyAlignment="0" applyProtection="0"/>
    <xf numFmtId="0" fontId="27" fillId="7" borderId="104" applyNumberFormat="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19" fillId="20" borderId="104" applyNumberFormat="0" applyAlignment="0" applyProtection="0"/>
    <xf numFmtId="0" fontId="33" fillId="20" borderId="106" applyNumberForma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19" fillId="20" borderId="104" applyNumberFormat="0" applyAlignment="0" applyProtection="0"/>
    <xf numFmtId="0" fontId="19" fillId="20" borderId="104" applyNumberFormat="0" applyAlignment="0" applyProtection="0"/>
    <xf numFmtId="0" fontId="19" fillId="20" borderId="104" applyNumberFormat="0" applyAlignment="0" applyProtection="0"/>
    <xf numFmtId="0" fontId="33" fillId="20" borderId="106" applyNumberFormat="0" applyAlignment="0" applyProtection="0"/>
    <xf numFmtId="0" fontId="19" fillId="20" borderId="104" applyNumberFormat="0" applyAlignment="0" applyProtection="0"/>
    <xf numFmtId="0" fontId="35" fillId="0" borderId="107" applyNumberFormat="0" applyFill="0" applyAlignment="0" applyProtection="0"/>
    <xf numFmtId="0" fontId="15" fillId="23" borderId="105" applyNumberFormat="0" applyFont="0" applyAlignment="0" applyProtection="0"/>
    <xf numFmtId="0" fontId="15" fillId="23" borderId="105" applyNumberFormat="0" applyFont="0" applyAlignment="0" applyProtection="0"/>
    <xf numFmtId="0" fontId="35" fillId="0" borderId="107" applyNumberFormat="0" applyFill="0" applyAlignment="0" applyProtection="0"/>
    <xf numFmtId="0" fontId="27" fillId="7" borderId="104" applyNumberFormat="0" applyAlignment="0" applyProtection="0"/>
    <xf numFmtId="0" fontId="27" fillId="7" borderId="104" applyNumberFormat="0" applyAlignment="0" applyProtection="0"/>
    <xf numFmtId="0" fontId="27" fillId="7"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33" fillId="20" borderId="106" applyNumberFormat="0" applyAlignment="0" applyProtection="0"/>
    <xf numFmtId="0" fontId="15" fillId="23" borderId="105" applyNumberFormat="0" applyFont="0" applyAlignment="0" applyProtection="0"/>
    <xf numFmtId="0" fontId="27" fillId="7" borderId="104" applyNumberFormat="0" applyAlignment="0" applyProtection="0"/>
    <xf numFmtId="0" fontId="19" fillId="20" borderId="104" applyNumberFormat="0" applyAlignment="0" applyProtection="0"/>
    <xf numFmtId="0" fontId="33" fillId="20" borderId="106" applyNumberForma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35" fillId="0" borderId="107" applyNumberFormat="0" applyFill="0" applyAlignment="0" applyProtection="0"/>
    <xf numFmtId="0" fontId="35" fillId="0" borderId="107" applyNumberFormat="0" applyFill="0" applyAlignment="0" applyProtection="0"/>
    <xf numFmtId="0" fontId="33" fillId="20" borderId="106" applyNumberFormat="0" applyAlignment="0" applyProtection="0"/>
    <xf numFmtId="0" fontId="27" fillId="7" borderId="104" applyNumberFormat="0" applyAlignment="0" applyProtection="0"/>
    <xf numFmtId="0" fontId="35" fillId="0" borderId="107" applyNumberFormat="0" applyFill="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19" fillId="20" borderId="104"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35" fillId="0" borderId="107" applyNumberFormat="0" applyFill="0" applyAlignment="0" applyProtection="0"/>
    <xf numFmtId="0" fontId="19" fillId="20"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19" fillId="20" borderId="104" applyNumberFormat="0" applyAlignment="0" applyProtection="0"/>
    <xf numFmtId="0" fontId="19" fillId="20" borderId="104" applyNumberFormat="0" applyAlignment="0" applyProtection="0"/>
    <xf numFmtId="0" fontId="33" fillId="20" borderId="106" applyNumberFormat="0" applyAlignment="0" applyProtection="0"/>
    <xf numFmtId="0" fontId="27" fillId="7" borderId="104" applyNumberFormat="0" applyAlignment="0" applyProtection="0"/>
    <xf numFmtId="0" fontId="27" fillId="7" borderId="104" applyNumberFormat="0" applyAlignment="0" applyProtection="0"/>
    <xf numFmtId="0" fontId="19" fillId="20" borderId="104" applyNumberFormat="0" applyAlignment="0" applyProtection="0"/>
    <xf numFmtId="0" fontId="35" fillId="0" borderId="107" applyNumberFormat="0" applyFill="0" applyAlignment="0" applyProtection="0"/>
    <xf numFmtId="0" fontId="15" fillId="23" borderId="105" applyNumberFormat="0" applyFont="0" applyAlignment="0" applyProtection="0"/>
    <xf numFmtId="0" fontId="19" fillId="20" borderId="104" applyNumberFormat="0" applyAlignment="0" applyProtection="0"/>
    <xf numFmtId="0" fontId="19" fillId="20" borderId="104" applyNumberFormat="0" applyAlignment="0" applyProtection="0"/>
    <xf numFmtId="0" fontId="27" fillId="7" borderId="104"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33" fillId="20" borderId="106" applyNumberFormat="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19" fillId="20" borderId="104"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35" fillId="0" borderId="107" applyNumberFormat="0" applyFill="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19" fillId="20"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19" fillId="20" borderId="104" applyNumberFormat="0" applyAlignment="0" applyProtection="0"/>
    <xf numFmtId="0" fontId="19" fillId="20"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19" fillId="20" borderId="104" applyNumberFormat="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27" fillId="7" borderId="104" applyNumberFormat="0" applyAlignment="0" applyProtection="0"/>
    <xf numFmtId="0" fontId="35" fillId="0" borderId="107" applyNumberFormat="0" applyFill="0" applyAlignment="0" applyProtection="0"/>
    <xf numFmtId="0" fontId="33" fillId="20" borderId="106" applyNumberFormat="0" applyAlignment="0" applyProtection="0"/>
    <xf numFmtId="0" fontId="19" fillId="20"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33" fillId="20" borderId="106" applyNumberFormat="0" applyAlignment="0" applyProtection="0"/>
    <xf numFmtId="0" fontId="27" fillId="7" borderId="104" applyNumberFormat="0" applyAlignment="0" applyProtection="0"/>
    <xf numFmtId="0" fontId="33" fillId="20" borderId="106" applyNumberFormat="0" applyAlignment="0" applyProtection="0"/>
    <xf numFmtId="0" fontId="27" fillId="7" borderId="104"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15" fillId="23" borderId="105" applyNumberFormat="0" applyFont="0" applyAlignment="0" applyProtection="0"/>
    <xf numFmtId="0" fontId="19" fillId="20" borderId="104" applyNumberFormat="0" applyAlignment="0" applyProtection="0"/>
    <xf numFmtId="0" fontId="27" fillId="7" borderId="104" applyNumberFormat="0" applyAlignment="0" applyProtection="0"/>
    <xf numFmtId="0" fontId="19" fillId="20" borderId="104" applyNumberFormat="0" applyAlignment="0" applyProtection="0"/>
    <xf numFmtId="0" fontId="33" fillId="20" borderId="106" applyNumberFormat="0" applyAlignment="0" applyProtection="0"/>
    <xf numFmtId="0" fontId="19" fillId="20" borderId="104" applyNumberFormat="0" applyAlignment="0" applyProtection="0"/>
    <xf numFmtId="0" fontId="15" fillId="23" borderId="105" applyNumberFormat="0" applyFont="0" applyAlignment="0" applyProtection="0"/>
    <xf numFmtId="0" fontId="33" fillId="20" borderId="106" applyNumberFormat="0" applyAlignment="0" applyProtection="0"/>
    <xf numFmtId="0" fontId="27" fillId="7" borderId="104" applyNumberFormat="0" applyAlignment="0" applyProtection="0"/>
    <xf numFmtId="0" fontId="35" fillId="0" borderId="107" applyNumberFormat="0" applyFill="0" applyAlignment="0" applyProtection="0"/>
    <xf numFmtId="0" fontId="33" fillId="20" borderId="106"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27" fillId="7" borderId="104" applyNumberFormat="0" applyAlignment="0" applyProtection="0"/>
    <xf numFmtId="0" fontId="19" fillId="20" borderId="104" applyNumberFormat="0" applyAlignment="0" applyProtection="0"/>
    <xf numFmtId="0" fontId="35" fillId="0" borderId="107" applyNumberFormat="0" applyFill="0" applyAlignment="0" applyProtection="0"/>
    <xf numFmtId="0" fontId="27" fillId="7" borderId="104" applyNumberFormat="0" applyAlignment="0" applyProtection="0"/>
    <xf numFmtId="0" fontId="15" fillId="23" borderId="105" applyNumberFormat="0" applyFont="0" applyAlignment="0" applyProtection="0"/>
    <xf numFmtId="0" fontId="19" fillId="20" borderId="104" applyNumberFormat="0" applyAlignment="0" applyProtection="0"/>
    <xf numFmtId="0" fontId="35" fillId="0" borderId="107" applyNumberFormat="0" applyFill="0" applyAlignment="0" applyProtection="0"/>
    <xf numFmtId="0" fontId="33" fillId="20" borderId="106" applyNumberFormat="0" applyAlignment="0" applyProtection="0"/>
    <xf numFmtId="0" fontId="19" fillId="20" borderId="104" applyNumberFormat="0" applyAlignment="0" applyProtection="0"/>
    <xf numFmtId="0" fontId="33" fillId="20" borderId="106"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33" fillId="20" borderId="106" applyNumberFormat="0" applyAlignment="0" applyProtection="0"/>
    <xf numFmtId="0" fontId="33" fillId="20" borderId="106" applyNumberFormat="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19" fillId="20" borderId="104"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35" fillId="0" borderId="107" applyNumberFormat="0" applyFill="0" applyAlignment="0" applyProtection="0"/>
    <xf numFmtId="0" fontId="15" fillId="23" borderId="105" applyNumberFormat="0" applyFont="0" applyAlignment="0" applyProtection="0"/>
    <xf numFmtId="0" fontId="27" fillId="7" borderId="104" applyNumberFormat="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19" fillId="20"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19" fillId="20" borderId="104" applyNumberFormat="0" applyAlignment="0" applyProtection="0"/>
    <xf numFmtId="0" fontId="19" fillId="20" borderId="104" applyNumberFormat="0" applyAlignment="0" applyProtection="0"/>
    <xf numFmtId="0" fontId="15" fillId="23" borderId="105" applyNumberFormat="0" applyFont="0" applyAlignment="0" applyProtection="0"/>
    <xf numFmtId="0" fontId="27" fillId="7" borderId="104" applyNumberFormat="0" applyAlignment="0" applyProtection="0"/>
    <xf numFmtId="0" fontId="19" fillId="20" borderId="104" applyNumberFormat="0" applyAlignment="0" applyProtection="0"/>
    <xf numFmtId="0" fontId="15" fillId="23" borderId="105" applyNumberFormat="0" applyFont="0" applyAlignment="0" applyProtection="0"/>
    <xf numFmtId="0" fontId="19" fillId="20" borderId="104" applyNumberFormat="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27" fillId="7" borderId="104" applyNumberFormat="0" applyAlignment="0" applyProtection="0"/>
    <xf numFmtId="0" fontId="35" fillId="0" borderId="107" applyNumberFormat="0" applyFill="0" applyAlignment="0" applyProtection="0"/>
    <xf numFmtId="0" fontId="33" fillId="20" borderId="106" applyNumberFormat="0" applyAlignment="0" applyProtection="0"/>
    <xf numFmtId="0" fontId="33" fillId="20" borderId="106" applyNumberFormat="0" applyAlignment="0" applyProtection="0"/>
    <xf numFmtId="0" fontId="19" fillId="20" borderId="104" applyNumberFormat="0" applyAlignment="0" applyProtection="0"/>
    <xf numFmtId="0" fontId="33" fillId="20" borderId="106" applyNumberFormat="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27" fillId="7" borderId="104" applyNumberFormat="0" applyAlignment="0" applyProtection="0"/>
    <xf numFmtId="0" fontId="19" fillId="20"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27" fillId="7" borderId="104" applyNumberFormat="0" applyAlignment="0" applyProtection="0"/>
    <xf numFmtId="0" fontId="27" fillId="7" borderId="104" applyNumberFormat="0" applyAlignment="0" applyProtection="0"/>
    <xf numFmtId="0" fontId="19" fillId="20" borderId="104" applyNumberFormat="0" applyAlignment="0" applyProtection="0"/>
    <xf numFmtId="0" fontId="35" fillId="0" borderId="107" applyNumberFormat="0" applyFill="0" applyAlignment="0" applyProtection="0"/>
    <xf numFmtId="0" fontId="19" fillId="20" borderId="104" applyNumberFormat="0" applyAlignment="0" applyProtection="0"/>
    <xf numFmtId="0" fontId="33" fillId="20" borderId="106" applyNumberForma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27" fillId="7"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15" fillId="23" borderId="105" applyNumberFormat="0" applyFont="0" applyAlignment="0" applyProtection="0"/>
    <xf numFmtId="0" fontId="35" fillId="0" borderId="107" applyNumberFormat="0" applyFill="0" applyAlignment="0" applyProtection="0"/>
    <xf numFmtId="0" fontId="35" fillId="0" borderId="107" applyNumberFormat="0" applyFill="0" applyAlignment="0" applyProtection="0"/>
    <xf numFmtId="0" fontId="15" fillId="23" borderId="105" applyNumberFormat="0" applyFont="0" applyAlignment="0" applyProtection="0"/>
    <xf numFmtId="0" fontId="19" fillId="20" borderId="104" applyNumberFormat="0" applyAlignment="0" applyProtection="0"/>
    <xf numFmtId="0" fontId="19" fillId="20" borderId="104" applyNumberFormat="0" applyAlignment="0" applyProtection="0"/>
    <xf numFmtId="0" fontId="33" fillId="20" borderId="106" applyNumberFormat="0" applyAlignment="0" applyProtection="0"/>
    <xf numFmtId="0" fontId="5" fillId="0" borderId="0"/>
    <xf numFmtId="0" fontId="5" fillId="0" borderId="0"/>
    <xf numFmtId="9" fontId="5" fillId="0" borderId="0" applyFont="0" applyFill="0" applyBorder="0" applyAlignment="0" applyProtection="0"/>
    <xf numFmtId="0" fontId="19" fillId="20" borderId="104" applyNumberFormat="0" applyAlignment="0" applyProtection="0"/>
    <xf numFmtId="0" fontId="27" fillId="7" borderId="104"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5" fillId="0" borderId="0"/>
    <xf numFmtId="0" fontId="33" fillId="20" borderId="106" applyNumberFormat="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19" fillId="20" borderId="104"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35" fillId="0" borderId="107" applyNumberFormat="0" applyFill="0" applyAlignment="0" applyProtection="0"/>
    <xf numFmtId="0" fontId="5" fillId="0" borderId="0"/>
    <xf numFmtId="0" fontId="5" fillId="0" borderId="0"/>
    <xf numFmtId="9" fontId="5" fillId="0" borderId="0" applyFont="0" applyFill="0" applyBorder="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19" fillId="20"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19" fillId="20" borderId="104" applyNumberFormat="0" applyAlignment="0" applyProtection="0"/>
    <xf numFmtId="0" fontId="19" fillId="20" borderId="104" applyNumberFormat="0" applyAlignment="0" applyProtection="0"/>
    <xf numFmtId="0" fontId="15" fillId="23" borderId="105" applyNumberFormat="0" applyFont="0" applyAlignment="0" applyProtection="0"/>
    <xf numFmtId="0" fontId="5" fillId="0" borderId="0"/>
    <xf numFmtId="0" fontId="5" fillId="0" borderId="0"/>
    <xf numFmtId="9" fontId="5" fillId="0" borderId="0" applyFont="0" applyFill="0" applyBorder="0" applyAlignment="0" applyProtection="0"/>
    <xf numFmtId="0" fontId="15" fillId="23" borderId="105" applyNumberFormat="0" applyFont="0" applyAlignment="0" applyProtection="0"/>
    <xf numFmtId="0" fontId="19" fillId="20" borderId="104" applyNumberFormat="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27" fillId="7" borderId="104" applyNumberFormat="0" applyAlignment="0" applyProtection="0"/>
    <xf numFmtId="0" fontId="35" fillId="0" borderId="107" applyNumberFormat="0" applyFill="0" applyAlignment="0" applyProtection="0"/>
    <xf numFmtId="0" fontId="33" fillId="20" borderId="106" applyNumberFormat="0" applyAlignment="0" applyProtection="0"/>
    <xf numFmtId="0" fontId="4" fillId="0" borderId="0"/>
    <xf numFmtId="0" fontId="33" fillId="20" borderId="110" applyNumberFormat="0" applyAlignment="0" applyProtection="0"/>
    <xf numFmtId="0" fontId="19" fillId="20"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19" fillId="20" borderId="108" applyNumberFormat="0" applyAlignment="0" applyProtection="0"/>
    <xf numFmtId="0" fontId="27" fillId="7"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19" fillId="20" borderId="108" applyNumberFormat="0" applyAlignment="0" applyProtection="0"/>
    <xf numFmtId="0" fontId="15" fillId="23" borderId="109" applyNumberFormat="0" applyFont="0" applyAlignment="0" applyProtection="0"/>
    <xf numFmtId="0" fontId="27" fillId="7" borderId="108" applyNumberFormat="0" applyAlignment="0" applyProtection="0"/>
    <xf numFmtId="0" fontId="15" fillId="23" borderId="109" applyNumberFormat="0" applyFon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27" fillId="7" borderId="108" applyNumberFormat="0" applyAlignment="0" applyProtection="0"/>
    <xf numFmtId="0" fontId="35" fillId="0" borderId="111" applyNumberFormat="0" applyFill="0" applyAlignment="0" applyProtection="0"/>
    <xf numFmtId="0" fontId="4" fillId="0" borderId="0"/>
    <xf numFmtId="0" fontId="4" fillId="0" borderId="0"/>
    <xf numFmtId="9" fontId="4" fillId="0" borderId="0" applyFont="0" applyFill="0" applyBorder="0" applyAlignment="0" applyProtection="0"/>
    <xf numFmtId="0" fontId="19" fillId="20"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19" fillId="20"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33" fillId="20" borderId="110" applyNumberFormat="0" applyAlignment="0" applyProtection="0"/>
    <xf numFmtId="0" fontId="15" fillId="23" borderId="109" applyNumberFormat="0" applyFont="0" applyAlignment="0" applyProtection="0"/>
    <xf numFmtId="0" fontId="27" fillId="7" borderId="108"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27" fillId="7" borderId="108" applyNumberFormat="0" applyAlignment="0" applyProtection="0"/>
    <xf numFmtId="0" fontId="19" fillId="20" borderId="108" applyNumberFormat="0" applyAlignment="0" applyProtection="0"/>
    <xf numFmtId="0" fontId="19" fillId="20" borderId="108" applyNumberFormat="0" applyAlignment="0" applyProtection="0"/>
    <xf numFmtId="0" fontId="33" fillId="20" borderId="110" applyNumberFormat="0" applyAlignment="0" applyProtection="0"/>
    <xf numFmtId="0" fontId="19" fillId="20" borderId="108" applyNumberFormat="0" applyAlignment="0" applyProtection="0"/>
    <xf numFmtId="0" fontId="15" fillId="23" borderId="109" applyNumberFormat="0" applyFont="0" applyAlignment="0" applyProtection="0"/>
    <xf numFmtId="0" fontId="35" fillId="0" borderId="111" applyNumberFormat="0" applyFill="0" applyAlignment="0" applyProtection="0"/>
    <xf numFmtId="0" fontId="19" fillId="20" borderId="108" applyNumberFormat="0" applyAlignment="0" applyProtection="0"/>
    <xf numFmtId="0" fontId="35" fillId="0" borderId="111" applyNumberFormat="0" applyFill="0" applyAlignment="0" applyProtection="0"/>
    <xf numFmtId="0" fontId="15" fillId="23" borderId="109" applyNumberFormat="0" applyFont="0" applyAlignment="0" applyProtection="0"/>
    <xf numFmtId="0" fontId="4" fillId="0" borderId="0"/>
    <xf numFmtId="0" fontId="27" fillId="7" borderId="108" applyNumberFormat="0" applyAlignment="0" applyProtection="0"/>
    <xf numFmtId="0" fontId="4" fillId="0" borderId="0"/>
    <xf numFmtId="9" fontId="4" fillId="0" borderId="0" applyFont="0" applyFill="0" applyBorder="0" applyAlignment="0" applyProtection="0"/>
    <xf numFmtId="0" fontId="33" fillId="20" borderId="110" applyNumberFormat="0" applyAlignment="0" applyProtection="0"/>
    <xf numFmtId="0" fontId="15" fillId="23" borderId="109" applyNumberFormat="0" applyFont="0" applyAlignment="0" applyProtection="0"/>
    <xf numFmtId="0" fontId="33" fillId="20" borderId="110" applyNumberFormat="0" applyAlignment="0" applyProtection="0"/>
    <xf numFmtId="0" fontId="27" fillId="7" borderId="108" applyNumberFormat="0" applyAlignment="0" applyProtection="0"/>
    <xf numFmtId="0" fontId="33" fillId="20" borderId="110" applyNumberFormat="0" applyAlignment="0" applyProtection="0"/>
    <xf numFmtId="0" fontId="19" fillId="20" borderId="108" applyNumberFormat="0" applyAlignment="0" applyProtection="0"/>
    <xf numFmtId="0" fontId="19" fillId="20" borderId="108" applyNumberFormat="0" applyAlignment="0" applyProtection="0"/>
    <xf numFmtId="0" fontId="19" fillId="20" borderId="108"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15" fillId="23" borderId="109" applyNumberFormat="0" applyFont="0" applyAlignment="0" applyProtection="0"/>
    <xf numFmtId="0" fontId="27" fillId="7"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35" fillId="0" borderId="111" applyNumberFormat="0" applyFill="0" applyAlignment="0" applyProtection="0"/>
    <xf numFmtId="0" fontId="35" fillId="0" borderId="111" applyNumberFormat="0" applyFill="0" applyAlignment="0" applyProtection="0"/>
    <xf numFmtId="0" fontId="27" fillId="7" borderId="108" applyNumberFormat="0" applyAlignment="0" applyProtection="0"/>
    <xf numFmtId="0" fontId="27" fillId="7" borderId="108" applyNumberFormat="0" applyAlignment="0" applyProtection="0"/>
    <xf numFmtId="0" fontId="19" fillId="20"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33" fillId="20" borderId="110"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33" fillId="20" borderId="110" applyNumberFormat="0" applyAlignment="0" applyProtection="0"/>
    <xf numFmtId="0" fontId="27" fillId="7" borderId="108" applyNumberFormat="0" applyAlignment="0" applyProtection="0"/>
    <xf numFmtId="0" fontId="33" fillId="20" borderId="110"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35" fillId="0" borderId="111" applyNumberFormat="0" applyFill="0" applyAlignment="0" applyProtection="0"/>
    <xf numFmtId="0" fontId="33" fillId="20" borderId="110" applyNumberFormat="0" applyAlignment="0" applyProtection="0"/>
    <xf numFmtId="0" fontId="19" fillId="20" borderId="108" applyNumberFormat="0" applyAlignment="0" applyProtection="0"/>
    <xf numFmtId="0" fontId="19" fillId="20" borderId="108" applyNumberFormat="0" applyAlignment="0" applyProtection="0"/>
    <xf numFmtId="0" fontId="15" fillId="23" borderId="109" applyNumberFormat="0" applyFont="0" applyAlignment="0" applyProtection="0"/>
    <xf numFmtId="0" fontId="27" fillId="7" borderId="108"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19" fillId="20" borderId="108" applyNumberFormat="0" applyAlignment="0" applyProtection="0"/>
    <xf numFmtId="0" fontId="27" fillId="7" borderId="108"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4" fillId="0" borderId="0"/>
    <xf numFmtId="0" fontId="33" fillId="20" borderId="110" applyNumberFormat="0" applyAlignment="0" applyProtection="0"/>
    <xf numFmtId="0" fontId="19" fillId="20"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19" fillId="20" borderId="108" applyNumberFormat="0" applyAlignment="0" applyProtection="0"/>
    <xf numFmtId="0" fontId="27" fillId="7"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19" fillId="20" borderId="108" applyNumberFormat="0" applyAlignment="0" applyProtection="0"/>
    <xf numFmtId="0" fontId="15" fillId="23" borderId="109" applyNumberFormat="0" applyFont="0" applyAlignment="0" applyProtection="0"/>
    <xf numFmtId="0" fontId="27" fillId="7" borderId="108" applyNumberFormat="0" applyAlignment="0" applyProtection="0"/>
    <xf numFmtId="0" fontId="15" fillId="23" borderId="109" applyNumberFormat="0" applyFon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27" fillId="7" borderId="108" applyNumberFormat="0" applyAlignment="0" applyProtection="0"/>
    <xf numFmtId="0" fontId="35" fillId="0" borderId="111" applyNumberFormat="0" applyFill="0" applyAlignment="0" applyProtection="0"/>
    <xf numFmtId="0" fontId="4" fillId="0" borderId="0"/>
    <xf numFmtId="0" fontId="4" fillId="0" borderId="0"/>
    <xf numFmtId="9" fontId="4" fillId="0" borderId="0" applyFont="0" applyFill="0" applyBorder="0" applyAlignment="0" applyProtection="0"/>
    <xf numFmtId="0" fontId="19" fillId="20"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19" fillId="20"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33" fillId="20" borderId="110" applyNumberFormat="0" applyAlignment="0" applyProtection="0"/>
    <xf numFmtId="0" fontId="15" fillId="23" borderId="109" applyNumberFormat="0" applyFont="0" applyAlignment="0" applyProtection="0"/>
    <xf numFmtId="0" fontId="27" fillId="7" borderId="108"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27" fillId="7" borderId="108" applyNumberFormat="0" applyAlignment="0" applyProtection="0"/>
    <xf numFmtId="0" fontId="19" fillId="20" borderId="108" applyNumberFormat="0" applyAlignment="0" applyProtection="0"/>
    <xf numFmtId="0" fontId="19" fillId="20" borderId="108" applyNumberFormat="0" applyAlignment="0" applyProtection="0"/>
    <xf numFmtId="0" fontId="15" fillId="23" borderId="109" applyNumberFormat="0" applyFont="0" applyAlignment="0" applyProtection="0"/>
    <xf numFmtId="0" fontId="15" fillId="23" borderId="109" applyNumberFormat="0" applyFont="0" applyAlignment="0" applyProtection="0"/>
    <xf numFmtId="0" fontId="19" fillId="20" borderId="108" applyNumberFormat="0" applyAlignment="0" applyProtection="0"/>
    <xf numFmtId="0" fontId="19" fillId="20" borderId="108" applyNumberFormat="0" applyAlignment="0" applyProtection="0"/>
    <xf numFmtId="0" fontId="27" fillId="7" borderId="108" applyNumberFormat="0" applyAlignment="0" applyProtection="0"/>
    <xf numFmtId="0" fontId="33" fillId="20" borderId="110" applyNumberFormat="0" applyAlignment="0" applyProtection="0"/>
    <xf numFmtId="0" fontId="27" fillId="7" borderId="108" applyNumberFormat="0" applyAlignment="0" applyProtection="0"/>
    <xf numFmtId="0" fontId="35" fillId="0" borderId="111" applyNumberFormat="0" applyFill="0" applyAlignment="0" applyProtection="0"/>
    <xf numFmtId="0" fontId="33" fillId="20" borderId="110" applyNumberFormat="0" applyAlignment="0" applyProtection="0"/>
    <xf numFmtId="0" fontId="15" fillId="23" borderId="109" applyNumberFormat="0" applyFont="0" applyAlignment="0" applyProtection="0"/>
    <xf numFmtId="0" fontId="19" fillId="20" borderId="108" applyNumberFormat="0" applyAlignment="0" applyProtection="0"/>
    <xf numFmtId="0" fontId="15" fillId="23" borderId="109" applyNumberFormat="0" applyFont="0" applyAlignment="0" applyProtection="0"/>
    <xf numFmtId="0" fontId="15" fillId="23" borderId="109" applyNumberFormat="0" applyFont="0" applyAlignment="0" applyProtection="0"/>
    <xf numFmtId="0" fontId="19" fillId="20" borderId="108" applyNumberFormat="0" applyAlignment="0" applyProtection="0"/>
    <xf numFmtId="0" fontId="19" fillId="20" borderId="108" applyNumberFormat="0" applyAlignment="0" applyProtection="0"/>
    <xf numFmtId="0" fontId="35" fillId="0" borderId="111" applyNumberFormat="0" applyFill="0" applyAlignment="0" applyProtection="0"/>
    <xf numFmtId="0" fontId="27" fillId="7" borderId="108" applyNumberFormat="0" applyAlignment="0" applyProtection="0"/>
    <xf numFmtId="0" fontId="35" fillId="0" borderId="111" applyNumberFormat="0" applyFill="0" applyAlignment="0" applyProtection="0"/>
    <xf numFmtId="0" fontId="33" fillId="20" borderId="110" applyNumberFormat="0" applyAlignment="0" applyProtection="0"/>
    <xf numFmtId="0" fontId="15" fillId="23" borderId="109" applyNumberFormat="0" applyFont="0" applyAlignment="0" applyProtection="0"/>
    <xf numFmtId="0" fontId="35" fillId="0" borderId="111" applyNumberFormat="0" applyFill="0" applyAlignment="0" applyProtection="0"/>
    <xf numFmtId="0" fontId="19" fillId="20" borderId="108" applyNumberFormat="0" applyAlignment="0" applyProtection="0"/>
    <xf numFmtId="0" fontId="33" fillId="20" borderId="110" applyNumberFormat="0" applyAlignment="0" applyProtection="0"/>
    <xf numFmtId="0" fontId="27" fillId="7"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19" fillId="20" borderId="108" applyNumberFormat="0" applyAlignment="0" applyProtection="0"/>
    <xf numFmtId="0" fontId="19" fillId="20" borderId="108" applyNumberFormat="0" applyAlignment="0" applyProtection="0"/>
    <xf numFmtId="0" fontId="19" fillId="20" borderId="108" applyNumberFormat="0" applyAlignment="0" applyProtection="0"/>
    <xf numFmtId="0" fontId="33" fillId="20" borderId="110" applyNumberFormat="0" applyAlignment="0" applyProtection="0"/>
    <xf numFmtId="0" fontId="19" fillId="20" borderId="108" applyNumberFormat="0" applyAlignment="0" applyProtection="0"/>
    <xf numFmtId="0" fontId="35" fillId="0" borderId="111" applyNumberFormat="0" applyFill="0" applyAlignment="0" applyProtection="0"/>
    <xf numFmtId="0" fontId="15" fillId="23" borderId="109" applyNumberFormat="0" applyFont="0" applyAlignment="0" applyProtection="0"/>
    <xf numFmtId="0" fontId="15" fillId="23" borderId="109" applyNumberFormat="0" applyFont="0" applyAlignment="0" applyProtection="0"/>
    <xf numFmtId="0" fontId="35" fillId="0" borderId="111" applyNumberFormat="0" applyFill="0" applyAlignment="0" applyProtection="0"/>
    <xf numFmtId="0" fontId="27" fillId="7" borderId="108" applyNumberFormat="0" applyAlignment="0" applyProtection="0"/>
    <xf numFmtId="0" fontId="27" fillId="7" borderId="108" applyNumberFormat="0" applyAlignment="0" applyProtection="0"/>
    <xf numFmtId="0" fontId="27" fillId="7" borderId="108" applyNumberFormat="0" applyAlignment="0" applyProtection="0"/>
    <xf numFmtId="0" fontId="15" fillId="23" borderId="109" applyNumberFormat="0" applyFont="0" applyAlignment="0" applyProtection="0"/>
    <xf numFmtId="0" fontId="15" fillId="23" borderId="109" applyNumberFormat="0" applyFont="0" applyAlignment="0" applyProtection="0"/>
    <xf numFmtId="0" fontId="33" fillId="20" borderId="110" applyNumberFormat="0" applyAlignment="0" applyProtection="0"/>
    <xf numFmtId="0" fontId="27" fillId="7" borderId="108" applyNumberFormat="0" applyAlignment="0" applyProtection="0"/>
    <xf numFmtId="0" fontId="27" fillId="7" borderId="108" applyNumberFormat="0" applyAlignment="0" applyProtection="0"/>
    <xf numFmtId="0" fontId="15" fillId="23" borderId="109" applyNumberFormat="0" applyFont="0" applyAlignment="0" applyProtection="0"/>
    <xf numFmtId="0" fontId="27" fillId="7" borderId="108" applyNumberFormat="0" applyAlignment="0" applyProtection="0"/>
    <xf numFmtId="0" fontId="19" fillId="20" borderId="108" applyNumberFormat="0" applyAlignment="0" applyProtection="0"/>
    <xf numFmtId="0" fontId="19" fillId="20" borderId="108" applyNumberFormat="0" applyAlignment="0" applyProtection="0"/>
    <xf numFmtId="0" fontId="33" fillId="20" borderId="110" applyNumberFormat="0" applyAlignment="0" applyProtection="0"/>
    <xf numFmtId="0" fontId="33" fillId="20" borderId="110" applyNumberFormat="0" applyAlignment="0" applyProtection="0"/>
    <xf numFmtId="0" fontId="27" fillId="7" borderId="108" applyNumberFormat="0" applyAlignment="0" applyProtection="0"/>
    <xf numFmtId="0" fontId="33" fillId="20" borderId="110" applyNumberFormat="0" applyAlignment="0" applyProtection="0"/>
    <xf numFmtId="0" fontId="19" fillId="20"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19" fillId="20" borderId="108" applyNumberFormat="0" applyAlignment="0" applyProtection="0"/>
    <xf numFmtId="0" fontId="27" fillId="7"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19" fillId="20" borderId="108" applyNumberFormat="0" applyAlignment="0" applyProtection="0"/>
    <xf numFmtId="0" fontId="15" fillId="23" borderId="109" applyNumberFormat="0" applyFont="0" applyAlignment="0" applyProtection="0"/>
    <xf numFmtId="0" fontId="27" fillId="7" borderId="108" applyNumberFormat="0" applyAlignment="0" applyProtection="0"/>
    <xf numFmtId="0" fontId="15" fillId="23" borderId="109" applyNumberFormat="0" applyFon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27" fillId="7" borderId="108" applyNumberFormat="0" applyAlignment="0" applyProtection="0"/>
    <xf numFmtId="0" fontId="35" fillId="0" borderId="111" applyNumberFormat="0" applyFill="0" applyAlignment="0" applyProtection="0"/>
    <xf numFmtId="0" fontId="19" fillId="20"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19" fillId="20"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33" fillId="20" borderId="110" applyNumberFormat="0" applyAlignment="0" applyProtection="0"/>
    <xf numFmtId="0" fontId="15" fillId="23" borderId="109" applyNumberFormat="0" applyFont="0" applyAlignment="0" applyProtection="0"/>
    <xf numFmtId="0" fontId="27" fillId="7" borderId="108"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27" fillId="7" borderId="108" applyNumberFormat="0" applyAlignment="0" applyProtection="0"/>
    <xf numFmtId="0" fontId="19" fillId="20" borderId="108" applyNumberFormat="0" applyAlignment="0" applyProtection="0"/>
    <xf numFmtId="0" fontId="19" fillId="20" borderId="108" applyNumberFormat="0" applyAlignment="0" applyProtection="0"/>
    <xf numFmtId="0" fontId="15" fillId="23" borderId="109" applyNumberFormat="0" applyFont="0" applyAlignment="0" applyProtection="0"/>
    <xf numFmtId="0" fontId="35" fillId="0" borderId="111" applyNumberFormat="0" applyFill="0" applyAlignment="0" applyProtection="0"/>
    <xf numFmtId="0" fontId="15" fillId="23" borderId="109" applyNumberFormat="0" applyFont="0" applyAlignment="0" applyProtection="0"/>
    <xf numFmtId="0" fontId="19" fillId="20" borderId="108" applyNumberFormat="0" applyAlignment="0" applyProtection="0"/>
    <xf numFmtId="0" fontId="19" fillId="20" borderId="108" applyNumberFormat="0" applyAlignment="0" applyProtection="0"/>
    <xf numFmtId="0" fontId="27" fillId="7" borderId="108" applyNumberFormat="0" applyAlignment="0" applyProtection="0"/>
    <xf numFmtId="0" fontId="33" fillId="20" borderId="110" applyNumberFormat="0" applyAlignment="0" applyProtection="0"/>
    <xf numFmtId="0" fontId="27" fillId="7" borderId="108" applyNumberFormat="0" applyAlignment="0" applyProtection="0"/>
    <xf numFmtId="0" fontId="35" fillId="0" borderId="111" applyNumberFormat="0" applyFill="0" applyAlignment="0" applyProtection="0"/>
    <xf numFmtId="0" fontId="33" fillId="20" borderId="110" applyNumberFormat="0" applyAlignment="0" applyProtection="0"/>
    <xf numFmtId="0" fontId="27" fillId="7" borderId="108" applyNumberFormat="0" applyAlignment="0" applyProtection="0"/>
    <xf numFmtId="0" fontId="35" fillId="0" borderId="111" applyNumberFormat="0" applyFill="0" applyAlignment="0" applyProtection="0"/>
    <xf numFmtId="0" fontId="33" fillId="20" borderId="110" applyNumberFormat="0" applyAlignment="0" applyProtection="0"/>
    <xf numFmtId="0" fontId="15" fillId="23" borderId="109" applyNumberFormat="0" applyFont="0" applyAlignment="0" applyProtection="0"/>
    <xf numFmtId="0" fontId="19" fillId="20" borderId="108" applyNumberFormat="0" applyAlignment="0" applyProtection="0"/>
    <xf numFmtId="0" fontId="33" fillId="20" borderId="110" applyNumberFormat="0" applyAlignment="0" applyProtection="0"/>
    <xf numFmtId="0" fontId="27" fillId="7"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19" fillId="20" borderId="108" applyNumberFormat="0" applyAlignment="0" applyProtection="0"/>
    <xf numFmtId="0" fontId="19" fillId="20" borderId="108" applyNumberFormat="0" applyAlignment="0" applyProtection="0"/>
    <xf numFmtId="0" fontId="19" fillId="20" borderId="108" applyNumberFormat="0" applyAlignment="0" applyProtection="0"/>
    <xf numFmtId="0" fontId="33" fillId="20" borderId="110" applyNumberFormat="0" applyAlignment="0" applyProtection="0"/>
    <xf numFmtId="0" fontId="19" fillId="20" borderId="108" applyNumberFormat="0" applyAlignment="0" applyProtection="0"/>
    <xf numFmtId="0" fontId="35" fillId="0" borderId="111" applyNumberFormat="0" applyFill="0" applyAlignment="0" applyProtection="0"/>
    <xf numFmtId="0" fontId="15" fillId="23" borderId="109" applyNumberFormat="0" applyFont="0" applyAlignment="0" applyProtection="0"/>
    <xf numFmtId="0" fontId="15" fillId="23" borderId="109" applyNumberFormat="0" applyFont="0" applyAlignment="0" applyProtection="0"/>
    <xf numFmtId="0" fontId="35" fillId="0" borderId="111" applyNumberFormat="0" applyFill="0" applyAlignment="0" applyProtection="0"/>
    <xf numFmtId="0" fontId="27" fillId="7" borderId="108" applyNumberFormat="0" applyAlignment="0" applyProtection="0"/>
    <xf numFmtId="0" fontId="27" fillId="7" borderId="108" applyNumberFormat="0" applyAlignment="0" applyProtection="0"/>
    <xf numFmtId="0" fontId="27" fillId="7" borderId="108" applyNumberFormat="0" applyAlignment="0" applyProtection="0"/>
    <xf numFmtId="0" fontId="15" fillId="23" borderId="109" applyNumberFormat="0" applyFont="0" applyAlignment="0" applyProtection="0"/>
    <xf numFmtId="0" fontId="15" fillId="23" borderId="109" applyNumberFormat="0" applyFont="0" applyAlignment="0" applyProtection="0"/>
    <xf numFmtId="0" fontId="33" fillId="20" borderId="110" applyNumberFormat="0" applyAlignment="0" applyProtection="0"/>
    <xf numFmtId="0" fontId="15" fillId="23" borderId="109" applyNumberFormat="0" applyFont="0" applyAlignment="0" applyProtection="0"/>
    <xf numFmtId="0" fontId="27" fillId="7" borderId="108" applyNumberFormat="0" applyAlignment="0" applyProtection="0"/>
    <xf numFmtId="0" fontId="19" fillId="20" borderId="108" applyNumberFormat="0" applyAlignment="0" applyProtection="0"/>
    <xf numFmtId="0" fontId="33" fillId="20" borderId="110" applyNumberFormat="0" applyAlignment="0" applyProtection="0"/>
    <xf numFmtId="0" fontId="27" fillId="7"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35" fillId="0" borderId="111" applyNumberFormat="0" applyFill="0" applyAlignment="0" applyProtection="0"/>
    <xf numFmtId="0" fontId="27" fillId="7" borderId="108"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15" fillId="23" borderId="109" applyNumberFormat="0" applyFont="0" applyAlignment="0" applyProtection="0"/>
    <xf numFmtId="0" fontId="33" fillId="20" borderId="110" applyNumberFormat="0" applyAlignment="0" applyProtection="0"/>
    <xf numFmtId="0" fontId="33" fillId="20" borderId="110" applyNumberFormat="0" applyAlignment="0" applyProtection="0"/>
    <xf numFmtId="0" fontId="27" fillId="7" borderId="108" applyNumberFormat="0" applyAlignment="0" applyProtection="0"/>
    <xf numFmtId="0" fontId="35" fillId="0" borderId="111" applyNumberFormat="0" applyFill="0" applyAlignment="0" applyProtection="0"/>
    <xf numFmtId="0" fontId="19" fillId="20" borderId="108" applyNumberFormat="0" applyAlignment="0" applyProtection="0"/>
    <xf numFmtId="0" fontId="27" fillId="7"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19" fillId="20" borderId="108" applyNumberFormat="0" applyAlignment="0" applyProtection="0"/>
    <xf numFmtId="0" fontId="15" fillId="23" borderId="109" applyNumberFormat="0" applyFont="0" applyAlignment="0" applyProtection="0"/>
    <xf numFmtId="0" fontId="27" fillId="7" borderId="108" applyNumberFormat="0" applyAlignment="0" applyProtection="0"/>
    <xf numFmtId="0" fontId="15" fillId="23" borderId="109" applyNumberFormat="0" applyFont="0" applyAlignment="0" applyProtection="0"/>
    <xf numFmtId="0" fontId="35" fillId="0" borderId="111" applyNumberFormat="0" applyFill="0" applyAlignment="0" applyProtection="0"/>
    <xf numFmtId="0" fontId="19" fillId="20"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33" fillId="20" borderId="110" applyNumberFormat="0" applyAlignment="0" applyProtection="0"/>
    <xf numFmtId="0" fontId="15" fillId="23" borderId="109" applyNumberFormat="0" applyFont="0" applyAlignment="0" applyProtection="0"/>
    <xf numFmtId="0" fontId="27" fillId="7" borderId="108"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27" fillId="7" borderId="108" applyNumberFormat="0" applyAlignment="0" applyProtection="0"/>
    <xf numFmtId="0" fontId="19" fillId="20" borderId="108" applyNumberFormat="0" applyAlignment="0" applyProtection="0"/>
    <xf numFmtId="0" fontId="19" fillId="20" borderId="108" applyNumberFormat="0" applyAlignment="0" applyProtection="0"/>
    <xf numFmtId="0" fontId="33" fillId="20" borderId="110" applyNumberFormat="0" applyAlignment="0" applyProtection="0"/>
    <xf numFmtId="0" fontId="27" fillId="7" borderId="108" applyNumberFormat="0" applyAlignment="0" applyProtection="0"/>
    <xf numFmtId="0" fontId="27" fillId="7" borderId="108" applyNumberFormat="0" applyAlignment="0" applyProtection="0"/>
    <xf numFmtId="0" fontId="15" fillId="23" borderId="109" applyNumberFormat="0" applyFont="0" applyAlignment="0" applyProtection="0"/>
    <xf numFmtId="0" fontId="19" fillId="20" borderId="108" applyNumberFormat="0" applyAlignment="0" applyProtection="0"/>
    <xf numFmtId="0" fontId="35" fillId="0" borderId="111" applyNumberFormat="0" applyFill="0" applyAlignment="0" applyProtection="0"/>
    <xf numFmtId="0" fontId="15" fillId="23" borderId="109" applyNumberFormat="0" applyFont="0" applyAlignment="0" applyProtection="0"/>
    <xf numFmtId="0" fontId="19" fillId="20" borderId="108" applyNumberFormat="0" applyAlignment="0" applyProtection="0"/>
    <xf numFmtId="0" fontId="4" fillId="0" borderId="0"/>
    <xf numFmtId="0" fontId="15" fillId="23" borderId="109" applyNumberFormat="0" applyFont="0" applyAlignment="0" applyProtection="0"/>
    <xf numFmtId="0" fontId="4" fillId="0" borderId="0"/>
    <xf numFmtId="9" fontId="4" fillId="0" borderId="0" applyFont="0" applyFill="0" applyBorder="0" applyAlignment="0" applyProtection="0"/>
    <xf numFmtId="0" fontId="19" fillId="20" borderId="108" applyNumberFormat="0" applyAlignment="0" applyProtection="0"/>
    <xf numFmtId="0" fontId="27" fillId="7" borderId="108"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4" fillId="0" borderId="0"/>
    <xf numFmtId="0" fontId="33" fillId="20" borderId="110" applyNumberFormat="0" applyAlignment="0" applyProtection="0"/>
    <xf numFmtId="0" fontId="19" fillId="20"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19" fillId="20" borderId="108" applyNumberFormat="0" applyAlignment="0" applyProtection="0"/>
    <xf numFmtId="0" fontId="27" fillId="7"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19" fillId="20" borderId="108" applyNumberFormat="0" applyAlignment="0" applyProtection="0"/>
    <xf numFmtId="0" fontId="15" fillId="23" borderId="109" applyNumberFormat="0" applyFont="0" applyAlignment="0" applyProtection="0"/>
    <xf numFmtId="0" fontId="27" fillId="7" borderId="108" applyNumberFormat="0" applyAlignment="0" applyProtection="0"/>
    <xf numFmtId="0" fontId="15" fillId="23" borderId="109" applyNumberFormat="0" applyFon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27" fillId="7" borderId="108" applyNumberFormat="0" applyAlignment="0" applyProtection="0"/>
    <xf numFmtId="0" fontId="35" fillId="0" borderId="111" applyNumberFormat="0" applyFill="0" applyAlignment="0" applyProtection="0"/>
    <xf numFmtId="0" fontId="4" fillId="0" borderId="0"/>
    <xf numFmtId="0" fontId="4" fillId="0" borderId="0"/>
    <xf numFmtId="9" fontId="4" fillId="0" borderId="0" applyFont="0" applyFill="0" applyBorder="0" applyAlignment="0" applyProtection="0"/>
    <xf numFmtId="0" fontId="19" fillId="20"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19" fillId="20"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33" fillId="20" borderId="110" applyNumberFormat="0" applyAlignment="0" applyProtection="0"/>
    <xf numFmtId="0" fontId="15" fillId="23" borderId="109" applyNumberFormat="0" applyFont="0" applyAlignment="0" applyProtection="0"/>
    <xf numFmtId="0" fontId="27" fillId="7" borderId="108"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27" fillId="7" borderId="108" applyNumberFormat="0" applyAlignment="0" applyProtection="0"/>
    <xf numFmtId="0" fontId="19" fillId="20" borderId="108" applyNumberFormat="0" applyAlignment="0" applyProtection="0"/>
    <xf numFmtId="0" fontId="19" fillId="20" borderId="108" applyNumberFormat="0" applyAlignment="0" applyProtection="0"/>
    <xf numFmtId="0" fontId="15" fillId="23" borderId="109" applyNumberFormat="0" applyFont="0" applyAlignment="0" applyProtection="0"/>
    <xf numFmtId="0" fontId="4" fillId="0" borderId="0"/>
    <xf numFmtId="0" fontId="4" fillId="0" borderId="0"/>
    <xf numFmtId="9" fontId="4" fillId="0" borderId="0" applyFont="0" applyFill="0" applyBorder="0" applyAlignment="0" applyProtection="0"/>
    <xf numFmtId="0" fontId="15" fillId="23" borderId="109" applyNumberFormat="0" applyFont="0" applyAlignment="0" applyProtection="0"/>
    <xf numFmtId="0" fontId="19" fillId="20" borderId="108" applyNumberFormat="0" applyAlignment="0" applyProtection="0"/>
    <xf numFmtId="0" fontId="19" fillId="20" borderId="108" applyNumberFormat="0" applyAlignment="0" applyProtection="0"/>
    <xf numFmtId="0" fontId="27" fillId="7" borderId="108" applyNumberFormat="0" applyAlignment="0" applyProtection="0"/>
    <xf numFmtId="0" fontId="33" fillId="20" borderId="110" applyNumberFormat="0" applyAlignment="0" applyProtection="0"/>
    <xf numFmtId="0" fontId="27" fillId="7" borderId="108" applyNumberFormat="0" applyAlignment="0" applyProtection="0"/>
    <xf numFmtId="0" fontId="35" fillId="0" borderId="111" applyNumberFormat="0" applyFill="0" applyAlignment="0" applyProtection="0"/>
    <xf numFmtId="0" fontId="33" fillId="20" borderId="110" applyNumberFormat="0" applyAlignment="0" applyProtection="0"/>
    <xf numFmtId="0" fontId="19" fillId="20" borderId="108" applyNumberFormat="0" applyAlignment="0" applyProtection="0"/>
    <xf numFmtId="0" fontId="27" fillId="7" borderId="108" applyNumberFormat="0" applyAlignment="0" applyProtection="0"/>
    <xf numFmtId="0" fontId="15" fillId="23" borderId="109" applyNumberFormat="0" applyFont="0" applyAlignment="0" applyProtection="0"/>
    <xf numFmtId="0" fontId="15" fillId="23" borderId="109" applyNumberFormat="0" applyFont="0" applyAlignment="0" applyProtection="0"/>
    <xf numFmtId="0" fontId="19" fillId="20"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27" fillId="7" borderId="108" applyNumberFormat="0" applyAlignment="0" applyProtection="0"/>
    <xf numFmtId="0" fontId="27" fillId="7"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27" fillId="7" borderId="108" applyNumberFormat="0" applyAlignment="0" applyProtection="0"/>
    <xf numFmtId="0" fontId="35" fillId="0" borderId="111" applyNumberFormat="0" applyFill="0" applyAlignment="0" applyProtection="0"/>
    <xf numFmtId="0" fontId="19" fillId="20" borderId="108" applyNumberFormat="0" applyAlignment="0" applyProtection="0"/>
    <xf numFmtId="0" fontId="35" fillId="0" borderId="111" applyNumberFormat="0" applyFill="0" applyAlignment="0" applyProtection="0"/>
    <xf numFmtId="0" fontId="15" fillId="23" borderId="109" applyNumberFormat="0" applyFont="0" applyAlignment="0" applyProtection="0"/>
    <xf numFmtId="0" fontId="19" fillId="20" borderId="108" applyNumberFormat="0" applyAlignment="0" applyProtection="0"/>
    <xf numFmtId="0" fontId="19" fillId="20" borderId="108" applyNumberFormat="0" applyAlignment="0" applyProtection="0"/>
    <xf numFmtId="0" fontId="15" fillId="23" borderId="109" applyNumberFormat="0" applyFont="0" applyAlignment="0" applyProtection="0"/>
    <xf numFmtId="0" fontId="27" fillId="7" borderId="108" applyNumberFormat="0" applyAlignment="0" applyProtection="0"/>
    <xf numFmtId="0" fontId="19" fillId="20" borderId="108" applyNumberFormat="0" applyAlignment="0" applyProtection="0"/>
    <xf numFmtId="0" fontId="35" fillId="0" borderId="111" applyNumberFormat="0" applyFill="0" applyAlignment="0" applyProtection="0"/>
    <xf numFmtId="0" fontId="15" fillId="23" borderId="109" applyNumberFormat="0" applyFont="0" applyAlignment="0" applyProtection="0"/>
    <xf numFmtId="0" fontId="33" fillId="20" borderId="110" applyNumberFormat="0" applyAlignment="0" applyProtection="0"/>
    <xf numFmtId="0" fontId="19" fillId="20"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33" fillId="20" borderId="110" applyNumberFormat="0" applyAlignment="0" applyProtection="0"/>
    <xf numFmtId="0" fontId="27" fillId="7" borderId="108" applyNumberFormat="0" applyAlignment="0" applyProtection="0"/>
    <xf numFmtId="0" fontId="35" fillId="0" borderId="111" applyNumberFormat="0" applyFill="0" applyAlignment="0" applyProtection="0"/>
    <xf numFmtId="0" fontId="33" fillId="20" borderId="110" applyNumberFormat="0" applyAlignment="0" applyProtection="0"/>
    <xf numFmtId="0" fontId="35" fillId="0" borderId="111" applyNumberFormat="0" applyFill="0" applyAlignment="0" applyProtection="0"/>
    <xf numFmtId="0" fontId="19" fillId="20" borderId="108" applyNumberFormat="0" applyAlignment="0" applyProtection="0"/>
    <xf numFmtId="0" fontId="35" fillId="0" borderId="111" applyNumberFormat="0" applyFill="0" applyAlignment="0" applyProtection="0"/>
    <xf numFmtId="0" fontId="19" fillId="20" borderId="108" applyNumberFormat="0" applyAlignment="0" applyProtection="0"/>
    <xf numFmtId="0" fontId="27" fillId="7" borderId="108" applyNumberFormat="0" applyAlignment="0" applyProtection="0"/>
    <xf numFmtId="0" fontId="19" fillId="20" borderId="108" applyNumberFormat="0" applyAlignment="0" applyProtection="0"/>
    <xf numFmtId="0" fontId="35" fillId="0" borderId="111" applyNumberFormat="0" applyFill="0" applyAlignment="0" applyProtection="0"/>
    <xf numFmtId="0" fontId="27" fillId="7" borderId="108" applyNumberFormat="0" applyAlignment="0" applyProtection="0"/>
    <xf numFmtId="0" fontId="15" fillId="23" borderId="109" applyNumberFormat="0" applyFont="0" applyAlignment="0" applyProtection="0"/>
    <xf numFmtId="0" fontId="15" fillId="23" borderId="109" applyNumberFormat="0" applyFont="0" applyAlignment="0" applyProtection="0"/>
    <xf numFmtId="0" fontId="19" fillId="20" borderId="108" applyNumberFormat="0" applyAlignment="0" applyProtection="0"/>
    <xf numFmtId="0" fontId="35" fillId="0" borderId="111" applyNumberFormat="0" applyFill="0" applyAlignment="0" applyProtection="0"/>
    <xf numFmtId="0" fontId="33" fillId="20" borderId="110" applyNumberFormat="0" applyAlignment="0" applyProtection="0"/>
    <xf numFmtId="0" fontId="19" fillId="20" borderId="108" applyNumberFormat="0" applyAlignment="0" applyProtection="0"/>
    <xf numFmtId="0" fontId="33" fillId="20" borderId="110"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33" fillId="20" borderId="110" applyNumberFormat="0" applyAlignment="0" applyProtection="0"/>
    <xf numFmtId="0" fontId="15" fillId="23" borderId="109" applyNumberFormat="0" applyFont="0" applyAlignment="0" applyProtection="0"/>
    <xf numFmtId="0" fontId="33" fillId="20" borderId="110" applyNumberFormat="0" applyAlignment="0" applyProtection="0"/>
    <xf numFmtId="0" fontId="19" fillId="20"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19" fillId="20" borderId="108" applyNumberFormat="0" applyAlignment="0" applyProtection="0"/>
    <xf numFmtId="0" fontId="27" fillId="7"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19" fillId="20" borderId="108" applyNumberFormat="0" applyAlignment="0" applyProtection="0"/>
    <xf numFmtId="0" fontId="15" fillId="23" borderId="109" applyNumberFormat="0" applyFont="0" applyAlignment="0" applyProtection="0"/>
    <xf numFmtId="0" fontId="27" fillId="7" borderId="108" applyNumberFormat="0" applyAlignment="0" applyProtection="0"/>
    <xf numFmtId="0" fontId="15" fillId="23" borderId="109" applyNumberFormat="0" applyFon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27" fillId="7" borderId="108" applyNumberFormat="0" applyAlignment="0" applyProtection="0"/>
    <xf numFmtId="0" fontId="35" fillId="0" borderId="111" applyNumberFormat="0" applyFill="0" applyAlignment="0" applyProtection="0"/>
    <xf numFmtId="0" fontId="15" fillId="23" borderId="109" applyNumberFormat="0" applyFont="0" applyAlignment="0" applyProtection="0"/>
    <xf numFmtId="0" fontId="27" fillId="7" borderId="108" applyNumberFormat="0" applyAlignment="0" applyProtection="0"/>
    <xf numFmtId="0" fontId="19" fillId="20"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19" fillId="20"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33" fillId="20" borderId="110" applyNumberFormat="0" applyAlignment="0" applyProtection="0"/>
    <xf numFmtId="0" fontId="15" fillId="23" borderId="109" applyNumberFormat="0" applyFont="0" applyAlignment="0" applyProtection="0"/>
    <xf numFmtId="0" fontId="27" fillId="7" borderId="108"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27" fillId="7" borderId="108" applyNumberFormat="0" applyAlignment="0" applyProtection="0"/>
    <xf numFmtId="0" fontId="19" fillId="20" borderId="108" applyNumberFormat="0" applyAlignment="0" applyProtection="0"/>
    <xf numFmtId="0" fontId="19" fillId="20" borderId="108" applyNumberFormat="0" applyAlignment="0" applyProtection="0"/>
    <xf numFmtId="0" fontId="15" fillId="23" borderId="109" applyNumberFormat="0" applyFont="0" applyAlignment="0" applyProtection="0"/>
    <xf numFmtId="0" fontId="27" fillId="7" borderId="108" applyNumberFormat="0" applyAlignment="0" applyProtection="0"/>
    <xf numFmtId="0" fontId="19" fillId="20" borderId="108" applyNumberFormat="0" applyAlignment="0" applyProtection="0"/>
    <xf numFmtId="0" fontId="15" fillId="23" borderId="109" applyNumberFormat="0" applyFont="0" applyAlignment="0" applyProtection="0"/>
    <xf numFmtId="0" fontId="19" fillId="20" borderId="108" applyNumberFormat="0" applyAlignment="0" applyProtection="0"/>
    <xf numFmtId="0" fontId="19" fillId="20" borderId="108" applyNumberFormat="0" applyAlignment="0" applyProtection="0"/>
    <xf numFmtId="0" fontId="27" fillId="7" borderId="108" applyNumberFormat="0" applyAlignment="0" applyProtection="0"/>
    <xf numFmtId="0" fontId="33" fillId="20" borderId="110" applyNumberFormat="0" applyAlignment="0" applyProtection="0"/>
    <xf numFmtId="0" fontId="27" fillId="7" borderId="108" applyNumberFormat="0" applyAlignment="0" applyProtection="0"/>
    <xf numFmtId="0" fontId="35" fillId="0" borderId="111" applyNumberFormat="0" applyFill="0" applyAlignment="0" applyProtection="0"/>
    <xf numFmtId="0" fontId="33" fillId="20" borderId="110" applyNumberFormat="0" applyAlignment="0" applyProtection="0"/>
    <xf numFmtId="0" fontId="27" fillId="7" borderId="108" applyNumberFormat="0" applyAlignment="0" applyProtection="0"/>
    <xf numFmtId="0" fontId="33" fillId="20" borderId="110" applyNumberFormat="0" applyAlignment="0" applyProtection="0"/>
    <xf numFmtId="0" fontId="35" fillId="0" borderId="111" applyNumberFormat="0" applyFill="0" applyAlignment="0" applyProtection="0"/>
    <xf numFmtId="0" fontId="19" fillId="20" borderId="108" applyNumberFormat="0" applyAlignment="0" applyProtection="0"/>
    <xf numFmtId="0" fontId="33" fillId="20" borderId="110" applyNumberFormat="0" applyAlignment="0" applyProtection="0"/>
    <xf numFmtId="0" fontId="35" fillId="0" borderId="111" applyNumberFormat="0" applyFill="0" applyAlignment="0" applyProtection="0"/>
    <xf numFmtId="0" fontId="33" fillId="20" borderId="110" applyNumberFormat="0" applyAlignment="0" applyProtection="0"/>
    <xf numFmtId="0" fontId="15" fillId="23" borderId="109" applyNumberFormat="0" applyFont="0" applyAlignment="0" applyProtection="0"/>
    <xf numFmtId="0" fontId="33" fillId="20" borderId="110" applyNumberFormat="0" applyAlignment="0" applyProtection="0"/>
    <xf numFmtId="0" fontId="27" fillId="7" borderId="108" applyNumberFormat="0" applyAlignment="0" applyProtection="0"/>
    <xf numFmtId="0" fontId="19" fillId="20" borderId="108" applyNumberFormat="0" applyAlignment="0" applyProtection="0"/>
    <xf numFmtId="0" fontId="15" fillId="23" borderId="109" applyNumberFormat="0" applyFont="0" applyAlignment="0" applyProtection="0"/>
    <xf numFmtId="0" fontId="19" fillId="20" borderId="108" applyNumberFormat="0" applyAlignment="0" applyProtection="0"/>
    <xf numFmtId="0" fontId="15" fillId="23" borderId="109" applyNumberFormat="0" applyFont="0" applyAlignment="0" applyProtection="0"/>
    <xf numFmtId="0" fontId="33" fillId="20" borderId="110" applyNumberFormat="0" applyAlignment="0" applyProtection="0"/>
    <xf numFmtId="0" fontId="27" fillId="7"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27" fillId="7" borderId="108" applyNumberFormat="0" applyAlignment="0" applyProtection="0"/>
    <xf numFmtId="0" fontId="19" fillId="20" borderId="108"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19" fillId="20" borderId="108" applyNumberFormat="0" applyAlignment="0" applyProtection="0"/>
    <xf numFmtId="0" fontId="33" fillId="20" borderId="110" applyNumberFormat="0" applyAlignment="0" applyProtection="0"/>
    <xf numFmtId="0" fontId="27" fillId="7"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15" fillId="23" borderId="109" applyNumberFormat="0" applyFont="0" applyAlignment="0" applyProtection="0"/>
    <xf numFmtId="0" fontId="27" fillId="7"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33" fillId="20" borderId="110" applyNumberFormat="0" applyAlignment="0" applyProtection="0"/>
    <xf numFmtId="0" fontId="33" fillId="20" borderId="110" applyNumberFormat="0" applyAlignment="0" applyProtection="0"/>
    <xf numFmtId="0" fontId="15" fillId="23" borderId="109" applyNumberFormat="0" applyFont="0" applyAlignment="0" applyProtection="0"/>
    <xf numFmtId="0" fontId="19" fillId="20"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19" fillId="20" borderId="108"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15" fillId="23" borderId="109" applyNumberFormat="0" applyFont="0" applyAlignment="0" applyProtection="0"/>
    <xf numFmtId="0" fontId="19" fillId="20" borderId="108" applyNumberFormat="0" applyAlignment="0" applyProtection="0"/>
    <xf numFmtId="0" fontId="33" fillId="20" borderId="110" applyNumberFormat="0" applyAlignment="0" applyProtection="0"/>
    <xf numFmtId="0" fontId="19" fillId="20" borderId="108" applyNumberFormat="0" applyAlignment="0" applyProtection="0"/>
    <xf numFmtId="0" fontId="33" fillId="20" borderId="110" applyNumberFormat="0" applyAlignment="0" applyProtection="0"/>
    <xf numFmtId="0" fontId="19" fillId="20" borderId="108" applyNumberFormat="0" applyAlignment="0" applyProtection="0"/>
    <xf numFmtId="0" fontId="27" fillId="7" borderId="108" applyNumberFormat="0" applyAlignment="0" applyProtection="0"/>
    <xf numFmtId="0" fontId="33" fillId="20" borderId="110" applyNumberFormat="0" applyAlignment="0" applyProtection="0"/>
    <xf numFmtId="0" fontId="35" fillId="0" borderId="111" applyNumberFormat="0" applyFill="0" applyAlignment="0" applyProtection="0"/>
    <xf numFmtId="0" fontId="33" fillId="20" borderId="110" applyNumberFormat="0" applyAlignment="0" applyProtection="0"/>
    <xf numFmtId="0" fontId="15" fillId="23" borderId="109" applyNumberFormat="0" applyFont="0" applyAlignment="0" applyProtection="0"/>
    <xf numFmtId="0" fontId="27" fillId="7"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35" fillId="0" borderId="111" applyNumberFormat="0" applyFill="0" applyAlignment="0" applyProtection="0"/>
    <xf numFmtId="0" fontId="27" fillId="7" borderId="108" applyNumberFormat="0" applyAlignment="0" applyProtection="0"/>
    <xf numFmtId="0" fontId="19" fillId="20" borderId="108" applyNumberFormat="0" applyAlignment="0" applyProtection="0"/>
    <xf numFmtId="0" fontId="33" fillId="20" borderId="110" applyNumberFormat="0" applyAlignment="0" applyProtection="0"/>
    <xf numFmtId="0" fontId="4" fillId="0" borderId="0"/>
    <xf numFmtId="0" fontId="33" fillId="20" borderId="110" applyNumberFormat="0" applyAlignment="0" applyProtection="0"/>
    <xf numFmtId="0" fontId="19" fillId="20"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19" fillId="20" borderId="108" applyNumberFormat="0" applyAlignment="0" applyProtection="0"/>
    <xf numFmtId="0" fontId="27" fillId="7"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19" fillId="20" borderId="108" applyNumberFormat="0" applyAlignment="0" applyProtection="0"/>
    <xf numFmtId="0" fontId="15" fillId="23" borderId="109" applyNumberFormat="0" applyFont="0" applyAlignment="0" applyProtection="0"/>
    <xf numFmtId="0" fontId="27" fillId="7" borderId="108" applyNumberFormat="0" applyAlignment="0" applyProtection="0"/>
    <xf numFmtId="0" fontId="15" fillId="23" borderId="109" applyNumberFormat="0" applyFon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27" fillId="7" borderId="108" applyNumberFormat="0" applyAlignment="0" applyProtection="0"/>
    <xf numFmtId="0" fontId="35" fillId="0" borderId="111" applyNumberFormat="0" applyFill="0" applyAlignment="0" applyProtection="0"/>
    <xf numFmtId="0" fontId="4" fillId="0" borderId="0"/>
    <xf numFmtId="0" fontId="4" fillId="0" borderId="0"/>
    <xf numFmtId="9" fontId="4" fillId="0" borderId="0" applyFont="0" applyFill="0" applyBorder="0" applyAlignment="0" applyProtection="0"/>
    <xf numFmtId="0" fontId="19" fillId="20"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19" fillId="20"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33" fillId="20" borderId="110" applyNumberFormat="0" applyAlignment="0" applyProtection="0"/>
    <xf numFmtId="0" fontId="15" fillId="23" borderId="109" applyNumberFormat="0" applyFont="0" applyAlignment="0" applyProtection="0"/>
    <xf numFmtId="0" fontId="27" fillId="7" borderId="108"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27" fillId="7" borderId="108" applyNumberFormat="0" applyAlignment="0" applyProtection="0"/>
    <xf numFmtId="0" fontId="19" fillId="20" borderId="108" applyNumberFormat="0" applyAlignment="0" applyProtection="0"/>
    <xf numFmtId="0" fontId="19" fillId="20" borderId="108" applyNumberFormat="0" applyAlignment="0" applyProtection="0"/>
    <xf numFmtId="0" fontId="33" fillId="20" borderId="110" applyNumberFormat="0" applyAlignment="0" applyProtection="0"/>
    <xf numFmtId="0" fontId="19" fillId="20" borderId="108" applyNumberFormat="0" applyAlignment="0" applyProtection="0"/>
    <xf numFmtId="0" fontId="15" fillId="23" borderId="109" applyNumberFormat="0" applyFont="0" applyAlignment="0" applyProtection="0"/>
    <xf numFmtId="0" fontId="35" fillId="0" borderId="111" applyNumberFormat="0" applyFill="0" applyAlignment="0" applyProtection="0"/>
    <xf numFmtId="0" fontId="19" fillId="20" borderId="108" applyNumberFormat="0" applyAlignment="0" applyProtection="0"/>
    <xf numFmtId="0" fontId="35" fillId="0" borderId="111" applyNumberFormat="0" applyFill="0" applyAlignment="0" applyProtection="0"/>
    <xf numFmtId="0" fontId="15" fillId="23" borderId="109" applyNumberFormat="0" applyFont="0" applyAlignment="0" applyProtection="0"/>
    <xf numFmtId="0" fontId="4" fillId="0" borderId="0"/>
    <xf numFmtId="0" fontId="27" fillId="7" borderId="108" applyNumberFormat="0" applyAlignment="0" applyProtection="0"/>
    <xf numFmtId="0" fontId="4" fillId="0" borderId="0"/>
    <xf numFmtId="9" fontId="4" fillId="0" borderId="0" applyFont="0" applyFill="0" applyBorder="0" applyAlignment="0" applyProtection="0"/>
    <xf numFmtId="0" fontId="33" fillId="20" borderId="110" applyNumberFormat="0" applyAlignment="0" applyProtection="0"/>
    <xf numFmtId="0" fontId="15" fillId="23" borderId="109" applyNumberFormat="0" applyFont="0" applyAlignment="0" applyProtection="0"/>
    <xf numFmtId="0" fontId="33" fillId="20" borderId="110" applyNumberFormat="0" applyAlignment="0" applyProtection="0"/>
    <xf numFmtId="0" fontId="27" fillId="7" borderId="108" applyNumberFormat="0" applyAlignment="0" applyProtection="0"/>
    <xf numFmtId="0" fontId="33" fillId="20" borderId="110" applyNumberFormat="0" applyAlignment="0" applyProtection="0"/>
    <xf numFmtId="0" fontId="19" fillId="20" borderId="108" applyNumberFormat="0" applyAlignment="0" applyProtection="0"/>
    <xf numFmtId="0" fontId="19" fillId="20" borderId="108" applyNumberFormat="0" applyAlignment="0" applyProtection="0"/>
    <xf numFmtId="0" fontId="19" fillId="20" borderId="108"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15" fillId="23" borderId="109" applyNumberFormat="0" applyFont="0" applyAlignment="0" applyProtection="0"/>
    <xf numFmtId="0" fontId="27" fillId="7"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35" fillId="0" borderId="111" applyNumberFormat="0" applyFill="0" applyAlignment="0" applyProtection="0"/>
    <xf numFmtId="0" fontId="35" fillId="0" borderId="111" applyNumberFormat="0" applyFill="0" applyAlignment="0" applyProtection="0"/>
    <xf numFmtId="0" fontId="27" fillId="7" borderId="108" applyNumberFormat="0" applyAlignment="0" applyProtection="0"/>
    <xf numFmtId="0" fontId="27" fillId="7" borderId="108" applyNumberFormat="0" applyAlignment="0" applyProtection="0"/>
    <xf numFmtId="0" fontId="19" fillId="20"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33" fillId="20" borderId="110"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33" fillId="20" borderId="110" applyNumberFormat="0" applyAlignment="0" applyProtection="0"/>
    <xf numFmtId="0" fontId="27" fillId="7" borderId="108" applyNumberFormat="0" applyAlignment="0" applyProtection="0"/>
    <xf numFmtId="0" fontId="33" fillId="20" borderId="110"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35" fillId="0" borderId="111" applyNumberFormat="0" applyFill="0" applyAlignment="0" applyProtection="0"/>
    <xf numFmtId="0" fontId="33" fillId="20" borderId="110" applyNumberFormat="0" applyAlignment="0" applyProtection="0"/>
    <xf numFmtId="0" fontId="19" fillId="20" borderId="108" applyNumberFormat="0" applyAlignment="0" applyProtection="0"/>
    <xf numFmtId="0" fontId="19" fillId="20" borderId="108" applyNumberFormat="0" applyAlignment="0" applyProtection="0"/>
    <xf numFmtId="0" fontId="15" fillId="23" borderId="109" applyNumberFormat="0" applyFont="0" applyAlignment="0" applyProtection="0"/>
    <xf numFmtId="0" fontId="27" fillId="7" borderId="108"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19" fillId="20" borderId="108" applyNumberFormat="0" applyAlignment="0" applyProtection="0"/>
    <xf numFmtId="0" fontId="27" fillId="7" borderId="108"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4" fillId="0" borderId="0"/>
    <xf numFmtId="0" fontId="33" fillId="20" borderId="110" applyNumberFormat="0" applyAlignment="0" applyProtection="0"/>
    <xf numFmtId="0" fontId="19" fillId="20"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19" fillId="20" borderId="108" applyNumberFormat="0" applyAlignment="0" applyProtection="0"/>
    <xf numFmtId="0" fontId="27" fillId="7"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19" fillId="20" borderId="108" applyNumberFormat="0" applyAlignment="0" applyProtection="0"/>
    <xf numFmtId="0" fontId="15" fillId="23" borderId="109" applyNumberFormat="0" applyFont="0" applyAlignment="0" applyProtection="0"/>
    <xf numFmtId="0" fontId="27" fillId="7" borderId="108" applyNumberFormat="0" applyAlignment="0" applyProtection="0"/>
    <xf numFmtId="0" fontId="15" fillId="23" borderId="109" applyNumberFormat="0" applyFon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27" fillId="7" borderId="108" applyNumberFormat="0" applyAlignment="0" applyProtection="0"/>
    <xf numFmtId="0" fontId="35" fillId="0" borderId="111" applyNumberFormat="0" applyFill="0" applyAlignment="0" applyProtection="0"/>
    <xf numFmtId="0" fontId="4" fillId="0" borderId="0"/>
    <xf numFmtId="0" fontId="4" fillId="0" borderId="0"/>
    <xf numFmtId="9" fontId="4" fillId="0" borderId="0" applyFont="0" applyFill="0" applyBorder="0" applyAlignment="0" applyProtection="0"/>
    <xf numFmtId="0" fontId="19" fillId="20"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19" fillId="20"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33" fillId="20" borderId="110" applyNumberFormat="0" applyAlignment="0" applyProtection="0"/>
    <xf numFmtId="0" fontId="15" fillId="23" borderId="109" applyNumberFormat="0" applyFont="0" applyAlignment="0" applyProtection="0"/>
    <xf numFmtId="0" fontId="27" fillId="7" borderId="108"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27" fillId="7" borderId="108" applyNumberFormat="0" applyAlignment="0" applyProtection="0"/>
    <xf numFmtId="0" fontId="19" fillId="20" borderId="108" applyNumberFormat="0" applyAlignment="0" applyProtection="0"/>
    <xf numFmtId="0" fontId="19" fillId="20" borderId="108" applyNumberFormat="0" applyAlignment="0" applyProtection="0"/>
    <xf numFmtId="0" fontId="15" fillId="23" borderId="109" applyNumberFormat="0" applyFont="0" applyAlignment="0" applyProtection="0"/>
    <xf numFmtId="0" fontId="15" fillId="23" borderId="109" applyNumberFormat="0" applyFont="0" applyAlignment="0" applyProtection="0"/>
    <xf numFmtId="0" fontId="19" fillId="20" borderId="108" applyNumberFormat="0" applyAlignment="0" applyProtection="0"/>
    <xf numFmtId="0" fontId="19" fillId="20" borderId="108" applyNumberFormat="0" applyAlignment="0" applyProtection="0"/>
    <xf numFmtId="0" fontId="27" fillId="7" borderId="108" applyNumberFormat="0" applyAlignment="0" applyProtection="0"/>
    <xf numFmtId="0" fontId="33" fillId="20" borderId="110" applyNumberFormat="0" applyAlignment="0" applyProtection="0"/>
    <xf numFmtId="0" fontId="27" fillId="7" borderId="108" applyNumberFormat="0" applyAlignment="0" applyProtection="0"/>
    <xf numFmtId="0" fontId="35" fillId="0" borderId="111" applyNumberFormat="0" applyFill="0" applyAlignment="0" applyProtection="0"/>
    <xf numFmtId="0" fontId="33" fillId="20" borderId="110" applyNumberFormat="0" applyAlignment="0" applyProtection="0"/>
    <xf numFmtId="0" fontId="15" fillId="23" borderId="109" applyNumberFormat="0" applyFont="0" applyAlignment="0" applyProtection="0"/>
    <xf numFmtId="0" fontId="19" fillId="20" borderId="108" applyNumberFormat="0" applyAlignment="0" applyProtection="0"/>
    <xf numFmtId="0" fontId="15" fillId="23" borderId="109" applyNumberFormat="0" applyFont="0" applyAlignment="0" applyProtection="0"/>
    <xf numFmtId="0" fontId="15" fillId="23" borderId="109" applyNumberFormat="0" applyFont="0" applyAlignment="0" applyProtection="0"/>
    <xf numFmtId="0" fontId="19" fillId="20" borderId="108" applyNumberFormat="0" applyAlignment="0" applyProtection="0"/>
    <xf numFmtId="0" fontId="19" fillId="20" borderId="108" applyNumberFormat="0" applyAlignment="0" applyProtection="0"/>
    <xf numFmtId="0" fontId="35" fillId="0" borderId="111" applyNumberFormat="0" applyFill="0" applyAlignment="0" applyProtection="0"/>
    <xf numFmtId="0" fontId="27" fillId="7" borderId="108" applyNumberFormat="0" applyAlignment="0" applyProtection="0"/>
    <xf numFmtId="0" fontId="35" fillId="0" borderId="111" applyNumberFormat="0" applyFill="0" applyAlignment="0" applyProtection="0"/>
    <xf numFmtId="0" fontId="33" fillId="20" borderId="110" applyNumberFormat="0" applyAlignment="0" applyProtection="0"/>
    <xf numFmtId="0" fontId="15" fillId="23" borderId="109" applyNumberFormat="0" applyFont="0" applyAlignment="0" applyProtection="0"/>
    <xf numFmtId="0" fontId="35" fillId="0" borderId="111" applyNumberFormat="0" applyFill="0" applyAlignment="0" applyProtection="0"/>
    <xf numFmtId="0" fontId="19" fillId="20" borderId="108" applyNumberFormat="0" applyAlignment="0" applyProtection="0"/>
    <xf numFmtId="0" fontId="33" fillId="20" borderId="110" applyNumberFormat="0" applyAlignment="0" applyProtection="0"/>
    <xf numFmtId="0" fontId="27" fillId="7"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19" fillId="20" borderId="108" applyNumberFormat="0" applyAlignment="0" applyProtection="0"/>
    <xf numFmtId="0" fontId="19" fillId="20" borderId="108" applyNumberFormat="0" applyAlignment="0" applyProtection="0"/>
    <xf numFmtId="0" fontId="19" fillId="20" borderId="108" applyNumberFormat="0" applyAlignment="0" applyProtection="0"/>
    <xf numFmtId="0" fontId="33" fillId="20" borderId="110" applyNumberFormat="0" applyAlignment="0" applyProtection="0"/>
    <xf numFmtId="0" fontId="19" fillId="20" borderId="108" applyNumberFormat="0" applyAlignment="0" applyProtection="0"/>
    <xf numFmtId="0" fontId="35" fillId="0" borderId="111" applyNumberFormat="0" applyFill="0" applyAlignment="0" applyProtection="0"/>
    <xf numFmtId="0" fontId="15" fillId="23" borderId="109" applyNumberFormat="0" applyFont="0" applyAlignment="0" applyProtection="0"/>
    <xf numFmtId="0" fontId="15" fillId="23" borderId="109" applyNumberFormat="0" applyFont="0" applyAlignment="0" applyProtection="0"/>
    <xf numFmtId="0" fontId="35" fillId="0" borderId="111" applyNumberFormat="0" applyFill="0" applyAlignment="0" applyProtection="0"/>
    <xf numFmtId="0" fontId="27" fillId="7" borderId="108" applyNumberFormat="0" applyAlignment="0" applyProtection="0"/>
    <xf numFmtId="0" fontId="27" fillId="7" borderId="108" applyNumberFormat="0" applyAlignment="0" applyProtection="0"/>
    <xf numFmtId="0" fontId="27" fillId="7" borderId="108" applyNumberFormat="0" applyAlignment="0" applyProtection="0"/>
    <xf numFmtId="0" fontId="15" fillId="23" borderId="109" applyNumberFormat="0" applyFont="0" applyAlignment="0" applyProtection="0"/>
    <xf numFmtId="0" fontId="15" fillId="23" borderId="109" applyNumberFormat="0" applyFont="0" applyAlignment="0" applyProtection="0"/>
    <xf numFmtId="0" fontId="33" fillId="20" borderId="110" applyNumberFormat="0" applyAlignment="0" applyProtection="0"/>
    <xf numFmtId="0" fontId="27" fillId="7" borderId="108" applyNumberFormat="0" applyAlignment="0" applyProtection="0"/>
    <xf numFmtId="0" fontId="27" fillId="7" borderId="108" applyNumberFormat="0" applyAlignment="0" applyProtection="0"/>
    <xf numFmtId="0" fontId="15" fillId="23" borderId="109" applyNumberFormat="0" applyFont="0" applyAlignment="0" applyProtection="0"/>
    <xf numFmtId="0" fontId="27" fillId="7" borderId="108" applyNumberFormat="0" applyAlignment="0" applyProtection="0"/>
    <xf numFmtId="0" fontId="19" fillId="20" borderId="108" applyNumberFormat="0" applyAlignment="0" applyProtection="0"/>
    <xf numFmtId="0" fontId="19" fillId="20" borderId="108" applyNumberFormat="0" applyAlignment="0" applyProtection="0"/>
    <xf numFmtId="0" fontId="33" fillId="20" borderId="110" applyNumberFormat="0" applyAlignment="0" applyProtection="0"/>
    <xf numFmtId="0" fontId="33" fillId="20" borderId="110" applyNumberFormat="0" applyAlignment="0" applyProtection="0"/>
    <xf numFmtId="0" fontId="27" fillId="7" borderId="108" applyNumberFormat="0" applyAlignment="0" applyProtection="0"/>
    <xf numFmtId="0" fontId="33" fillId="20" borderId="110" applyNumberFormat="0" applyAlignment="0" applyProtection="0"/>
    <xf numFmtId="0" fontId="19" fillId="20"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19" fillId="20" borderId="108" applyNumberFormat="0" applyAlignment="0" applyProtection="0"/>
    <xf numFmtId="0" fontId="27" fillId="7"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19" fillId="20" borderId="108" applyNumberFormat="0" applyAlignment="0" applyProtection="0"/>
    <xf numFmtId="0" fontId="15" fillId="23" borderId="109" applyNumberFormat="0" applyFont="0" applyAlignment="0" applyProtection="0"/>
    <xf numFmtId="0" fontId="27" fillId="7" borderId="108" applyNumberFormat="0" applyAlignment="0" applyProtection="0"/>
    <xf numFmtId="0" fontId="15" fillId="23" borderId="109" applyNumberFormat="0" applyFon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27" fillId="7" borderId="108" applyNumberFormat="0" applyAlignment="0" applyProtection="0"/>
    <xf numFmtId="0" fontId="35" fillId="0" borderId="111" applyNumberFormat="0" applyFill="0" applyAlignment="0" applyProtection="0"/>
    <xf numFmtId="0" fontId="19" fillId="20"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19" fillId="20"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33" fillId="20" borderId="110" applyNumberFormat="0" applyAlignment="0" applyProtection="0"/>
    <xf numFmtId="0" fontId="15" fillId="23" borderId="109" applyNumberFormat="0" applyFont="0" applyAlignment="0" applyProtection="0"/>
    <xf numFmtId="0" fontId="27" fillId="7" borderId="108"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27" fillId="7" borderId="108" applyNumberFormat="0" applyAlignment="0" applyProtection="0"/>
    <xf numFmtId="0" fontId="19" fillId="20" borderId="108" applyNumberFormat="0" applyAlignment="0" applyProtection="0"/>
    <xf numFmtId="0" fontId="19" fillId="20" borderId="108" applyNumberFormat="0" applyAlignment="0" applyProtection="0"/>
    <xf numFmtId="0" fontId="15" fillId="23" borderId="109" applyNumberFormat="0" applyFont="0" applyAlignment="0" applyProtection="0"/>
    <xf numFmtId="0" fontId="35" fillId="0" borderId="111" applyNumberFormat="0" applyFill="0" applyAlignment="0" applyProtection="0"/>
    <xf numFmtId="0" fontId="15" fillId="23" borderId="109" applyNumberFormat="0" applyFont="0" applyAlignment="0" applyProtection="0"/>
    <xf numFmtId="0" fontId="19" fillId="20" borderId="108" applyNumberFormat="0" applyAlignment="0" applyProtection="0"/>
    <xf numFmtId="0" fontId="19" fillId="20" borderId="108" applyNumberFormat="0" applyAlignment="0" applyProtection="0"/>
    <xf numFmtId="0" fontId="27" fillId="7" borderId="108" applyNumberFormat="0" applyAlignment="0" applyProtection="0"/>
    <xf numFmtId="0" fontId="33" fillId="20" borderId="110" applyNumberFormat="0" applyAlignment="0" applyProtection="0"/>
    <xf numFmtId="0" fontId="27" fillId="7" borderId="108" applyNumberFormat="0" applyAlignment="0" applyProtection="0"/>
    <xf numFmtId="0" fontId="35" fillId="0" borderId="111" applyNumberFormat="0" applyFill="0" applyAlignment="0" applyProtection="0"/>
    <xf numFmtId="0" fontId="33" fillId="20" borderId="110" applyNumberFormat="0" applyAlignment="0" applyProtection="0"/>
    <xf numFmtId="0" fontId="27" fillId="7" borderId="108" applyNumberFormat="0" applyAlignment="0" applyProtection="0"/>
    <xf numFmtId="0" fontId="35" fillId="0" borderId="111" applyNumberFormat="0" applyFill="0" applyAlignment="0" applyProtection="0"/>
    <xf numFmtId="0" fontId="33" fillId="20" borderId="110" applyNumberFormat="0" applyAlignment="0" applyProtection="0"/>
    <xf numFmtId="0" fontId="15" fillId="23" borderId="109" applyNumberFormat="0" applyFont="0" applyAlignment="0" applyProtection="0"/>
    <xf numFmtId="0" fontId="19" fillId="20" borderId="108" applyNumberFormat="0" applyAlignment="0" applyProtection="0"/>
    <xf numFmtId="0" fontId="33" fillId="20" borderId="110" applyNumberFormat="0" applyAlignment="0" applyProtection="0"/>
    <xf numFmtId="0" fontId="27" fillId="7"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19" fillId="20" borderId="108" applyNumberFormat="0" applyAlignment="0" applyProtection="0"/>
    <xf numFmtId="0" fontId="19" fillId="20" borderId="108" applyNumberFormat="0" applyAlignment="0" applyProtection="0"/>
    <xf numFmtId="0" fontId="19" fillId="20" borderId="108" applyNumberFormat="0" applyAlignment="0" applyProtection="0"/>
    <xf numFmtId="0" fontId="33" fillId="20" borderId="110" applyNumberFormat="0" applyAlignment="0" applyProtection="0"/>
    <xf numFmtId="0" fontId="19" fillId="20" borderId="108" applyNumberFormat="0" applyAlignment="0" applyProtection="0"/>
    <xf numFmtId="0" fontId="35" fillId="0" borderId="111" applyNumberFormat="0" applyFill="0" applyAlignment="0" applyProtection="0"/>
    <xf numFmtId="0" fontId="15" fillId="23" borderId="109" applyNumberFormat="0" applyFont="0" applyAlignment="0" applyProtection="0"/>
    <xf numFmtId="0" fontId="15" fillId="23" borderId="109" applyNumberFormat="0" applyFont="0" applyAlignment="0" applyProtection="0"/>
    <xf numFmtId="0" fontId="35" fillId="0" borderId="111" applyNumberFormat="0" applyFill="0" applyAlignment="0" applyProtection="0"/>
    <xf numFmtId="0" fontId="27" fillId="7" borderId="108" applyNumberFormat="0" applyAlignment="0" applyProtection="0"/>
    <xf numFmtId="0" fontId="27" fillId="7" borderId="108" applyNumberFormat="0" applyAlignment="0" applyProtection="0"/>
    <xf numFmtId="0" fontId="27" fillId="7" borderId="108" applyNumberFormat="0" applyAlignment="0" applyProtection="0"/>
    <xf numFmtId="0" fontId="15" fillId="23" borderId="109" applyNumberFormat="0" applyFont="0" applyAlignment="0" applyProtection="0"/>
    <xf numFmtId="0" fontId="15" fillId="23" borderId="109" applyNumberFormat="0" applyFont="0" applyAlignment="0" applyProtection="0"/>
    <xf numFmtId="0" fontId="33" fillId="20" borderId="110" applyNumberFormat="0" applyAlignment="0" applyProtection="0"/>
    <xf numFmtId="0" fontId="15" fillId="23" borderId="109" applyNumberFormat="0" applyFont="0" applyAlignment="0" applyProtection="0"/>
    <xf numFmtId="0" fontId="27" fillId="7" borderId="108" applyNumberFormat="0" applyAlignment="0" applyProtection="0"/>
    <xf numFmtId="0" fontId="19" fillId="20" borderId="108" applyNumberFormat="0" applyAlignment="0" applyProtection="0"/>
    <xf numFmtId="0" fontId="33" fillId="20" borderId="110" applyNumberFormat="0" applyAlignment="0" applyProtection="0"/>
    <xf numFmtId="0" fontId="27" fillId="7"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35" fillId="0" borderId="111" applyNumberFormat="0" applyFill="0" applyAlignment="0" applyProtection="0"/>
    <xf numFmtId="0" fontId="35" fillId="0" borderId="111" applyNumberFormat="0" applyFill="0" applyAlignment="0" applyProtection="0"/>
    <xf numFmtId="0" fontId="33" fillId="20" borderId="110" applyNumberFormat="0" applyAlignment="0" applyProtection="0"/>
    <xf numFmtId="0" fontId="27" fillId="7" borderId="108" applyNumberFormat="0" applyAlignment="0" applyProtection="0"/>
    <xf numFmtId="0" fontId="35" fillId="0" borderId="111" applyNumberFormat="0" applyFill="0" applyAlignment="0" applyProtection="0"/>
    <xf numFmtId="0" fontId="19" fillId="20" borderId="108" applyNumberFormat="0" applyAlignment="0" applyProtection="0"/>
    <xf numFmtId="0" fontId="27" fillId="7"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19" fillId="20" borderId="108" applyNumberFormat="0" applyAlignment="0" applyProtection="0"/>
    <xf numFmtId="0" fontId="15" fillId="23" borderId="109" applyNumberFormat="0" applyFont="0" applyAlignment="0" applyProtection="0"/>
    <xf numFmtId="0" fontId="27" fillId="7" borderId="108" applyNumberFormat="0" applyAlignment="0" applyProtection="0"/>
    <xf numFmtId="0" fontId="15" fillId="23" borderId="109" applyNumberFormat="0" applyFont="0" applyAlignment="0" applyProtection="0"/>
    <xf numFmtId="0" fontId="35" fillId="0" borderId="111" applyNumberFormat="0" applyFill="0" applyAlignment="0" applyProtection="0"/>
    <xf numFmtId="0" fontId="19" fillId="20"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33" fillId="20" borderId="110" applyNumberFormat="0" applyAlignment="0" applyProtection="0"/>
    <xf numFmtId="0" fontId="15" fillId="23" borderId="109" applyNumberFormat="0" applyFont="0" applyAlignment="0" applyProtection="0"/>
    <xf numFmtId="0" fontId="27" fillId="7" borderId="108"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27" fillId="7" borderId="108" applyNumberFormat="0" applyAlignment="0" applyProtection="0"/>
    <xf numFmtId="0" fontId="19" fillId="20" borderId="108" applyNumberFormat="0" applyAlignment="0" applyProtection="0"/>
    <xf numFmtId="0" fontId="19" fillId="20" borderId="108" applyNumberFormat="0" applyAlignment="0" applyProtection="0"/>
    <xf numFmtId="0" fontId="33" fillId="20" borderId="110" applyNumberFormat="0" applyAlignment="0" applyProtection="0"/>
    <xf numFmtId="0" fontId="27" fillId="7" borderId="108" applyNumberFormat="0" applyAlignment="0" applyProtection="0"/>
    <xf numFmtId="0" fontId="27" fillId="7" borderId="108" applyNumberFormat="0" applyAlignment="0" applyProtection="0"/>
    <xf numFmtId="0" fontId="19" fillId="20" borderId="108" applyNumberFormat="0" applyAlignment="0" applyProtection="0"/>
    <xf numFmtId="0" fontId="35" fillId="0" borderId="111" applyNumberFormat="0" applyFill="0" applyAlignment="0" applyProtection="0"/>
    <xf numFmtId="0" fontId="15" fillId="23" borderId="109" applyNumberFormat="0" applyFont="0" applyAlignment="0" applyProtection="0"/>
    <xf numFmtId="0" fontId="19" fillId="20" borderId="108" applyNumberFormat="0" applyAlignment="0" applyProtection="0"/>
    <xf numFmtId="0" fontId="19" fillId="20" borderId="108" applyNumberFormat="0" applyAlignment="0" applyProtection="0"/>
    <xf numFmtId="0" fontId="27" fillId="7" borderId="108"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33" fillId="20" borderId="110" applyNumberFormat="0" applyAlignment="0" applyProtection="0"/>
    <xf numFmtId="0" fontId="19" fillId="20"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19" fillId="20" borderId="108" applyNumberFormat="0" applyAlignment="0" applyProtection="0"/>
    <xf numFmtId="0" fontId="27" fillId="7"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19" fillId="20" borderId="108" applyNumberFormat="0" applyAlignment="0" applyProtection="0"/>
    <xf numFmtId="0" fontId="15" fillId="23" borderId="109" applyNumberFormat="0" applyFont="0" applyAlignment="0" applyProtection="0"/>
    <xf numFmtId="0" fontId="27" fillId="7" borderId="108" applyNumberFormat="0" applyAlignment="0" applyProtection="0"/>
    <xf numFmtId="0" fontId="15" fillId="23" borderId="109" applyNumberFormat="0" applyFon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27" fillId="7" borderId="108" applyNumberFormat="0" applyAlignment="0" applyProtection="0"/>
    <xf numFmtId="0" fontId="35" fillId="0" borderId="111" applyNumberFormat="0" applyFill="0" applyAlignment="0" applyProtection="0"/>
    <xf numFmtId="0" fontId="19" fillId="20"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19" fillId="20"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33" fillId="20" borderId="110" applyNumberFormat="0" applyAlignment="0" applyProtection="0"/>
    <xf numFmtId="0" fontId="15" fillId="23" borderId="109" applyNumberFormat="0" applyFont="0" applyAlignment="0" applyProtection="0"/>
    <xf numFmtId="0" fontId="27" fillId="7" borderId="108"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27" fillId="7" borderId="108" applyNumberFormat="0" applyAlignment="0" applyProtection="0"/>
    <xf numFmtId="0" fontId="19" fillId="20" borderId="108" applyNumberFormat="0" applyAlignment="0" applyProtection="0"/>
    <xf numFmtId="0" fontId="19" fillId="20" borderId="108" applyNumberFormat="0" applyAlignment="0" applyProtection="0"/>
    <xf numFmtId="0" fontId="15" fillId="23" borderId="109" applyNumberFormat="0" applyFont="0" applyAlignment="0" applyProtection="0"/>
    <xf numFmtId="0" fontId="15" fillId="23" borderId="109" applyNumberFormat="0" applyFont="0" applyAlignment="0" applyProtection="0"/>
    <xf numFmtId="0" fontId="19" fillId="20" borderId="108" applyNumberFormat="0" applyAlignment="0" applyProtection="0"/>
    <xf numFmtId="0" fontId="19" fillId="20" borderId="108" applyNumberFormat="0" applyAlignment="0" applyProtection="0"/>
    <xf numFmtId="0" fontId="27" fillId="7" borderId="108" applyNumberFormat="0" applyAlignment="0" applyProtection="0"/>
    <xf numFmtId="0" fontId="33" fillId="20" borderId="110" applyNumberFormat="0" applyAlignment="0" applyProtection="0"/>
    <xf numFmtId="0" fontId="27" fillId="7" borderId="108" applyNumberFormat="0" applyAlignment="0" applyProtection="0"/>
    <xf numFmtId="0" fontId="35" fillId="0" borderId="111" applyNumberFormat="0" applyFill="0" applyAlignment="0" applyProtection="0"/>
    <xf numFmtId="0" fontId="33" fillId="20" borderId="110" applyNumberFormat="0" applyAlignment="0" applyProtection="0"/>
    <xf numFmtId="0" fontId="19" fillId="20" borderId="108" applyNumberFormat="0" applyAlignment="0" applyProtection="0"/>
    <xf numFmtId="0" fontId="15" fillId="23" borderId="109" applyNumberFormat="0" applyFont="0" applyAlignment="0" applyProtection="0"/>
    <xf numFmtId="0" fontId="15" fillId="23" borderId="109" applyNumberFormat="0" applyFont="0" applyAlignment="0" applyProtection="0"/>
    <xf numFmtId="0" fontId="33" fillId="20" borderId="110" applyNumberFormat="0" applyAlignment="0" applyProtection="0"/>
    <xf numFmtId="0" fontId="27" fillId="7" borderId="108" applyNumberFormat="0" applyAlignment="0" applyProtection="0"/>
    <xf numFmtId="0" fontId="33" fillId="20" borderId="110" applyNumberFormat="0" applyAlignment="0" applyProtection="0"/>
    <xf numFmtId="0" fontId="27" fillId="7" borderId="108"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15" fillId="23" borderId="109" applyNumberFormat="0" applyFont="0" applyAlignment="0" applyProtection="0"/>
    <xf numFmtId="0" fontId="19" fillId="20" borderId="108" applyNumberFormat="0" applyAlignment="0" applyProtection="0"/>
    <xf numFmtId="0" fontId="27" fillId="7" borderId="108" applyNumberFormat="0" applyAlignment="0" applyProtection="0"/>
    <xf numFmtId="0" fontId="19" fillId="20" borderId="108" applyNumberFormat="0" applyAlignment="0" applyProtection="0"/>
    <xf numFmtId="0" fontId="33" fillId="20" borderId="110" applyNumberFormat="0" applyAlignment="0" applyProtection="0"/>
    <xf numFmtId="0" fontId="19" fillId="20" borderId="108" applyNumberFormat="0" applyAlignment="0" applyProtection="0"/>
    <xf numFmtId="0" fontId="15" fillId="23" borderId="109" applyNumberFormat="0" applyFont="0" applyAlignment="0" applyProtection="0"/>
    <xf numFmtId="0" fontId="33" fillId="20" borderId="110" applyNumberFormat="0" applyAlignment="0" applyProtection="0"/>
    <xf numFmtId="0" fontId="27" fillId="7" borderId="108" applyNumberFormat="0" applyAlignment="0" applyProtection="0"/>
    <xf numFmtId="0" fontId="35" fillId="0" borderId="111" applyNumberFormat="0" applyFill="0" applyAlignment="0" applyProtection="0"/>
    <xf numFmtId="0" fontId="33" fillId="20" borderId="110"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27" fillId="7" borderId="108" applyNumberFormat="0" applyAlignment="0" applyProtection="0"/>
    <xf numFmtId="0" fontId="19" fillId="20" borderId="108" applyNumberFormat="0" applyAlignment="0" applyProtection="0"/>
    <xf numFmtId="0" fontId="35" fillId="0" borderId="111" applyNumberFormat="0" applyFill="0" applyAlignment="0" applyProtection="0"/>
    <xf numFmtId="0" fontId="27" fillId="7" borderId="108" applyNumberFormat="0" applyAlignment="0" applyProtection="0"/>
    <xf numFmtId="0" fontId="15" fillId="23" borderId="109" applyNumberFormat="0" applyFont="0" applyAlignment="0" applyProtection="0"/>
    <xf numFmtId="0" fontId="19" fillId="20" borderId="108" applyNumberFormat="0" applyAlignment="0" applyProtection="0"/>
    <xf numFmtId="0" fontId="35" fillId="0" borderId="111" applyNumberFormat="0" applyFill="0" applyAlignment="0" applyProtection="0"/>
    <xf numFmtId="0" fontId="33" fillId="20" borderId="110" applyNumberFormat="0" applyAlignment="0" applyProtection="0"/>
    <xf numFmtId="0" fontId="19" fillId="20" borderId="108" applyNumberFormat="0" applyAlignment="0" applyProtection="0"/>
    <xf numFmtId="0" fontId="33" fillId="20" borderId="110"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33" fillId="20" borderId="110" applyNumberFormat="0" applyAlignment="0" applyProtection="0"/>
    <xf numFmtId="0" fontId="33" fillId="20" borderId="110" applyNumberFormat="0" applyAlignment="0" applyProtection="0"/>
    <xf numFmtId="0" fontId="19" fillId="20"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19" fillId="20" borderId="108" applyNumberFormat="0" applyAlignment="0" applyProtection="0"/>
    <xf numFmtId="0" fontId="27" fillId="7"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19" fillId="20" borderId="108" applyNumberFormat="0" applyAlignment="0" applyProtection="0"/>
    <xf numFmtId="0" fontId="15" fillId="23" borderId="109" applyNumberFormat="0" applyFont="0" applyAlignment="0" applyProtection="0"/>
    <xf numFmtId="0" fontId="27" fillId="7" borderId="108" applyNumberFormat="0" applyAlignment="0" applyProtection="0"/>
    <xf numFmtId="0" fontId="15" fillId="23" borderId="109" applyNumberFormat="0" applyFon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27" fillId="7" borderId="108" applyNumberFormat="0" applyAlignment="0" applyProtection="0"/>
    <xf numFmtId="0" fontId="35" fillId="0" borderId="111" applyNumberFormat="0" applyFill="0" applyAlignment="0" applyProtection="0"/>
    <xf numFmtId="0" fontId="15" fillId="23" borderId="109" applyNumberFormat="0" applyFont="0" applyAlignment="0" applyProtection="0"/>
    <xf numFmtId="0" fontId="27" fillId="7" borderId="108" applyNumberFormat="0" applyAlignment="0" applyProtection="0"/>
    <xf numFmtId="0" fontId="19" fillId="20"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19" fillId="20"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33" fillId="20" borderId="110" applyNumberFormat="0" applyAlignment="0" applyProtection="0"/>
    <xf numFmtId="0" fontId="15" fillId="23" borderId="109" applyNumberFormat="0" applyFont="0" applyAlignment="0" applyProtection="0"/>
    <xf numFmtId="0" fontId="27" fillId="7" borderId="108"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27" fillId="7" borderId="108" applyNumberFormat="0" applyAlignment="0" applyProtection="0"/>
    <xf numFmtId="0" fontId="19" fillId="20" borderId="108" applyNumberFormat="0" applyAlignment="0" applyProtection="0"/>
    <xf numFmtId="0" fontId="19" fillId="20" borderId="108" applyNumberFormat="0" applyAlignment="0" applyProtection="0"/>
    <xf numFmtId="0" fontId="15" fillId="23" borderId="109" applyNumberFormat="0" applyFont="0" applyAlignment="0" applyProtection="0"/>
    <xf numFmtId="0" fontId="27" fillId="7" borderId="108" applyNumberFormat="0" applyAlignment="0" applyProtection="0"/>
    <xf numFmtId="0" fontId="19" fillId="20" borderId="108" applyNumberFormat="0" applyAlignment="0" applyProtection="0"/>
    <xf numFmtId="0" fontId="15" fillId="23" borderId="109" applyNumberFormat="0" applyFont="0" applyAlignment="0" applyProtection="0"/>
    <xf numFmtId="0" fontId="19" fillId="20" borderId="108" applyNumberFormat="0" applyAlignment="0" applyProtection="0"/>
    <xf numFmtId="0" fontId="19" fillId="20" borderId="108" applyNumberFormat="0" applyAlignment="0" applyProtection="0"/>
    <xf numFmtId="0" fontId="27" fillId="7" borderId="108" applyNumberFormat="0" applyAlignment="0" applyProtection="0"/>
    <xf numFmtId="0" fontId="33" fillId="20" borderId="110" applyNumberFormat="0" applyAlignment="0" applyProtection="0"/>
    <xf numFmtId="0" fontId="27" fillId="7" borderId="108" applyNumberFormat="0" applyAlignment="0" applyProtection="0"/>
    <xf numFmtId="0" fontId="35" fillId="0" borderId="111" applyNumberFormat="0" applyFill="0" applyAlignment="0" applyProtection="0"/>
    <xf numFmtId="0" fontId="33" fillId="20" borderId="110" applyNumberFormat="0" applyAlignment="0" applyProtection="0"/>
    <xf numFmtId="0" fontId="33" fillId="20" borderId="110" applyNumberFormat="0" applyAlignment="0" applyProtection="0"/>
    <xf numFmtId="0" fontId="19" fillId="20" borderId="108" applyNumberFormat="0" applyAlignment="0" applyProtection="0"/>
    <xf numFmtId="0" fontId="33" fillId="20" borderId="110" applyNumberFormat="0" applyAlignment="0" applyProtection="0"/>
    <xf numFmtId="0" fontId="35" fillId="0" borderId="111" applyNumberFormat="0" applyFill="0" applyAlignment="0" applyProtection="0"/>
    <xf numFmtId="0" fontId="33" fillId="20" borderId="110" applyNumberFormat="0" applyAlignment="0" applyProtection="0"/>
    <xf numFmtId="0" fontId="15" fillId="23" borderId="109" applyNumberFormat="0" applyFont="0" applyAlignment="0" applyProtection="0"/>
    <xf numFmtId="0" fontId="27" fillId="7" borderId="108" applyNumberFormat="0" applyAlignment="0" applyProtection="0"/>
    <xf numFmtId="0" fontId="19" fillId="20" borderId="108" applyNumberFormat="0" applyAlignment="0" applyProtection="0"/>
    <xf numFmtId="0" fontId="15" fillId="23" borderId="109" applyNumberFormat="0" applyFont="0" applyAlignment="0" applyProtection="0"/>
    <xf numFmtId="0" fontId="15" fillId="23" borderId="109" applyNumberFormat="0" applyFont="0" applyAlignment="0" applyProtection="0"/>
    <xf numFmtId="0" fontId="27" fillId="7" borderId="108" applyNumberFormat="0" applyAlignment="0" applyProtection="0"/>
    <xf numFmtId="0" fontId="27" fillId="7" borderId="108" applyNumberFormat="0" applyAlignment="0" applyProtection="0"/>
    <xf numFmtId="0" fontId="19" fillId="20" borderId="108" applyNumberFormat="0" applyAlignment="0" applyProtection="0"/>
    <xf numFmtId="0" fontId="35" fillId="0" borderId="111" applyNumberFormat="0" applyFill="0" applyAlignment="0" applyProtection="0"/>
    <xf numFmtId="0" fontId="19" fillId="20" borderId="108" applyNumberFormat="0" applyAlignment="0" applyProtection="0"/>
    <xf numFmtId="0" fontId="33" fillId="20" borderId="110" applyNumberFormat="0" applyAlignment="0" applyProtection="0"/>
    <xf numFmtId="0" fontId="27" fillId="7"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15" fillId="23" borderId="109" applyNumberFormat="0" applyFont="0" applyAlignment="0" applyProtection="0"/>
    <xf numFmtId="0" fontId="27" fillId="7"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15" fillId="23" borderId="109" applyNumberFormat="0" applyFont="0" applyAlignment="0" applyProtection="0"/>
    <xf numFmtId="0" fontId="35" fillId="0" borderId="111" applyNumberFormat="0" applyFill="0" applyAlignment="0" applyProtection="0"/>
    <xf numFmtId="0" fontId="35" fillId="0" borderId="111" applyNumberFormat="0" applyFill="0" applyAlignment="0" applyProtection="0"/>
    <xf numFmtId="0" fontId="15" fillId="23" borderId="109" applyNumberFormat="0" applyFont="0" applyAlignment="0" applyProtection="0"/>
    <xf numFmtId="0" fontId="19" fillId="20" borderId="108" applyNumberFormat="0" applyAlignment="0" applyProtection="0"/>
    <xf numFmtId="0" fontId="19" fillId="20" borderId="108" applyNumberFormat="0" applyAlignment="0" applyProtection="0"/>
    <xf numFmtId="0" fontId="33" fillId="20" borderId="110" applyNumberFormat="0" applyAlignment="0" applyProtection="0"/>
    <xf numFmtId="0" fontId="4" fillId="0" borderId="0"/>
    <xf numFmtId="0" fontId="4" fillId="0" borderId="0"/>
    <xf numFmtId="9" fontId="4" fillId="0" borderId="0" applyFont="0" applyFill="0" applyBorder="0" applyAlignment="0" applyProtection="0"/>
    <xf numFmtId="0" fontId="19" fillId="20" borderId="108" applyNumberFormat="0" applyAlignment="0" applyProtection="0"/>
    <xf numFmtId="0" fontId="27" fillId="7" borderId="108"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4" fillId="0" borderId="0"/>
    <xf numFmtId="0" fontId="33" fillId="20" borderId="110" applyNumberFormat="0" applyAlignment="0" applyProtection="0"/>
    <xf numFmtId="0" fontId="19" fillId="20"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19" fillId="20" borderId="108" applyNumberFormat="0" applyAlignment="0" applyProtection="0"/>
    <xf numFmtId="0" fontId="27" fillId="7"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19" fillId="20" borderId="108" applyNumberFormat="0" applyAlignment="0" applyProtection="0"/>
    <xf numFmtId="0" fontId="15" fillId="23" borderId="109" applyNumberFormat="0" applyFont="0" applyAlignment="0" applyProtection="0"/>
    <xf numFmtId="0" fontId="27" fillId="7" borderId="108" applyNumberFormat="0" applyAlignment="0" applyProtection="0"/>
    <xf numFmtId="0" fontId="15" fillId="23" borderId="109" applyNumberFormat="0" applyFon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27" fillId="7" borderId="108" applyNumberFormat="0" applyAlignment="0" applyProtection="0"/>
    <xf numFmtId="0" fontId="35" fillId="0" borderId="111" applyNumberFormat="0" applyFill="0" applyAlignment="0" applyProtection="0"/>
    <xf numFmtId="0" fontId="4" fillId="0" borderId="0"/>
    <xf numFmtId="0" fontId="4" fillId="0" borderId="0"/>
    <xf numFmtId="9" fontId="4" fillId="0" borderId="0" applyFont="0" applyFill="0" applyBorder="0" applyAlignment="0" applyProtection="0"/>
    <xf numFmtId="0" fontId="19" fillId="20"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19" fillId="20"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33" fillId="20" borderId="110" applyNumberFormat="0" applyAlignment="0" applyProtection="0"/>
    <xf numFmtId="0" fontId="15" fillId="23" borderId="109" applyNumberFormat="0" applyFont="0" applyAlignment="0" applyProtection="0"/>
    <xf numFmtId="0" fontId="27" fillId="7" borderId="108"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27" fillId="7" borderId="108" applyNumberFormat="0" applyAlignment="0" applyProtection="0"/>
    <xf numFmtId="0" fontId="19" fillId="20" borderId="108" applyNumberFormat="0" applyAlignment="0" applyProtection="0"/>
    <xf numFmtId="0" fontId="19" fillId="20" borderId="108" applyNumberFormat="0" applyAlignment="0" applyProtection="0"/>
    <xf numFmtId="0" fontId="15" fillId="23" borderId="109" applyNumberFormat="0" applyFont="0" applyAlignment="0" applyProtection="0"/>
    <xf numFmtId="0" fontId="4" fillId="0" borderId="0"/>
    <xf numFmtId="0" fontId="4" fillId="0" borderId="0"/>
    <xf numFmtId="9" fontId="4" fillId="0" borderId="0" applyFont="0" applyFill="0" applyBorder="0" applyAlignment="0" applyProtection="0"/>
    <xf numFmtId="0" fontId="15" fillId="23" borderId="109" applyNumberFormat="0" applyFont="0" applyAlignment="0" applyProtection="0"/>
    <xf numFmtId="0" fontId="19" fillId="20" borderId="108" applyNumberFormat="0" applyAlignment="0" applyProtection="0"/>
    <xf numFmtId="0" fontId="19" fillId="20" borderId="108" applyNumberFormat="0" applyAlignment="0" applyProtection="0"/>
    <xf numFmtId="0" fontId="27" fillId="7" borderId="108" applyNumberFormat="0" applyAlignment="0" applyProtection="0"/>
    <xf numFmtId="0" fontId="33" fillId="20" borderId="110" applyNumberFormat="0" applyAlignment="0" applyProtection="0"/>
    <xf numFmtId="0" fontId="27" fillId="7" borderId="108" applyNumberFormat="0" applyAlignment="0" applyProtection="0"/>
    <xf numFmtId="0" fontId="35" fillId="0" borderId="111" applyNumberFormat="0" applyFill="0" applyAlignment="0" applyProtection="0"/>
    <xf numFmtId="0" fontId="33" fillId="20" borderId="110" applyNumberFormat="0" applyAlignment="0" applyProtection="0"/>
    <xf numFmtId="0" fontId="3" fillId="0" borderId="0"/>
    <xf numFmtId="0" fontId="33" fillId="20" borderId="114" applyNumberFormat="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35" fillId="0" borderId="115" applyNumberFormat="0" applyFill="0" applyAlignment="0" applyProtection="0"/>
    <xf numFmtId="0" fontId="3" fillId="0" borderId="0"/>
    <xf numFmtId="0" fontId="3" fillId="0" borderId="0"/>
    <xf numFmtId="9" fontId="3" fillId="0" borderId="0" applyFont="0" applyFill="0" applyBorder="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9" fillId="20"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19" fillId="20" borderId="112" applyNumberFormat="0" applyAlignment="0" applyProtection="0"/>
    <xf numFmtId="0" fontId="19" fillId="20" borderId="112" applyNumberFormat="0" applyAlignment="0" applyProtection="0"/>
    <xf numFmtId="0" fontId="33" fillId="20" borderId="114" applyNumberFormat="0" applyAlignment="0" applyProtection="0"/>
    <xf numFmtId="0" fontId="19" fillId="20" borderId="112" applyNumberFormat="0" applyAlignment="0" applyProtection="0"/>
    <xf numFmtId="0" fontId="15" fillId="23" borderId="113" applyNumberFormat="0" applyFont="0" applyAlignment="0" applyProtection="0"/>
    <xf numFmtId="0" fontId="35" fillId="0" borderId="115" applyNumberFormat="0" applyFill="0" applyAlignment="0" applyProtection="0"/>
    <xf numFmtId="0" fontId="19" fillId="20" borderId="112" applyNumberFormat="0" applyAlignment="0" applyProtection="0"/>
    <xf numFmtId="0" fontId="35" fillId="0" borderId="115" applyNumberFormat="0" applyFill="0" applyAlignment="0" applyProtection="0"/>
    <xf numFmtId="0" fontId="15" fillId="23" borderId="113" applyNumberFormat="0" applyFont="0" applyAlignment="0" applyProtection="0"/>
    <xf numFmtId="0" fontId="3" fillId="0" borderId="0"/>
    <xf numFmtId="0" fontId="27" fillId="7" borderId="112" applyNumberFormat="0" applyAlignment="0" applyProtection="0"/>
    <xf numFmtId="0" fontId="3" fillId="0" borderId="0"/>
    <xf numFmtId="9" fontId="3" fillId="0" borderId="0" applyFont="0" applyFill="0" applyBorder="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27" fillId="7" borderId="112" applyNumberFormat="0" applyAlignment="0" applyProtection="0"/>
    <xf numFmtId="0" fontId="33" fillId="20" borderId="114" applyNumberFormat="0" applyAlignment="0" applyProtection="0"/>
    <xf numFmtId="0" fontId="19" fillId="20" borderId="112" applyNumberFormat="0" applyAlignment="0" applyProtection="0"/>
    <xf numFmtId="0" fontId="19" fillId="20" borderId="112" applyNumberFormat="0" applyAlignment="0" applyProtection="0"/>
    <xf numFmtId="0" fontId="19" fillId="20"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5" fillId="23" borderId="113" applyNumberFormat="0" applyFon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35" fillId="0" borderId="115" applyNumberFormat="0" applyFill="0" applyAlignment="0" applyProtection="0"/>
    <xf numFmtId="0" fontId="35" fillId="0" borderId="115" applyNumberFormat="0" applyFill="0" applyAlignment="0" applyProtection="0"/>
    <xf numFmtId="0" fontId="27" fillId="7" borderId="112" applyNumberFormat="0" applyAlignment="0" applyProtection="0"/>
    <xf numFmtId="0" fontId="27" fillId="7" borderId="112" applyNumberFormat="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33" fillId="20" borderId="114" applyNumberFormat="0" applyAlignment="0" applyProtection="0"/>
    <xf numFmtId="0" fontId="27" fillId="7" borderId="112" applyNumberFormat="0" applyAlignment="0" applyProtection="0"/>
    <xf numFmtId="0" fontId="33" fillId="20" borderId="114"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35" fillId="0" borderId="115" applyNumberFormat="0" applyFill="0" applyAlignment="0" applyProtection="0"/>
    <xf numFmtId="0" fontId="33" fillId="20" borderId="114" applyNumberFormat="0" applyAlignment="0" applyProtection="0"/>
    <xf numFmtId="0" fontId="19" fillId="20" borderId="112" applyNumberFormat="0" applyAlignment="0" applyProtection="0"/>
    <xf numFmtId="0" fontId="19" fillId="20"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3" fillId="0" borderId="0"/>
    <xf numFmtId="0" fontId="33" fillId="20" borderId="114" applyNumberFormat="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35" fillId="0" borderId="115" applyNumberFormat="0" applyFill="0" applyAlignment="0" applyProtection="0"/>
    <xf numFmtId="0" fontId="3" fillId="0" borderId="0"/>
    <xf numFmtId="0" fontId="3" fillId="0" borderId="0"/>
    <xf numFmtId="9" fontId="3" fillId="0" borderId="0" applyFont="0" applyFill="0" applyBorder="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9" fillId="20"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19" fillId="20" borderId="112" applyNumberFormat="0" applyAlignment="0" applyProtection="0"/>
    <xf numFmtId="0" fontId="19" fillId="20"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19" fillId="20" borderId="112" applyNumberFormat="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27" fillId="7" borderId="112" applyNumberFormat="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19" fillId="20" borderId="112" applyNumberFormat="0" applyAlignment="0" applyProtection="0"/>
    <xf numFmtId="0" fontId="19" fillId="20" borderId="112" applyNumberFormat="0" applyAlignment="0" applyProtection="0"/>
    <xf numFmtId="0" fontId="35" fillId="0" borderId="115" applyNumberFormat="0" applyFill="0" applyAlignment="0" applyProtection="0"/>
    <xf numFmtId="0" fontId="27" fillId="7" borderId="112" applyNumberFormat="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35" fillId="0" borderId="115" applyNumberFormat="0" applyFill="0" applyAlignment="0" applyProtection="0"/>
    <xf numFmtId="0" fontId="19" fillId="20" borderId="112" applyNumberFormat="0" applyAlignment="0" applyProtection="0"/>
    <xf numFmtId="0" fontId="33" fillId="20" borderId="114"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9" fillId="20" borderId="112" applyNumberFormat="0" applyAlignment="0" applyProtection="0"/>
    <xf numFmtId="0" fontId="19" fillId="20" borderId="112" applyNumberFormat="0" applyAlignment="0" applyProtection="0"/>
    <xf numFmtId="0" fontId="33" fillId="20" borderId="114" applyNumberFormat="0" applyAlignment="0" applyProtection="0"/>
    <xf numFmtId="0" fontId="19" fillId="20" borderId="112" applyNumberFormat="0" applyAlignment="0" applyProtection="0"/>
    <xf numFmtId="0" fontId="35" fillId="0" borderId="115" applyNumberFormat="0" applyFill="0" applyAlignment="0" applyProtection="0"/>
    <xf numFmtId="0" fontId="15" fillId="23" borderId="113" applyNumberFormat="0" applyFont="0" applyAlignment="0" applyProtection="0"/>
    <xf numFmtId="0" fontId="15" fillId="23" borderId="113" applyNumberFormat="0" applyFont="0" applyAlignment="0" applyProtection="0"/>
    <xf numFmtId="0" fontId="35" fillId="0" borderId="115" applyNumberFormat="0" applyFill="0" applyAlignment="0" applyProtection="0"/>
    <xf numFmtId="0" fontId="27" fillId="7" borderId="112" applyNumberFormat="0" applyAlignment="0" applyProtection="0"/>
    <xf numFmtId="0" fontId="27" fillId="7" borderId="112" applyNumberFormat="0" applyAlignment="0" applyProtection="0"/>
    <xf numFmtId="0" fontId="27" fillId="7"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33" fillId="20" borderId="114" applyNumberFormat="0" applyAlignment="0" applyProtection="0"/>
    <xf numFmtId="0" fontId="27" fillId="7" borderId="112" applyNumberFormat="0" applyAlignment="0" applyProtection="0"/>
    <xf numFmtId="0" fontId="27" fillId="7"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19" fillId="20" borderId="112" applyNumberFormat="0" applyAlignment="0" applyProtection="0"/>
    <xf numFmtId="0" fontId="19" fillId="20" borderId="112" applyNumberFormat="0" applyAlignment="0" applyProtection="0"/>
    <xf numFmtId="0" fontId="33" fillId="20" borderId="114" applyNumberFormat="0" applyAlignment="0" applyProtection="0"/>
    <xf numFmtId="0" fontId="33" fillId="20" borderId="114" applyNumberFormat="0" applyAlignment="0" applyProtection="0"/>
    <xf numFmtId="0" fontId="27" fillId="7" borderId="112" applyNumberFormat="0" applyAlignment="0" applyProtection="0"/>
    <xf numFmtId="0" fontId="33" fillId="20" borderId="114" applyNumberFormat="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9" fillId="20"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19" fillId="20" borderId="112" applyNumberFormat="0" applyAlignment="0" applyProtection="0"/>
    <xf numFmtId="0" fontId="19" fillId="20" borderId="112" applyNumberFormat="0" applyAlignment="0" applyProtection="0"/>
    <xf numFmtId="0" fontId="15" fillId="23" borderId="113" applyNumberFormat="0" applyFont="0" applyAlignment="0" applyProtection="0"/>
    <xf numFmtId="0" fontId="35" fillId="0" borderId="115" applyNumberFormat="0" applyFill="0" applyAlignment="0" applyProtection="0"/>
    <xf numFmtId="0" fontId="15" fillId="23" borderId="113" applyNumberFormat="0" applyFont="0" applyAlignment="0" applyProtection="0"/>
    <xf numFmtId="0" fontId="19" fillId="20" borderId="112" applyNumberFormat="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27" fillId="7" borderId="112" applyNumberFormat="0" applyAlignment="0" applyProtection="0"/>
    <xf numFmtId="0" fontId="35" fillId="0" borderId="115" applyNumberFormat="0" applyFill="0" applyAlignment="0" applyProtection="0"/>
    <xf numFmtId="0" fontId="33" fillId="20" borderId="114" applyNumberFormat="0" applyAlignment="0" applyProtection="0"/>
    <xf numFmtId="0" fontId="27" fillId="7" borderId="112" applyNumberFormat="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33" fillId="20" borderId="114"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9" fillId="20" borderId="112" applyNumberFormat="0" applyAlignment="0" applyProtection="0"/>
    <xf numFmtId="0" fontId="19" fillId="20" borderId="112" applyNumberFormat="0" applyAlignment="0" applyProtection="0"/>
    <xf numFmtId="0" fontId="33" fillId="20" borderId="114" applyNumberFormat="0" applyAlignment="0" applyProtection="0"/>
    <xf numFmtId="0" fontId="19" fillId="20" borderId="112" applyNumberFormat="0" applyAlignment="0" applyProtection="0"/>
    <xf numFmtId="0" fontId="35" fillId="0" borderId="115" applyNumberFormat="0" applyFill="0" applyAlignment="0" applyProtection="0"/>
    <xf numFmtId="0" fontId="15" fillId="23" borderId="113" applyNumberFormat="0" applyFont="0" applyAlignment="0" applyProtection="0"/>
    <xf numFmtId="0" fontId="15" fillId="23" borderId="113" applyNumberFormat="0" applyFont="0" applyAlignment="0" applyProtection="0"/>
    <xf numFmtId="0" fontId="35" fillId="0" borderId="115" applyNumberFormat="0" applyFill="0" applyAlignment="0" applyProtection="0"/>
    <xf numFmtId="0" fontId="27" fillId="7" borderId="112" applyNumberFormat="0" applyAlignment="0" applyProtection="0"/>
    <xf numFmtId="0" fontId="27" fillId="7" borderId="112" applyNumberFormat="0" applyAlignment="0" applyProtection="0"/>
    <xf numFmtId="0" fontId="27" fillId="7"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19" fillId="20" borderId="112" applyNumberFormat="0" applyAlignment="0" applyProtection="0"/>
    <xf numFmtId="0" fontId="33" fillId="20" borderId="114"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35" fillId="0" borderId="115" applyNumberFormat="0" applyFill="0" applyAlignment="0" applyProtection="0"/>
    <xf numFmtId="0" fontId="27" fillId="7"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5" fillId="23" borderId="113" applyNumberFormat="0" applyFont="0" applyAlignment="0" applyProtection="0"/>
    <xf numFmtId="0" fontId="33" fillId="20" borderId="114" applyNumberFormat="0" applyAlignment="0" applyProtection="0"/>
    <xf numFmtId="0" fontId="33" fillId="20" borderId="114" applyNumberFormat="0" applyAlignment="0" applyProtection="0"/>
    <xf numFmtId="0" fontId="27" fillId="7"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35" fillId="0" borderId="115" applyNumberFormat="0" applyFill="0" applyAlignment="0" applyProtection="0"/>
    <xf numFmtId="0" fontId="19" fillId="20"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19" fillId="20" borderId="112" applyNumberFormat="0" applyAlignment="0" applyProtection="0"/>
    <xf numFmtId="0" fontId="19" fillId="20" borderId="112" applyNumberFormat="0" applyAlignment="0" applyProtection="0"/>
    <xf numFmtId="0" fontId="33" fillId="20" borderId="114" applyNumberFormat="0" applyAlignment="0" applyProtection="0"/>
    <xf numFmtId="0" fontId="27" fillId="7" borderId="112" applyNumberFormat="0" applyAlignment="0" applyProtection="0"/>
    <xf numFmtId="0" fontId="27" fillId="7" borderId="112" applyNumberFormat="0" applyAlignment="0" applyProtection="0"/>
    <xf numFmtId="0" fontId="15" fillId="23" borderId="113" applyNumberFormat="0" applyFont="0" applyAlignment="0" applyProtection="0"/>
    <xf numFmtId="0" fontId="19" fillId="20" borderId="112" applyNumberFormat="0" applyAlignment="0" applyProtection="0"/>
    <xf numFmtId="0" fontId="35" fillId="0" borderId="115" applyNumberFormat="0" applyFill="0" applyAlignment="0" applyProtection="0"/>
    <xf numFmtId="0" fontId="15" fillId="23" borderId="113" applyNumberFormat="0" applyFont="0" applyAlignment="0" applyProtection="0"/>
    <xf numFmtId="0" fontId="19" fillId="20" borderId="112" applyNumberFormat="0" applyAlignment="0" applyProtection="0"/>
    <xf numFmtId="0" fontId="3" fillId="0" borderId="0"/>
    <xf numFmtId="0" fontId="15" fillId="23" borderId="113" applyNumberFormat="0" applyFont="0" applyAlignment="0" applyProtection="0"/>
    <xf numFmtId="0" fontId="3" fillId="0" borderId="0"/>
    <xf numFmtId="9" fontId="3" fillId="0" borderId="0" applyFont="0" applyFill="0" applyBorder="0" applyAlignment="0" applyProtection="0"/>
    <xf numFmtId="0" fontId="19" fillId="20" borderId="112" applyNumberFormat="0" applyAlignment="0" applyProtection="0"/>
    <xf numFmtId="0" fontId="27" fillId="7"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3" fillId="0" borderId="0"/>
    <xf numFmtId="0" fontId="33" fillId="20" borderId="114" applyNumberFormat="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35" fillId="0" borderId="115" applyNumberFormat="0" applyFill="0" applyAlignment="0" applyProtection="0"/>
    <xf numFmtId="0" fontId="3" fillId="0" borderId="0"/>
    <xf numFmtId="0" fontId="3" fillId="0" borderId="0"/>
    <xf numFmtId="9" fontId="3" fillId="0" borderId="0" applyFont="0" applyFill="0" applyBorder="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9" fillId="20"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19" fillId="20" borderId="112" applyNumberFormat="0" applyAlignment="0" applyProtection="0"/>
    <xf numFmtId="0" fontId="19" fillId="20" borderId="112" applyNumberFormat="0" applyAlignment="0" applyProtection="0"/>
    <xf numFmtId="0" fontId="15" fillId="23" borderId="113" applyNumberFormat="0" applyFont="0" applyAlignment="0" applyProtection="0"/>
    <xf numFmtId="0" fontId="3" fillId="0" borderId="0"/>
    <xf numFmtId="0" fontId="3" fillId="0" borderId="0"/>
    <xf numFmtId="9" fontId="3" fillId="0" borderId="0" applyFont="0" applyFill="0" applyBorder="0" applyAlignment="0" applyProtection="0"/>
    <xf numFmtId="0" fontId="15" fillId="23" borderId="113" applyNumberFormat="0" applyFont="0" applyAlignment="0" applyProtection="0"/>
    <xf numFmtId="0" fontId="19" fillId="20" borderId="112" applyNumberFormat="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27" fillId="7" borderId="112" applyNumberFormat="0" applyAlignment="0" applyProtection="0"/>
    <xf numFmtId="0" fontId="35" fillId="0" borderId="115" applyNumberFormat="0" applyFill="0" applyAlignment="0" applyProtection="0"/>
    <xf numFmtId="0" fontId="33" fillId="20" borderId="114" applyNumberFormat="0" applyAlignment="0" applyProtection="0"/>
    <xf numFmtId="0" fontId="19" fillId="20" borderId="112" applyNumberFormat="0" applyAlignment="0" applyProtection="0"/>
    <xf numFmtId="0" fontId="27" fillId="7"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19" fillId="20"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35" fillId="0" borderId="115" applyNumberFormat="0" applyFill="0" applyAlignment="0" applyProtection="0"/>
    <xf numFmtId="0" fontId="15" fillId="23" borderId="113" applyNumberFormat="0" applyFont="0" applyAlignment="0" applyProtection="0"/>
    <xf numFmtId="0" fontId="19" fillId="20" borderId="112" applyNumberFormat="0" applyAlignment="0" applyProtection="0"/>
    <xf numFmtId="0" fontId="19" fillId="20"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19" fillId="20" borderId="112" applyNumberFormat="0" applyAlignment="0" applyProtection="0"/>
    <xf numFmtId="0" fontId="35" fillId="0" borderId="115" applyNumberFormat="0" applyFill="0" applyAlignment="0" applyProtection="0"/>
    <xf numFmtId="0" fontId="15" fillId="23" borderId="113" applyNumberFormat="0" applyFont="0" applyAlignment="0" applyProtection="0"/>
    <xf numFmtId="0" fontId="33" fillId="20" borderId="114" applyNumberFormat="0" applyAlignment="0" applyProtection="0"/>
    <xf numFmtId="0" fontId="19" fillId="20"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27" fillId="7" borderId="112" applyNumberFormat="0" applyAlignment="0" applyProtection="0"/>
    <xf numFmtId="0" fontId="35" fillId="0" borderId="115" applyNumberFormat="0" applyFill="0" applyAlignment="0" applyProtection="0"/>
    <xf numFmtId="0" fontId="33" fillId="20" borderId="114" applyNumberFormat="0" applyAlignment="0" applyProtection="0"/>
    <xf numFmtId="0" fontId="35" fillId="0" borderId="115" applyNumberFormat="0" applyFill="0" applyAlignment="0" applyProtection="0"/>
    <xf numFmtId="0" fontId="19" fillId="20"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19" fillId="20" borderId="112" applyNumberFormat="0" applyAlignment="0" applyProtection="0"/>
    <xf numFmtId="0" fontId="35" fillId="0" borderId="115" applyNumberFormat="0" applyFill="0" applyAlignment="0" applyProtection="0"/>
    <xf numFmtId="0" fontId="27" fillId="7"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19" fillId="20" borderId="112" applyNumberFormat="0" applyAlignment="0" applyProtection="0"/>
    <xf numFmtId="0" fontId="35" fillId="0" borderId="115" applyNumberFormat="0" applyFill="0" applyAlignment="0" applyProtection="0"/>
    <xf numFmtId="0" fontId="33" fillId="20" borderId="114" applyNumberFormat="0" applyAlignment="0" applyProtection="0"/>
    <xf numFmtId="0" fontId="19" fillId="20" borderId="112" applyNumberFormat="0" applyAlignment="0" applyProtection="0"/>
    <xf numFmtId="0" fontId="33" fillId="20" borderId="114"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35" fillId="0" borderId="115" applyNumberFormat="0" applyFill="0" applyAlignment="0" applyProtection="0"/>
    <xf numFmtId="0" fontId="15" fillId="23" borderId="113" applyNumberFormat="0" applyFont="0" applyAlignment="0" applyProtection="0"/>
    <xf numFmtId="0" fontId="27" fillId="7" borderId="112" applyNumberFormat="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9" fillId="20"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19" fillId="20" borderId="112" applyNumberFormat="0" applyAlignment="0" applyProtection="0"/>
    <xf numFmtId="0" fontId="19" fillId="20"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19" fillId="20" borderId="112" applyNumberFormat="0" applyAlignment="0" applyProtection="0"/>
    <xf numFmtId="0" fontId="15" fillId="23" borderId="113" applyNumberFormat="0" applyFont="0" applyAlignment="0" applyProtection="0"/>
    <xf numFmtId="0" fontId="19" fillId="20" borderId="112" applyNumberFormat="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27" fillId="7" borderId="112" applyNumberFormat="0" applyAlignment="0" applyProtection="0"/>
    <xf numFmtId="0" fontId="35" fillId="0" borderId="115" applyNumberFormat="0" applyFill="0" applyAlignment="0" applyProtection="0"/>
    <xf numFmtId="0" fontId="33" fillId="20" borderId="114" applyNumberFormat="0" applyAlignment="0" applyProtection="0"/>
    <xf numFmtId="0" fontId="27" fillId="7" borderId="112" applyNumberFormat="0" applyAlignment="0" applyProtection="0"/>
    <xf numFmtId="0" fontId="33" fillId="20" borderId="114" applyNumberFormat="0" applyAlignment="0" applyProtection="0"/>
    <xf numFmtId="0" fontId="35" fillId="0" borderId="115" applyNumberFormat="0" applyFill="0" applyAlignment="0" applyProtection="0"/>
    <xf numFmtId="0" fontId="19" fillId="20" borderId="112" applyNumberFormat="0" applyAlignment="0" applyProtection="0"/>
    <xf numFmtId="0" fontId="33" fillId="20" borderId="114" applyNumberFormat="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27" fillId="7" borderId="112" applyNumberFormat="0" applyAlignment="0" applyProtection="0"/>
    <xf numFmtId="0" fontId="19" fillId="20" borderId="112" applyNumberFormat="0" applyAlignment="0" applyProtection="0"/>
    <xf numFmtId="0" fontId="15" fillId="23" borderId="113" applyNumberFormat="0" applyFont="0" applyAlignment="0" applyProtection="0"/>
    <xf numFmtId="0" fontId="19" fillId="20"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27" fillId="7"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27" fillId="7" borderId="112" applyNumberFormat="0" applyAlignment="0" applyProtection="0"/>
    <xf numFmtId="0" fontId="19" fillId="20"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9" fillId="20" borderId="112" applyNumberFormat="0" applyAlignment="0" applyProtection="0"/>
    <xf numFmtId="0" fontId="33" fillId="20" borderId="114"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27" fillId="7"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33" fillId="20" borderId="114" applyNumberFormat="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5" fillId="23" borderId="113" applyNumberFormat="0" applyFont="0" applyAlignment="0" applyProtection="0"/>
    <xf numFmtId="0" fontId="19" fillId="20" borderId="112" applyNumberFormat="0" applyAlignment="0" applyProtection="0"/>
    <xf numFmtId="0" fontId="33" fillId="20" borderId="114" applyNumberFormat="0" applyAlignment="0" applyProtection="0"/>
    <xf numFmtId="0" fontId="19" fillId="20" borderId="112" applyNumberFormat="0" applyAlignment="0" applyProtection="0"/>
    <xf numFmtId="0" fontId="33" fillId="20" borderId="114" applyNumberFormat="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35" fillId="0" borderId="115" applyNumberFormat="0" applyFill="0" applyAlignment="0" applyProtection="0"/>
    <xf numFmtId="0" fontId="27" fillId="7" borderId="112" applyNumberFormat="0" applyAlignment="0" applyProtection="0"/>
    <xf numFmtId="0" fontId="19" fillId="20" borderId="112" applyNumberFormat="0" applyAlignment="0" applyProtection="0"/>
    <xf numFmtId="0" fontId="33" fillId="20" borderId="114" applyNumberFormat="0" applyAlignment="0" applyProtection="0"/>
    <xf numFmtId="0" fontId="3" fillId="0" borderId="0"/>
    <xf numFmtId="0" fontId="33" fillId="20" borderId="114" applyNumberFormat="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35" fillId="0" borderId="115" applyNumberFormat="0" applyFill="0" applyAlignment="0" applyProtection="0"/>
    <xf numFmtId="0" fontId="3" fillId="0" borderId="0"/>
    <xf numFmtId="0" fontId="3" fillId="0" borderId="0"/>
    <xf numFmtId="9" fontId="3" fillId="0" borderId="0" applyFont="0" applyFill="0" applyBorder="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9" fillId="20"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19" fillId="20" borderId="112" applyNumberFormat="0" applyAlignment="0" applyProtection="0"/>
    <xf numFmtId="0" fontId="19" fillId="20" borderId="112" applyNumberFormat="0" applyAlignment="0" applyProtection="0"/>
    <xf numFmtId="0" fontId="33" fillId="20" borderId="114" applyNumberFormat="0" applyAlignment="0" applyProtection="0"/>
    <xf numFmtId="0" fontId="19" fillId="20" borderId="112" applyNumberFormat="0" applyAlignment="0" applyProtection="0"/>
    <xf numFmtId="0" fontId="15" fillId="23" borderId="113" applyNumberFormat="0" applyFont="0" applyAlignment="0" applyProtection="0"/>
    <xf numFmtId="0" fontId="35" fillId="0" borderId="115" applyNumberFormat="0" applyFill="0" applyAlignment="0" applyProtection="0"/>
    <xf numFmtId="0" fontId="19" fillId="20" borderId="112" applyNumberFormat="0" applyAlignment="0" applyProtection="0"/>
    <xf numFmtId="0" fontId="35" fillId="0" borderId="115" applyNumberFormat="0" applyFill="0" applyAlignment="0" applyProtection="0"/>
    <xf numFmtId="0" fontId="15" fillId="23" borderId="113" applyNumberFormat="0" applyFont="0" applyAlignment="0" applyProtection="0"/>
    <xf numFmtId="0" fontId="3" fillId="0" borderId="0"/>
    <xf numFmtId="0" fontId="27" fillId="7" borderId="112" applyNumberFormat="0" applyAlignment="0" applyProtection="0"/>
    <xf numFmtId="0" fontId="3" fillId="0" borderId="0"/>
    <xf numFmtId="9" fontId="3" fillId="0" borderId="0" applyFont="0" applyFill="0" applyBorder="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27" fillId="7" borderId="112" applyNumberFormat="0" applyAlignment="0" applyProtection="0"/>
    <xf numFmtId="0" fontId="33" fillId="20" borderId="114" applyNumberFormat="0" applyAlignment="0" applyProtection="0"/>
    <xf numFmtId="0" fontId="19" fillId="20" borderId="112" applyNumberFormat="0" applyAlignment="0" applyProtection="0"/>
    <xf numFmtId="0" fontId="19" fillId="20" borderId="112" applyNumberFormat="0" applyAlignment="0" applyProtection="0"/>
    <xf numFmtId="0" fontId="19" fillId="20"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5" fillId="23" borderId="113" applyNumberFormat="0" applyFon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35" fillId="0" borderId="115" applyNumberFormat="0" applyFill="0" applyAlignment="0" applyProtection="0"/>
    <xf numFmtId="0" fontId="35" fillId="0" borderId="115" applyNumberFormat="0" applyFill="0" applyAlignment="0" applyProtection="0"/>
    <xf numFmtId="0" fontId="27" fillId="7" borderId="112" applyNumberFormat="0" applyAlignment="0" applyProtection="0"/>
    <xf numFmtId="0" fontId="27" fillId="7" borderId="112" applyNumberFormat="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33" fillId="20" borderId="114" applyNumberFormat="0" applyAlignment="0" applyProtection="0"/>
    <xf numFmtId="0" fontId="27" fillId="7" borderId="112" applyNumberFormat="0" applyAlignment="0" applyProtection="0"/>
    <xf numFmtId="0" fontId="33" fillId="20" borderId="114"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35" fillId="0" borderId="115" applyNumberFormat="0" applyFill="0" applyAlignment="0" applyProtection="0"/>
    <xf numFmtId="0" fontId="33" fillId="20" borderId="114" applyNumberFormat="0" applyAlignment="0" applyProtection="0"/>
    <xf numFmtId="0" fontId="19" fillId="20" borderId="112" applyNumberFormat="0" applyAlignment="0" applyProtection="0"/>
    <xf numFmtId="0" fontId="19" fillId="20"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3" fillId="0" borderId="0"/>
    <xf numFmtId="0" fontId="33" fillId="20" borderId="114" applyNumberFormat="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35" fillId="0" borderId="115" applyNumberFormat="0" applyFill="0" applyAlignment="0" applyProtection="0"/>
    <xf numFmtId="0" fontId="3" fillId="0" borderId="0"/>
    <xf numFmtId="0" fontId="3" fillId="0" borderId="0"/>
    <xf numFmtId="9" fontId="3" fillId="0" borderId="0" applyFont="0" applyFill="0" applyBorder="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9" fillId="20"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19" fillId="20" borderId="112" applyNumberFormat="0" applyAlignment="0" applyProtection="0"/>
    <xf numFmtId="0" fontId="19" fillId="20"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19" fillId="20" borderId="112" applyNumberFormat="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27" fillId="7" borderId="112" applyNumberFormat="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19" fillId="20" borderId="112" applyNumberFormat="0" applyAlignment="0" applyProtection="0"/>
    <xf numFmtId="0" fontId="19" fillId="20" borderId="112" applyNumberFormat="0" applyAlignment="0" applyProtection="0"/>
    <xf numFmtId="0" fontId="35" fillId="0" borderId="115" applyNumberFormat="0" applyFill="0" applyAlignment="0" applyProtection="0"/>
    <xf numFmtId="0" fontId="27" fillId="7" borderId="112" applyNumberFormat="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35" fillId="0" borderId="115" applyNumberFormat="0" applyFill="0" applyAlignment="0" applyProtection="0"/>
    <xf numFmtId="0" fontId="19" fillId="20" borderId="112" applyNumberFormat="0" applyAlignment="0" applyProtection="0"/>
    <xf numFmtId="0" fontId="33" fillId="20" borderId="114"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9" fillId="20" borderId="112" applyNumberFormat="0" applyAlignment="0" applyProtection="0"/>
    <xf numFmtId="0" fontId="19" fillId="20" borderId="112" applyNumberFormat="0" applyAlignment="0" applyProtection="0"/>
    <xf numFmtId="0" fontId="33" fillId="20" borderId="114" applyNumberFormat="0" applyAlignment="0" applyProtection="0"/>
    <xf numFmtId="0" fontId="19" fillId="20" borderId="112" applyNumberFormat="0" applyAlignment="0" applyProtection="0"/>
    <xf numFmtId="0" fontId="35" fillId="0" borderId="115" applyNumberFormat="0" applyFill="0" applyAlignment="0" applyProtection="0"/>
    <xf numFmtId="0" fontId="15" fillId="23" borderId="113" applyNumberFormat="0" applyFont="0" applyAlignment="0" applyProtection="0"/>
    <xf numFmtId="0" fontId="15" fillId="23" borderId="113" applyNumberFormat="0" applyFont="0" applyAlignment="0" applyProtection="0"/>
    <xf numFmtId="0" fontId="35" fillId="0" borderId="115" applyNumberFormat="0" applyFill="0" applyAlignment="0" applyProtection="0"/>
    <xf numFmtId="0" fontId="27" fillId="7" borderId="112" applyNumberFormat="0" applyAlignment="0" applyProtection="0"/>
    <xf numFmtId="0" fontId="27" fillId="7" borderId="112" applyNumberFormat="0" applyAlignment="0" applyProtection="0"/>
    <xf numFmtId="0" fontId="27" fillId="7"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33" fillId="20" borderId="114" applyNumberFormat="0" applyAlignment="0" applyProtection="0"/>
    <xf numFmtId="0" fontId="27" fillId="7" borderId="112" applyNumberFormat="0" applyAlignment="0" applyProtection="0"/>
    <xf numFmtId="0" fontId="27" fillId="7"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19" fillId="20" borderId="112" applyNumberFormat="0" applyAlignment="0" applyProtection="0"/>
    <xf numFmtId="0" fontId="19" fillId="20" borderId="112" applyNumberFormat="0" applyAlignment="0" applyProtection="0"/>
    <xf numFmtId="0" fontId="33" fillId="20" borderId="114" applyNumberFormat="0" applyAlignment="0" applyProtection="0"/>
    <xf numFmtId="0" fontId="33" fillId="20" borderId="114" applyNumberFormat="0" applyAlignment="0" applyProtection="0"/>
    <xf numFmtId="0" fontId="27" fillId="7" borderId="112" applyNumberFormat="0" applyAlignment="0" applyProtection="0"/>
    <xf numFmtId="0" fontId="33" fillId="20" borderId="114" applyNumberFormat="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9" fillId="20"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19" fillId="20" borderId="112" applyNumberFormat="0" applyAlignment="0" applyProtection="0"/>
    <xf numFmtId="0" fontId="19" fillId="20" borderId="112" applyNumberFormat="0" applyAlignment="0" applyProtection="0"/>
    <xf numFmtId="0" fontId="15" fillId="23" borderId="113" applyNumberFormat="0" applyFont="0" applyAlignment="0" applyProtection="0"/>
    <xf numFmtId="0" fontId="35" fillId="0" borderId="115" applyNumberFormat="0" applyFill="0" applyAlignment="0" applyProtection="0"/>
    <xf numFmtId="0" fontId="15" fillId="23" borderId="113" applyNumberFormat="0" applyFont="0" applyAlignment="0" applyProtection="0"/>
    <xf numFmtId="0" fontId="19" fillId="20" borderId="112" applyNumberFormat="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27" fillId="7" borderId="112" applyNumberFormat="0" applyAlignment="0" applyProtection="0"/>
    <xf numFmtId="0" fontId="35" fillId="0" borderId="115" applyNumberFormat="0" applyFill="0" applyAlignment="0" applyProtection="0"/>
    <xf numFmtId="0" fontId="33" fillId="20" borderId="114" applyNumberFormat="0" applyAlignment="0" applyProtection="0"/>
    <xf numFmtId="0" fontId="27" fillId="7" borderId="112" applyNumberFormat="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33" fillId="20" borderId="114"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9" fillId="20" borderId="112" applyNumberFormat="0" applyAlignment="0" applyProtection="0"/>
    <xf numFmtId="0" fontId="19" fillId="20" borderId="112" applyNumberFormat="0" applyAlignment="0" applyProtection="0"/>
    <xf numFmtId="0" fontId="33" fillId="20" borderId="114" applyNumberFormat="0" applyAlignment="0" applyProtection="0"/>
    <xf numFmtId="0" fontId="19" fillId="20" borderId="112" applyNumberFormat="0" applyAlignment="0" applyProtection="0"/>
    <xf numFmtId="0" fontId="35" fillId="0" borderId="115" applyNumberFormat="0" applyFill="0" applyAlignment="0" applyProtection="0"/>
    <xf numFmtId="0" fontId="15" fillId="23" borderId="113" applyNumberFormat="0" applyFont="0" applyAlignment="0" applyProtection="0"/>
    <xf numFmtId="0" fontId="15" fillId="23" borderId="113" applyNumberFormat="0" applyFont="0" applyAlignment="0" applyProtection="0"/>
    <xf numFmtId="0" fontId="35" fillId="0" borderId="115" applyNumberFormat="0" applyFill="0" applyAlignment="0" applyProtection="0"/>
    <xf numFmtId="0" fontId="27" fillId="7" borderId="112" applyNumberFormat="0" applyAlignment="0" applyProtection="0"/>
    <xf numFmtId="0" fontId="27" fillId="7" borderId="112" applyNumberFormat="0" applyAlignment="0" applyProtection="0"/>
    <xf numFmtId="0" fontId="27" fillId="7"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19" fillId="20" borderId="112" applyNumberFormat="0" applyAlignment="0" applyProtection="0"/>
    <xf numFmtId="0" fontId="33" fillId="20" borderId="114"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35" fillId="0" borderId="115" applyNumberFormat="0" applyFill="0" applyAlignment="0" applyProtection="0"/>
    <xf numFmtId="0" fontId="35" fillId="0" borderId="115" applyNumberFormat="0" applyFill="0" applyAlignment="0" applyProtection="0"/>
    <xf numFmtId="0" fontId="33" fillId="20" borderId="114" applyNumberFormat="0" applyAlignment="0" applyProtection="0"/>
    <xf numFmtId="0" fontId="27" fillId="7"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35" fillId="0" borderId="115" applyNumberFormat="0" applyFill="0" applyAlignment="0" applyProtection="0"/>
    <xf numFmtId="0" fontId="19" fillId="20"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19" fillId="20" borderId="112" applyNumberFormat="0" applyAlignment="0" applyProtection="0"/>
    <xf numFmtId="0" fontId="19" fillId="20" borderId="112" applyNumberFormat="0" applyAlignment="0" applyProtection="0"/>
    <xf numFmtId="0" fontId="33" fillId="20" borderId="114" applyNumberFormat="0" applyAlignment="0" applyProtection="0"/>
    <xf numFmtId="0" fontId="27" fillId="7" borderId="112" applyNumberFormat="0" applyAlignment="0" applyProtection="0"/>
    <xf numFmtId="0" fontId="27" fillId="7" borderId="112" applyNumberFormat="0" applyAlignment="0" applyProtection="0"/>
    <xf numFmtId="0" fontId="19" fillId="20" borderId="112" applyNumberFormat="0" applyAlignment="0" applyProtection="0"/>
    <xf numFmtId="0" fontId="35" fillId="0" borderId="115" applyNumberFormat="0" applyFill="0" applyAlignment="0" applyProtection="0"/>
    <xf numFmtId="0" fontId="15" fillId="23" borderId="113" applyNumberFormat="0" applyFont="0" applyAlignment="0" applyProtection="0"/>
    <xf numFmtId="0" fontId="19" fillId="20" borderId="112" applyNumberFormat="0" applyAlignment="0" applyProtection="0"/>
    <xf numFmtId="0" fontId="19" fillId="20" borderId="112" applyNumberFormat="0" applyAlignment="0" applyProtection="0"/>
    <xf numFmtId="0" fontId="27" fillId="7"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33" fillId="20" borderId="114" applyNumberFormat="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9" fillId="20"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19" fillId="20" borderId="112" applyNumberFormat="0" applyAlignment="0" applyProtection="0"/>
    <xf numFmtId="0" fontId="19" fillId="20"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19" fillId="20" borderId="112" applyNumberFormat="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27" fillId="7" borderId="112" applyNumberFormat="0" applyAlignment="0" applyProtection="0"/>
    <xf numFmtId="0" fontId="35" fillId="0" borderId="115" applyNumberFormat="0" applyFill="0" applyAlignment="0" applyProtection="0"/>
    <xf numFmtId="0" fontId="33" fillId="20" borderId="114" applyNumberFormat="0" applyAlignment="0" applyProtection="0"/>
    <xf numFmtId="0" fontId="19" fillId="20"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33" fillId="20" borderId="114" applyNumberFormat="0" applyAlignment="0" applyProtection="0"/>
    <xf numFmtId="0" fontId="27" fillId="7" borderId="112" applyNumberFormat="0" applyAlignment="0" applyProtection="0"/>
    <xf numFmtId="0" fontId="33" fillId="20" borderId="114" applyNumberFormat="0" applyAlignment="0" applyProtection="0"/>
    <xf numFmtId="0" fontId="27" fillId="7"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5" fillId="23" borderId="113" applyNumberFormat="0" applyFont="0" applyAlignment="0" applyProtection="0"/>
    <xf numFmtId="0" fontId="19" fillId="20" borderId="112" applyNumberFormat="0" applyAlignment="0" applyProtection="0"/>
    <xf numFmtId="0" fontId="27" fillId="7" borderId="112" applyNumberFormat="0" applyAlignment="0" applyProtection="0"/>
    <xf numFmtId="0" fontId="19" fillId="20" borderId="112" applyNumberFormat="0" applyAlignment="0" applyProtection="0"/>
    <xf numFmtId="0" fontId="33" fillId="20" borderId="114" applyNumberFormat="0" applyAlignment="0" applyProtection="0"/>
    <xf numFmtId="0" fontId="19" fillId="20"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27" fillId="7" borderId="112" applyNumberFormat="0" applyAlignment="0" applyProtection="0"/>
    <xf numFmtId="0" fontId="35" fillId="0" borderId="115" applyNumberFormat="0" applyFill="0" applyAlignment="0" applyProtection="0"/>
    <xf numFmtId="0" fontId="33" fillId="20" borderId="114"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27" fillId="7" borderId="112" applyNumberFormat="0" applyAlignment="0" applyProtection="0"/>
    <xf numFmtId="0" fontId="19" fillId="20" borderId="112" applyNumberFormat="0" applyAlignment="0" applyProtection="0"/>
    <xf numFmtId="0" fontId="35" fillId="0" borderId="115" applyNumberFormat="0" applyFill="0" applyAlignment="0" applyProtection="0"/>
    <xf numFmtId="0" fontId="27" fillId="7" borderId="112" applyNumberFormat="0" applyAlignment="0" applyProtection="0"/>
    <xf numFmtId="0" fontId="15" fillId="23" borderId="113" applyNumberFormat="0" applyFont="0" applyAlignment="0" applyProtection="0"/>
    <xf numFmtId="0" fontId="19" fillId="20" borderId="112" applyNumberFormat="0" applyAlignment="0" applyProtection="0"/>
    <xf numFmtId="0" fontId="35" fillId="0" borderId="115" applyNumberFormat="0" applyFill="0" applyAlignment="0" applyProtection="0"/>
    <xf numFmtId="0" fontId="33" fillId="20" borderId="114" applyNumberFormat="0" applyAlignment="0" applyProtection="0"/>
    <xf numFmtId="0" fontId="19" fillId="20" borderId="112" applyNumberFormat="0" applyAlignment="0" applyProtection="0"/>
    <xf numFmtId="0" fontId="33" fillId="20" borderId="114"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33" fillId="20" borderId="114" applyNumberFormat="0" applyAlignment="0" applyProtection="0"/>
    <xf numFmtId="0" fontId="33" fillId="20" borderId="114" applyNumberFormat="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35" fillId="0" borderId="115" applyNumberFormat="0" applyFill="0" applyAlignment="0" applyProtection="0"/>
    <xf numFmtId="0" fontId="15" fillId="23" borderId="113" applyNumberFormat="0" applyFont="0" applyAlignment="0" applyProtection="0"/>
    <xf numFmtId="0" fontId="27" fillId="7" borderId="112" applyNumberFormat="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9" fillId="20"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19" fillId="20" borderId="112" applyNumberFormat="0" applyAlignment="0" applyProtection="0"/>
    <xf numFmtId="0" fontId="19" fillId="20"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19" fillId="20" borderId="112" applyNumberFormat="0" applyAlignment="0" applyProtection="0"/>
    <xf numFmtId="0" fontId="15" fillId="23" borderId="113" applyNumberFormat="0" applyFont="0" applyAlignment="0" applyProtection="0"/>
    <xf numFmtId="0" fontId="19" fillId="20" borderId="112" applyNumberFormat="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27" fillId="7" borderId="112" applyNumberFormat="0" applyAlignment="0" applyProtection="0"/>
    <xf numFmtId="0" fontId="35" fillId="0" borderId="115" applyNumberFormat="0" applyFill="0" applyAlignment="0" applyProtection="0"/>
    <xf numFmtId="0" fontId="33" fillId="20" borderId="114" applyNumberFormat="0" applyAlignment="0" applyProtection="0"/>
    <xf numFmtId="0" fontId="33" fillId="20" borderId="114" applyNumberFormat="0" applyAlignment="0" applyProtection="0"/>
    <xf numFmtId="0" fontId="19" fillId="20" borderId="112" applyNumberFormat="0" applyAlignment="0" applyProtection="0"/>
    <xf numFmtId="0" fontId="33" fillId="20" borderId="114" applyNumberFormat="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19" fillId="20"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27" fillId="7" borderId="112" applyNumberFormat="0" applyAlignment="0" applyProtection="0"/>
    <xf numFmtId="0" fontId="27" fillId="7" borderId="112" applyNumberFormat="0" applyAlignment="0" applyProtection="0"/>
    <xf numFmtId="0" fontId="19" fillId="20"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33" fillId="20" borderId="114"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27" fillId="7"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15" fillId="23" borderId="113" applyNumberFormat="0" applyFont="0" applyAlignment="0" applyProtection="0"/>
    <xf numFmtId="0" fontId="35" fillId="0" borderId="115" applyNumberFormat="0" applyFill="0" applyAlignment="0" applyProtection="0"/>
    <xf numFmtId="0" fontId="35" fillId="0" borderId="115" applyNumberFormat="0" applyFill="0" applyAlignment="0" applyProtection="0"/>
    <xf numFmtId="0" fontId="15" fillId="23" borderId="113" applyNumberFormat="0" applyFont="0" applyAlignment="0" applyProtection="0"/>
    <xf numFmtId="0" fontId="19" fillId="20" borderId="112" applyNumberFormat="0" applyAlignment="0" applyProtection="0"/>
    <xf numFmtId="0" fontId="19" fillId="20" borderId="112" applyNumberFormat="0" applyAlignment="0" applyProtection="0"/>
    <xf numFmtId="0" fontId="33" fillId="20" borderId="114" applyNumberFormat="0" applyAlignment="0" applyProtection="0"/>
    <xf numFmtId="0" fontId="3" fillId="0" borderId="0"/>
    <xf numFmtId="0" fontId="3" fillId="0" borderId="0"/>
    <xf numFmtId="9" fontId="3" fillId="0" borderId="0" applyFont="0" applyFill="0" applyBorder="0" applyAlignment="0" applyProtection="0"/>
    <xf numFmtId="0" fontId="19" fillId="20" borderId="112" applyNumberFormat="0" applyAlignment="0" applyProtection="0"/>
    <xf numFmtId="0" fontId="27" fillId="7"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3" fillId="0" borderId="0"/>
    <xf numFmtId="0" fontId="33" fillId="20" borderId="114" applyNumberFormat="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35" fillId="0" borderId="115" applyNumberFormat="0" applyFill="0" applyAlignment="0" applyProtection="0"/>
    <xf numFmtId="0" fontId="3" fillId="0" borderId="0"/>
    <xf numFmtId="0" fontId="3" fillId="0" borderId="0"/>
    <xf numFmtId="9" fontId="3" fillId="0" borderId="0" applyFont="0" applyFill="0" applyBorder="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9" fillId="20"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19" fillId="20" borderId="112" applyNumberFormat="0" applyAlignment="0" applyProtection="0"/>
    <xf numFmtId="0" fontId="19" fillId="20" borderId="112" applyNumberFormat="0" applyAlignment="0" applyProtection="0"/>
    <xf numFmtId="0" fontId="15" fillId="23" borderId="113" applyNumberFormat="0" applyFont="0" applyAlignment="0" applyProtection="0"/>
    <xf numFmtId="0" fontId="3" fillId="0" borderId="0"/>
    <xf numFmtId="0" fontId="3" fillId="0" borderId="0"/>
    <xf numFmtId="9" fontId="3" fillId="0" borderId="0" applyFont="0" applyFill="0" applyBorder="0" applyAlignment="0" applyProtection="0"/>
    <xf numFmtId="0" fontId="15" fillId="23" borderId="113" applyNumberFormat="0" applyFont="0" applyAlignment="0" applyProtection="0"/>
    <xf numFmtId="0" fontId="19" fillId="20" borderId="112" applyNumberFormat="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27" fillId="7" borderId="112" applyNumberFormat="0" applyAlignment="0" applyProtection="0"/>
    <xf numFmtId="0" fontId="35" fillId="0" borderId="115" applyNumberFormat="0" applyFill="0" applyAlignment="0" applyProtection="0"/>
    <xf numFmtId="0" fontId="33" fillId="20" borderId="114" applyNumberFormat="0" applyAlignment="0" applyProtection="0"/>
    <xf numFmtId="0" fontId="2" fillId="0" borderId="0"/>
    <xf numFmtId="0" fontId="33" fillId="20" borderId="118" applyNumberFormat="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35" fillId="0" borderId="119" applyNumberFormat="0" applyFill="0" applyAlignment="0" applyProtection="0"/>
    <xf numFmtId="0" fontId="2" fillId="0" borderId="0"/>
    <xf numFmtId="0" fontId="2" fillId="0" borderId="0"/>
    <xf numFmtId="9" fontId="2" fillId="0" borderId="0" applyFont="0" applyFill="0" applyBorder="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9" fillId="20"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19" fillId="20" borderId="116" applyNumberFormat="0" applyAlignment="0" applyProtection="0"/>
    <xf numFmtId="0" fontId="19" fillId="20" borderId="116" applyNumberFormat="0" applyAlignment="0" applyProtection="0"/>
    <xf numFmtId="0" fontId="33" fillId="20" borderId="118" applyNumberFormat="0" applyAlignment="0" applyProtection="0"/>
    <xf numFmtId="0" fontId="19" fillId="20" borderId="116" applyNumberFormat="0" applyAlignment="0" applyProtection="0"/>
    <xf numFmtId="0" fontId="15" fillId="23" borderId="117" applyNumberFormat="0" applyFont="0" applyAlignment="0" applyProtection="0"/>
    <xf numFmtId="0" fontId="35" fillId="0" borderId="119" applyNumberFormat="0" applyFill="0" applyAlignment="0" applyProtection="0"/>
    <xf numFmtId="0" fontId="19" fillId="20" borderId="116" applyNumberFormat="0" applyAlignment="0" applyProtection="0"/>
    <xf numFmtId="0" fontId="35" fillId="0" borderId="119" applyNumberFormat="0" applyFill="0" applyAlignment="0" applyProtection="0"/>
    <xf numFmtId="0" fontId="15" fillId="23" borderId="117" applyNumberFormat="0" applyFont="0" applyAlignment="0" applyProtection="0"/>
    <xf numFmtId="0" fontId="2" fillId="0" borderId="0"/>
    <xf numFmtId="0" fontId="27" fillId="7" borderId="116" applyNumberFormat="0" applyAlignment="0" applyProtection="0"/>
    <xf numFmtId="0" fontId="2" fillId="0" borderId="0"/>
    <xf numFmtId="9" fontId="2" fillId="0" borderId="0" applyFont="0" applyFill="0" applyBorder="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27" fillId="7" borderId="116" applyNumberFormat="0" applyAlignment="0" applyProtection="0"/>
    <xf numFmtId="0" fontId="33" fillId="20" borderId="118" applyNumberFormat="0" applyAlignment="0" applyProtection="0"/>
    <xf numFmtId="0" fontId="19" fillId="20" borderId="116" applyNumberFormat="0" applyAlignment="0" applyProtection="0"/>
    <xf numFmtId="0" fontId="19" fillId="20" borderId="116" applyNumberFormat="0" applyAlignment="0" applyProtection="0"/>
    <xf numFmtId="0" fontId="19" fillId="20"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5" fillId="23" borderId="117" applyNumberFormat="0" applyFon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35" fillId="0" borderId="119" applyNumberFormat="0" applyFill="0" applyAlignment="0" applyProtection="0"/>
    <xf numFmtId="0" fontId="35" fillId="0" borderId="119" applyNumberFormat="0" applyFill="0" applyAlignment="0" applyProtection="0"/>
    <xf numFmtId="0" fontId="27" fillId="7" borderId="116" applyNumberFormat="0" applyAlignment="0" applyProtection="0"/>
    <xf numFmtId="0" fontId="27" fillId="7" borderId="116" applyNumberFormat="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33" fillId="20" borderId="118" applyNumberFormat="0" applyAlignment="0" applyProtection="0"/>
    <xf numFmtId="0" fontId="27" fillId="7" borderId="116" applyNumberFormat="0" applyAlignment="0" applyProtection="0"/>
    <xf numFmtId="0" fontId="33" fillId="20" borderId="118"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35" fillId="0" borderId="119" applyNumberFormat="0" applyFill="0" applyAlignment="0" applyProtection="0"/>
    <xf numFmtId="0" fontId="33" fillId="20" borderId="118" applyNumberFormat="0" applyAlignment="0" applyProtection="0"/>
    <xf numFmtId="0" fontId="19" fillId="20" borderId="116" applyNumberFormat="0" applyAlignment="0" applyProtection="0"/>
    <xf numFmtId="0" fontId="19" fillId="20"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 fillId="0" borderId="0"/>
    <xf numFmtId="0" fontId="33" fillId="20" borderId="118" applyNumberFormat="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35" fillId="0" borderId="119" applyNumberFormat="0" applyFill="0" applyAlignment="0" applyProtection="0"/>
    <xf numFmtId="0" fontId="2" fillId="0" borderId="0"/>
    <xf numFmtId="0" fontId="2" fillId="0" borderId="0"/>
    <xf numFmtId="9" fontId="2" fillId="0" borderId="0" applyFont="0" applyFill="0" applyBorder="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9" fillId="20"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19" fillId="20" borderId="116" applyNumberFormat="0" applyAlignment="0" applyProtection="0"/>
    <xf numFmtId="0" fontId="19" fillId="20"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19" fillId="20" borderId="116" applyNumberFormat="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27" fillId="7" borderId="116" applyNumberFormat="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19" fillId="20" borderId="116" applyNumberFormat="0" applyAlignment="0" applyProtection="0"/>
    <xf numFmtId="0" fontId="19" fillId="20" borderId="116" applyNumberFormat="0" applyAlignment="0" applyProtection="0"/>
    <xf numFmtId="0" fontId="35" fillId="0" borderId="119" applyNumberFormat="0" applyFill="0" applyAlignment="0" applyProtection="0"/>
    <xf numFmtId="0" fontId="27" fillId="7" borderId="116" applyNumberFormat="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35" fillId="0" borderId="119" applyNumberFormat="0" applyFill="0" applyAlignment="0" applyProtection="0"/>
    <xf numFmtId="0" fontId="19" fillId="20" borderId="116" applyNumberFormat="0" applyAlignment="0" applyProtection="0"/>
    <xf numFmtId="0" fontId="33" fillId="20" borderId="118"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9" fillId="20" borderId="116" applyNumberFormat="0" applyAlignment="0" applyProtection="0"/>
    <xf numFmtId="0" fontId="19" fillId="20" borderId="116" applyNumberFormat="0" applyAlignment="0" applyProtection="0"/>
    <xf numFmtId="0" fontId="33" fillId="20" borderId="118" applyNumberFormat="0" applyAlignment="0" applyProtection="0"/>
    <xf numFmtId="0" fontId="19" fillId="20" borderId="116" applyNumberFormat="0" applyAlignment="0" applyProtection="0"/>
    <xf numFmtId="0" fontId="35" fillId="0" borderId="119" applyNumberFormat="0" applyFill="0" applyAlignment="0" applyProtection="0"/>
    <xf numFmtId="0" fontId="15" fillId="23" borderId="117" applyNumberFormat="0" applyFont="0" applyAlignment="0" applyProtection="0"/>
    <xf numFmtId="0" fontId="15" fillId="23" borderId="117" applyNumberFormat="0" applyFont="0" applyAlignment="0" applyProtection="0"/>
    <xf numFmtId="0" fontId="35" fillId="0" borderId="119" applyNumberFormat="0" applyFill="0" applyAlignment="0" applyProtection="0"/>
    <xf numFmtId="0" fontId="27" fillId="7" borderId="116" applyNumberFormat="0" applyAlignment="0" applyProtection="0"/>
    <xf numFmtId="0" fontId="27" fillId="7" borderId="116" applyNumberFormat="0" applyAlignment="0" applyProtection="0"/>
    <xf numFmtId="0" fontId="27" fillId="7"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33" fillId="20" borderId="118" applyNumberFormat="0" applyAlignment="0" applyProtection="0"/>
    <xf numFmtId="0" fontId="27" fillId="7" borderId="116" applyNumberFormat="0" applyAlignment="0" applyProtection="0"/>
    <xf numFmtId="0" fontId="27" fillId="7"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19" fillId="20" borderId="116" applyNumberFormat="0" applyAlignment="0" applyProtection="0"/>
    <xf numFmtId="0" fontId="19" fillId="20" borderId="116" applyNumberFormat="0" applyAlignment="0" applyProtection="0"/>
    <xf numFmtId="0" fontId="33" fillId="20" borderId="118" applyNumberFormat="0" applyAlignment="0" applyProtection="0"/>
    <xf numFmtId="0" fontId="33" fillId="20" borderId="118" applyNumberFormat="0" applyAlignment="0" applyProtection="0"/>
    <xf numFmtId="0" fontId="27" fillId="7" borderId="116" applyNumberFormat="0" applyAlignment="0" applyProtection="0"/>
    <xf numFmtId="0" fontId="33" fillId="20" borderId="118" applyNumberFormat="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9" fillId="20"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19" fillId="20" borderId="116" applyNumberFormat="0" applyAlignment="0" applyProtection="0"/>
    <xf numFmtId="0" fontId="19" fillId="20" borderId="116" applyNumberFormat="0" applyAlignment="0" applyProtection="0"/>
    <xf numFmtId="0" fontId="15" fillId="23" borderId="117" applyNumberFormat="0" applyFont="0" applyAlignment="0" applyProtection="0"/>
    <xf numFmtId="0" fontId="35" fillId="0" borderId="119" applyNumberFormat="0" applyFill="0" applyAlignment="0" applyProtection="0"/>
    <xf numFmtId="0" fontId="15" fillId="23" borderId="117" applyNumberFormat="0" applyFont="0" applyAlignment="0" applyProtection="0"/>
    <xf numFmtId="0" fontId="19" fillId="20" borderId="116" applyNumberFormat="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27" fillId="7" borderId="116" applyNumberFormat="0" applyAlignment="0" applyProtection="0"/>
    <xf numFmtId="0" fontId="35" fillId="0" borderId="119" applyNumberFormat="0" applyFill="0" applyAlignment="0" applyProtection="0"/>
    <xf numFmtId="0" fontId="33" fillId="20" borderId="118" applyNumberFormat="0" applyAlignment="0" applyProtection="0"/>
    <xf numFmtId="0" fontId="27" fillId="7" borderId="116" applyNumberFormat="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33" fillId="20" borderId="118"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9" fillId="20" borderId="116" applyNumberFormat="0" applyAlignment="0" applyProtection="0"/>
    <xf numFmtId="0" fontId="19" fillId="20" borderId="116" applyNumberFormat="0" applyAlignment="0" applyProtection="0"/>
    <xf numFmtId="0" fontId="33" fillId="20" borderId="118" applyNumberFormat="0" applyAlignment="0" applyProtection="0"/>
    <xf numFmtId="0" fontId="19" fillId="20" borderId="116" applyNumberFormat="0" applyAlignment="0" applyProtection="0"/>
    <xf numFmtId="0" fontId="35" fillId="0" borderId="119" applyNumberFormat="0" applyFill="0" applyAlignment="0" applyProtection="0"/>
    <xf numFmtId="0" fontId="15" fillId="23" borderId="117" applyNumberFormat="0" applyFont="0" applyAlignment="0" applyProtection="0"/>
    <xf numFmtId="0" fontId="15" fillId="23" borderId="117" applyNumberFormat="0" applyFont="0" applyAlignment="0" applyProtection="0"/>
    <xf numFmtId="0" fontId="35" fillId="0" borderId="119" applyNumberFormat="0" applyFill="0" applyAlignment="0" applyProtection="0"/>
    <xf numFmtId="0" fontId="27" fillId="7" borderId="116" applyNumberFormat="0" applyAlignment="0" applyProtection="0"/>
    <xf numFmtId="0" fontId="27" fillId="7" borderId="116" applyNumberFormat="0" applyAlignment="0" applyProtection="0"/>
    <xf numFmtId="0" fontId="27" fillId="7"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19" fillId="20" borderId="116" applyNumberFormat="0" applyAlignment="0" applyProtection="0"/>
    <xf numFmtId="0" fontId="33" fillId="20" borderId="118"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35" fillId="0" borderId="119" applyNumberFormat="0" applyFill="0" applyAlignment="0" applyProtection="0"/>
    <xf numFmtId="0" fontId="27" fillId="7"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5" fillId="23" borderId="117" applyNumberFormat="0" applyFont="0" applyAlignment="0" applyProtection="0"/>
    <xf numFmtId="0" fontId="33" fillId="20" borderId="118" applyNumberFormat="0" applyAlignment="0" applyProtection="0"/>
    <xf numFmtId="0" fontId="33" fillId="20" borderId="118" applyNumberFormat="0" applyAlignment="0" applyProtection="0"/>
    <xf numFmtId="0" fontId="27" fillId="7"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35" fillId="0" borderId="119" applyNumberFormat="0" applyFill="0" applyAlignment="0" applyProtection="0"/>
    <xf numFmtId="0" fontId="19" fillId="20"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19" fillId="20" borderId="116" applyNumberFormat="0" applyAlignment="0" applyProtection="0"/>
    <xf numFmtId="0" fontId="19" fillId="20" borderId="116" applyNumberFormat="0" applyAlignment="0" applyProtection="0"/>
    <xf numFmtId="0" fontId="33" fillId="20" borderId="118" applyNumberFormat="0" applyAlignment="0" applyProtection="0"/>
    <xf numFmtId="0" fontId="27" fillId="7" borderId="116" applyNumberFormat="0" applyAlignment="0" applyProtection="0"/>
    <xf numFmtId="0" fontId="27" fillId="7" borderId="116" applyNumberFormat="0" applyAlignment="0" applyProtection="0"/>
    <xf numFmtId="0" fontId="15" fillId="23" borderId="117" applyNumberFormat="0" applyFont="0" applyAlignment="0" applyProtection="0"/>
    <xf numFmtId="0" fontId="19" fillId="20" borderId="116" applyNumberFormat="0" applyAlignment="0" applyProtection="0"/>
    <xf numFmtId="0" fontId="35" fillId="0" borderId="119" applyNumberFormat="0" applyFill="0" applyAlignment="0" applyProtection="0"/>
    <xf numFmtId="0" fontId="15" fillId="23" borderId="117" applyNumberFormat="0" applyFont="0" applyAlignment="0" applyProtection="0"/>
    <xf numFmtId="0" fontId="19" fillId="20" borderId="116" applyNumberFormat="0" applyAlignment="0" applyProtection="0"/>
    <xf numFmtId="0" fontId="2" fillId="0" borderId="0"/>
    <xf numFmtId="0" fontId="15" fillId="23" borderId="117" applyNumberFormat="0" applyFont="0" applyAlignment="0" applyProtection="0"/>
    <xf numFmtId="0" fontId="2" fillId="0" borderId="0"/>
    <xf numFmtId="9" fontId="2" fillId="0" borderId="0" applyFont="0" applyFill="0" applyBorder="0" applyAlignment="0" applyProtection="0"/>
    <xf numFmtId="0" fontId="19" fillId="20" borderId="116" applyNumberFormat="0" applyAlignment="0" applyProtection="0"/>
    <xf numFmtId="0" fontId="27" fillId="7"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 fillId="0" borderId="0"/>
    <xf numFmtId="0" fontId="33" fillId="20" borderId="118" applyNumberFormat="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35" fillId="0" borderId="119" applyNumberFormat="0" applyFill="0" applyAlignment="0" applyProtection="0"/>
    <xf numFmtId="0" fontId="2" fillId="0" borderId="0"/>
    <xf numFmtId="0" fontId="2" fillId="0" borderId="0"/>
    <xf numFmtId="9" fontId="2" fillId="0" borderId="0" applyFont="0" applyFill="0" applyBorder="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9" fillId="20"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19" fillId="20" borderId="116" applyNumberFormat="0" applyAlignment="0" applyProtection="0"/>
    <xf numFmtId="0" fontId="19" fillId="20" borderId="116" applyNumberFormat="0" applyAlignment="0" applyProtection="0"/>
    <xf numFmtId="0" fontId="15" fillId="23" borderId="117" applyNumberFormat="0" applyFont="0" applyAlignment="0" applyProtection="0"/>
    <xf numFmtId="0" fontId="2" fillId="0" borderId="0"/>
    <xf numFmtId="0" fontId="2" fillId="0" borderId="0"/>
    <xf numFmtId="9" fontId="2" fillId="0" borderId="0" applyFont="0" applyFill="0" applyBorder="0" applyAlignment="0" applyProtection="0"/>
    <xf numFmtId="0" fontId="15" fillId="23" borderId="117" applyNumberFormat="0" applyFont="0" applyAlignment="0" applyProtection="0"/>
    <xf numFmtId="0" fontId="19" fillId="20" borderId="116" applyNumberFormat="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27" fillId="7" borderId="116" applyNumberFormat="0" applyAlignment="0" applyProtection="0"/>
    <xf numFmtId="0" fontId="35" fillId="0" borderId="119" applyNumberFormat="0" applyFill="0" applyAlignment="0" applyProtection="0"/>
    <xf numFmtId="0" fontId="33" fillId="20" borderId="118" applyNumberFormat="0" applyAlignment="0" applyProtection="0"/>
    <xf numFmtId="0" fontId="19" fillId="20" borderId="116" applyNumberFormat="0" applyAlignment="0" applyProtection="0"/>
    <xf numFmtId="0" fontId="27" fillId="7"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19" fillId="20"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35" fillId="0" borderId="119" applyNumberFormat="0" applyFill="0" applyAlignment="0" applyProtection="0"/>
    <xf numFmtId="0" fontId="15" fillId="23" borderId="117" applyNumberFormat="0" applyFont="0" applyAlignment="0" applyProtection="0"/>
    <xf numFmtId="0" fontId="19" fillId="20" borderId="116" applyNumberFormat="0" applyAlignment="0" applyProtection="0"/>
    <xf numFmtId="0" fontId="19" fillId="20"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19" fillId="20" borderId="116" applyNumberFormat="0" applyAlignment="0" applyProtection="0"/>
    <xf numFmtId="0" fontId="35" fillId="0" borderId="119" applyNumberFormat="0" applyFill="0" applyAlignment="0" applyProtection="0"/>
    <xf numFmtId="0" fontId="15" fillId="23" borderId="117" applyNumberFormat="0" applyFont="0" applyAlignment="0" applyProtection="0"/>
    <xf numFmtId="0" fontId="33" fillId="20" borderId="118" applyNumberFormat="0" applyAlignment="0" applyProtection="0"/>
    <xf numFmtId="0" fontId="19" fillId="20"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27" fillId="7" borderId="116" applyNumberFormat="0" applyAlignment="0" applyProtection="0"/>
    <xf numFmtId="0" fontId="35" fillId="0" borderId="119" applyNumberFormat="0" applyFill="0" applyAlignment="0" applyProtection="0"/>
    <xf numFmtId="0" fontId="33" fillId="20" borderId="118" applyNumberFormat="0" applyAlignment="0" applyProtection="0"/>
    <xf numFmtId="0" fontId="35" fillId="0" borderId="119" applyNumberFormat="0" applyFill="0" applyAlignment="0" applyProtection="0"/>
    <xf numFmtId="0" fontId="19" fillId="20"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19" fillId="20" borderId="116" applyNumberFormat="0" applyAlignment="0" applyProtection="0"/>
    <xf numFmtId="0" fontId="35" fillId="0" borderId="119" applyNumberFormat="0" applyFill="0" applyAlignment="0" applyProtection="0"/>
    <xf numFmtId="0" fontId="27" fillId="7"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19" fillId="20" borderId="116" applyNumberFormat="0" applyAlignment="0" applyProtection="0"/>
    <xf numFmtId="0" fontId="35" fillId="0" borderId="119" applyNumberFormat="0" applyFill="0" applyAlignment="0" applyProtection="0"/>
    <xf numFmtId="0" fontId="33" fillId="20" borderId="118" applyNumberFormat="0" applyAlignment="0" applyProtection="0"/>
    <xf numFmtId="0" fontId="19" fillId="20" borderId="116" applyNumberFormat="0" applyAlignment="0" applyProtection="0"/>
    <xf numFmtId="0" fontId="33" fillId="20" borderId="118"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35" fillId="0" borderId="119" applyNumberFormat="0" applyFill="0" applyAlignment="0" applyProtection="0"/>
    <xf numFmtId="0" fontId="15" fillId="23" borderId="117" applyNumberFormat="0" applyFont="0" applyAlignment="0" applyProtection="0"/>
    <xf numFmtId="0" fontId="27" fillId="7" borderId="116" applyNumberFormat="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9" fillId="20"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19" fillId="20" borderId="116" applyNumberFormat="0" applyAlignment="0" applyProtection="0"/>
    <xf numFmtId="0" fontId="19" fillId="20"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19" fillId="20" borderId="116" applyNumberFormat="0" applyAlignment="0" applyProtection="0"/>
    <xf numFmtId="0" fontId="15" fillId="23" borderId="117" applyNumberFormat="0" applyFont="0" applyAlignment="0" applyProtection="0"/>
    <xf numFmtId="0" fontId="19" fillId="20" borderId="116" applyNumberFormat="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27" fillId="7" borderId="116" applyNumberFormat="0" applyAlignment="0" applyProtection="0"/>
    <xf numFmtId="0" fontId="35" fillId="0" borderId="119" applyNumberFormat="0" applyFill="0" applyAlignment="0" applyProtection="0"/>
    <xf numFmtId="0" fontId="33" fillId="20" borderId="118" applyNumberFormat="0" applyAlignment="0" applyProtection="0"/>
    <xf numFmtId="0" fontId="27" fillId="7" borderId="116" applyNumberFormat="0" applyAlignment="0" applyProtection="0"/>
    <xf numFmtId="0" fontId="33" fillId="20" borderId="118" applyNumberFormat="0" applyAlignment="0" applyProtection="0"/>
    <xf numFmtId="0" fontId="35" fillId="0" borderId="119" applyNumberFormat="0" applyFill="0" applyAlignment="0" applyProtection="0"/>
    <xf numFmtId="0" fontId="19" fillId="20" borderId="116" applyNumberFormat="0" applyAlignment="0" applyProtection="0"/>
    <xf numFmtId="0" fontId="33" fillId="20" borderId="118" applyNumberFormat="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27" fillId="7" borderId="116" applyNumberFormat="0" applyAlignment="0" applyProtection="0"/>
    <xf numFmtId="0" fontId="19" fillId="20" borderId="116" applyNumberFormat="0" applyAlignment="0" applyProtection="0"/>
    <xf numFmtId="0" fontId="15" fillId="23" borderId="117" applyNumberFormat="0" applyFont="0" applyAlignment="0" applyProtection="0"/>
    <xf numFmtId="0" fontId="19" fillId="20"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27" fillId="7"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27" fillId="7" borderId="116" applyNumberFormat="0" applyAlignment="0" applyProtection="0"/>
    <xf numFmtId="0" fontId="19" fillId="20"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9" fillId="20" borderId="116" applyNumberFormat="0" applyAlignment="0" applyProtection="0"/>
    <xf numFmtId="0" fontId="33" fillId="20" borderId="118"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27" fillId="7"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33" fillId="20" borderId="118" applyNumberFormat="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5" fillId="23" borderId="117" applyNumberFormat="0" applyFont="0" applyAlignment="0" applyProtection="0"/>
    <xf numFmtId="0" fontId="19" fillId="20" borderId="116" applyNumberFormat="0" applyAlignment="0" applyProtection="0"/>
    <xf numFmtId="0" fontId="33" fillId="20" borderId="118" applyNumberFormat="0" applyAlignment="0" applyProtection="0"/>
    <xf numFmtId="0" fontId="19" fillId="20" borderId="116" applyNumberFormat="0" applyAlignment="0" applyProtection="0"/>
    <xf numFmtId="0" fontId="33" fillId="20" borderId="118" applyNumberFormat="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35" fillId="0" borderId="119" applyNumberFormat="0" applyFill="0" applyAlignment="0" applyProtection="0"/>
    <xf numFmtId="0" fontId="27" fillId="7" borderId="116" applyNumberFormat="0" applyAlignment="0" applyProtection="0"/>
    <xf numFmtId="0" fontId="19" fillId="20" borderId="116" applyNumberFormat="0" applyAlignment="0" applyProtection="0"/>
    <xf numFmtId="0" fontId="33" fillId="20" borderId="118" applyNumberFormat="0" applyAlignment="0" applyProtection="0"/>
    <xf numFmtId="0" fontId="2" fillId="0" borderId="0"/>
    <xf numFmtId="0" fontId="33" fillId="20" borderId="118" applyNumberFormat="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35" fillId="0" borderId="119" applyNumberFormat="0" applyFill="0" applyAlignment="0" applyProtection="0"/>
    <xf numFmtId="0" fontId="2" fillId="0" borderId="0"/>
    <xf numFmtId="0" fontId="2" fillId="0" borderId="0"/>
    <xf numFmtId="9" fontId="2" fillId="0" borderId="0" applyFont="0" applyFill="0" applyBorder="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9" fillId="20"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19" fillId="20" borderId="116" applyNumberFormat="0" applyAlignment="0" applyProtection="0"/>
    <xf numFmtId="0" fontId="19" fillId="20" borderId="116" applyNumberFormat="0" applyAlignment="0" applyProtection="0"/>
    <xf numFmtId="0" fontId="33" fillId="20" borderId="118" applyNumberFormat="0" applyAlignment="0" applyProtection="0"/>
    <xf numFmtId="0" fontId="19" fillId="20" borderId="116" applyNumberFormat="0" applyAlignment="0" applyProtection="0"/>
    <xf numFmtId="0" fontId="15" fillId="23" borderId="117" applyNumberFormat="0" applyFont="0" applyAlignment="0" applyProtection="0"/>
    <xf numFmtId="0" fontId="35" fillId="0" borderId="119" applyNumberFormat="0" applyFill="0" applyAlignment="0" applyProtection="0"/>
    <xf numFmtId="0" fontId="19" fillId="20" borderId="116" applyNumberFormat="0" applyAlignment="0" applyProtection="0"/>
    <xf numFmtId="0" fontId="35" fillId="0" borderId="119" applyNumberFormat="0" applyFill="0" applyAlignment="0" applyProtection="0"/>
    <xf numFmtId="0" fontId="15" fillId="23" borderId="117" applyNumberFormat="0" applyFont="0" applyAlignment="0" applyProtection="0"/>
    <xf numFmtId="0" fontId="2" fillId="0" borderId="0"/>
    <xf numFmtId="0" fontId="27" fillId="7" borderId="116" applyNumberFormat="0" applyAlignment="0" applyProtection="0"/>
    <xf numFmtId="0" fontId="2" fillId="0" borderId="0"/>
    <xf numFmtId="9" fontId="2" fillId="0" borderId="0" applyFont="0" applyFill="0" applyBorder="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27" fillId="7" borderId="116" applyNumberFormat="0" applyAlignment="0" applyProtection="0"/>
    <xf numFmtId="0" fontId="33" fillId="20" borderId="118" applyNumberFormat="0" applyAlignment="0" applyProtection="0"/>
    <xf numFmtId="0" fontId="19" fillId="20" borderId="116" applyNumberFormat="0" applyAlignment="0" applyProtection="0"/>
    <xf numFmtId="0" fontId="19" fillId="20" borderId="116" applyNumberFormat="0" applyAlignment="0" applyProtection="0"/>
    <xf numFmtId="0" fontId="19" fillId="20"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5" fillId="23" borderId="117" applyNumberFormat="0" applyFon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35" fillId="0" borderId="119" applyNumberFormat="0" applyFill="0" applyAlignment="0" applyProtection="0"/>
    <xf numFmtId="0" fontId="35" fillId="0" borderId="119" applyNumberFormat="0" applyFill="0" applyAlignment="0" applyProtection="0"/>
    <xf numFmtId="0" fontId="27" fillId="7" borderId="116" applyNumberFormat="0" applyAlignment="0" applyProtection="0"/>
    <xf numFmtId="0" fontId="27" fillId="7" borderId="116" applyNumberFormat="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33" fillId="20" borderId="118" applyNumberFormat="0" applyAlignment="0" applyProtection="0"/>
    <xf numFmtId="0" fontId="27" fillId="7" borderId="116" applyNumberFormat="0" applyAlignment="0" applyProtection="0"/>
    <xf numFmtId="0" fontId="33" fillId="20" borderId="118"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35" fillId="0" borderId="119" applyNumberFormat="0" applyFill="0" applyAlignment="0" applyProtection="0"/>
    <xf numFmtId="0" fontId="33" fillId="20" borderId="118" applyNumberFormat="0" applyAlignment="0" applyProtection="0"/>
    <xf numFmtId="0" fontId="19" fillId="20" borderId="116" applyNumberFormat="0" applyAlignment="0" applyProtection="0"/>
    <xf numFmtId="0" fontId="19" fillId="20"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 fillId="0" borderId="0"/>
    <xf numFmtId="0" fontId="33" fillId="20" borderId="118" applyNumberFormat="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35" fillId="0" borderId="119" applyNumberFormat="0" applyFill="0" applyAlignment="0" applyProtection="0"/>
    <xf numFmtId="0" fontId="2" fillId="0" borderId="0"/>
    <xf numFmtId="0" fontId="2" fillId="0" borderId="0"/>
    <xf numFmtId="9" fontId="2" fillId="0" borderId="0" applyFont="0" applyFill="0" applyBorder="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9" fillId="20"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19" fillId="20" borderId="116" applyNumberFormat="0" applyAlignment="0" applyProtection="0"/>
    <xf numFmtId="0" fontId="19" fillId="20"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19" fillId="20" borderId="116" applyNumberFormat="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27" fillId="7" borderId="116" applyNumberFormat="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19" fillId="20" borderId="116" applyNumberFormat="0" applyAlignment="0" applyProtection="0"/>
    <xf numFmtId="0" fontId="19" fillId="20" borderId="116" applyNumberFormat="0" applyAlignment="0" applyProtection="0"/>
    <xf numFmtId="0" fontId="35" fillId="0" borderId="119" applyNumberFormat="0" applyFill="0" applyAlignment="0" applyProtection="0"/>
    <xf numFmtId="0" fontId="27" fillId="7" borderId="116" applyNumberFormat="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35" fillId="0" borderId="119" applyNumberFormat="0" applyFill="0" applyAlignment="0" applyProtection="0"/>
    <xf numFmtId="0" fontId="19" fillId="20" borderId="116" applyNumberFormat="0" applyAlignment="0" applyProtection="0"/>
    <xf numFmtId="0" fontId="33" fillId="20" borderId="118"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9" fillId="20" borderId="116" applyNumberFormat="0" applyAlignment="0" applyProtection="0"/>
    <xf numFmtId="0" fontId="19" fillId="20" borderId="116" applyNumberFormat="0" applyAlignment="0" applyProtection="0"/>
    <xf numFmtId="0" fontId="33" fillId="20" borderId="118" applyNumberFormat="0" applyAlignment="0" applyProtection="0"/>
    <xf numFmtId="0" fontId="19" fillId="20" borderId="116" applyNumberFormat="0" applyAlignment="0" applyProtection="0"/>
    <xf numFmtId="0" fontId="35" fillId="0" borderId="119" applyNumberFormat="0" applyFill="0" applyAlignment="0" applyProtection="0"/>
    <xf numFmtId="0" fontId="15" fillId="23" borderId="117" applyNumberFormat="0" applyFont="0" applyAlignment="0" applyProtection="0"/>
    <xf numFmtId="0" fontId="15" fillId="23" borderId="117" applyNumberFormat="0" applyFont="0" applyAlignment="0" applyProtection="0"/>
    <xf numFmtId="0" fontId="35" fillId="0" borderId="119" applyNumberFormat="0" applyFill="0" applyAlignment="0" applyProtection="0"/>
    <xf numFmtId="0" fontId="27" fillId="7" borderId="116" applyNumberFormat="0" applyAlignment="0" applyProtection="0"/>
    <xf numFmtId="0" fontId="27" fillId="7" borderId="116" applyNumberFormat="0" applyAlignment="0" applyProtection="0"/>
    <xf numFmtId="0" fontId="27" fillId="7"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33" fillId="20" borderId="118" applyNumberFormat="0" applyAlignment="0" applyProtection="0"/>
    <xf numFmtId="0" fontId="27" fillId="7" borderId="116" applyNumberFormat="0" applyAlignment="0" applyProtection="0"/>
    <xf numFmtId="0" fontId="27" fillId="7"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19" fillId="20" borderId="116" applyNumberFormat="0" applyAlignment="0" applyProtection="0"/>
    <xf numFmtId="0" fontId="19" fillId="20" borderId="116" applyNumberFormat="0" applyAlignment="0" applyProtection="0"/>
    <xf numFmtId="0" fontId="33" fillId="20" borderId="118" applyNumberFormat="0" applyAlignment="0" applyProtection="0"/>
    <xf numFmtId="0" fontId="33" fillId="20" borderId="118" applyNumberFormat="0" applyAlignment="0" applyProtection="0"/>
    <xf numFmtId="0" fontId="27" fillId="7" borderId="116" applyNumberFormat="0" applyAlignment="0" applyProtection="0"/>
    <xf numFmtId="0" fontId="33" fillId="20" borderId="118" applyNumberFormat="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9" fillId="20"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19" fillId="20" borderId="116" applyNumberFormat="0" applyAlignment="0" applyProtection="0"/>
    <xf numFmtId="0" fontId="19" fillId="20" borderId="116" applyNumberFormat="0" applyAlignment="0" applyProtection="0"/>
    <xf numFmtId="0" fontId="15" fillId="23" borderId="117" applyNumberFormat="0" applyFont="0" applyAlignment="0" applyProtection="0"/>
    <xf numFmtId="0" fontId="35" fillId="0" borderId="119" applyNumberFormat="0" applyFill="0" applyAlignment="0" applyProtection="0"/>
    <xf numFmtId="0" fontId="15" fillId="23" borderId="117" applyNumberFormat="0" applyFont="0" applyAlignment="0" applyProtection="0"/>
    <xf numFmtId="0" fontId="19" fillId="20" borderId="116" applyNumberFormat="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27" fillId="7" borderId="116" applyNumberFormat="0" applyAlignment="0" applyProtection="0"/>
    <xf numFmtId="0" fontId="35" fillId="0" borderId="119" applyNumberFormat="0" applyFill="0" applyAlignment="0" applyProtection="0"/>
    <xf numFmtId="0" fontId="33" fillId="20" borderId="118" applyNumberFormat="0" applyAlignment="0" applyProtection="0"/>
    <xf numFmtId="0" fontId="27" fillId="7" borderId="116" applyNumberFormat="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33" fillId="20" borderId="118"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9" fillId="20" borderId="116" applyNumberFormat="0" applyAlignment="0" applyProtection="0"/>
    <xf numFmtId="0" fontId="19" fillId="20" borderId="116" applyNumberFormat="0" applyAlignment="0" applyProtection="0"/>
    <xf numFmtId="0" fontId="33" fillId="20" borderId="118" applyNumberFormat="0" applyAlignment="0" applyProtection="0"/>
    <xf numFmtId="0" fontId="19" fillId="20" borderId="116" applyNumberFormat="0" applyAlignment="0" applyProtection="0"/>
    <xf numFmtId="0" fontId="35" fillId="0" borderId="119" applyNumberFormat="0" applyFill="0" applyAlignment="0" applyProtection="0"/>
    <xf numFmtId="0" fontId="15" fillId="23" borderId="117" applyNumberFormat="0" applyFont="0" applyAlignment="0" applyProtection="0"/>
    <xf numFmtId="0" fontId="15" fillId="23" borderId="117" applyNumberFormat="0" applyFont="0" applyAlignment="0" applyProtection="0"/>
    <xf numFmtId="0" fontId="35" fillId="0" borderId="119" applyNumberFormat="0" applyFill="0" applyAlignment="0" applyProtection="0"/>
    <xf numFmtId="0" fontId="27" fillId="7" borderId="116" applyNumberFormat="0" applyAlignment="0" applyProtection="0"/>
    <xf numFmtId="0" fontId="27" fillId="7" borderId="116" applyNumberFormat="0" applyAlignment="0" applyProtection="0"/>
    <xf numFmtId="0" fontId="27" fillId="7"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19" fillId="20" borderId="116" applyNumberFormat="0" applyAlignment="0" applyProtection="0"/>
    <xf numFmtId="0" fontId="33" fillId="20" borderId="118"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35" fillId="0" borderId="119" applyNumberFormat="0" applyFill="0" applyAlignment="0" applyProtection="0"/>
    <xf numFmtId="0" fontId="35" fillId="0" borderId="119" applyNumberFormat="0" applyFill="0" applyAlignment="0" applyProtection="0"/>
    <xf numFmtId="0" fontId="33" fillId="20" borderId="118" applyNumberFormat="0" applyAlignment="0" applyProtection="0"/>
    <xf numFmtId="0" fontId="27" fillId="7"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35" fillId="0" borderId="119" applyNumberFormat="0" applyFill="0" applyAlignment="0" applyProtection="0"/>
    <xf numFmtId="0" fontId="19" fillId="20"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19" fillId="20" borderId="116" applyNumberFormat="0" applyAlignment="0" applyProtection="0"/>
    <xf numFmtId="0" fontId="19" fillId="20" borderId="116" applyNumberFormat="0" applyAlignment="0" applyProtection="0"/>
    <xf numFmtId="0" fontId="33" fillId="20" borderId="118" applyNumberFormat="0" applyAlignment="0" applyProtection="0"/>
    <xf numFmtId="0" fontId="27" fillId="7" borderId="116" applyNumberFormat="0" applyAlignment="0" applyProtection="0"/>
    <xf numFmtId="0" fontId="27" fillId="7" borderId="116" applyNumberFormat="0" applyAlignment="0" applyProtection="0"/>
    <xf numFmtId="0" fontId="19" fillId="20" borderId="116" applyNumberFormat="0" applyAlignment="0" applyProtection="0"/>
    <xf numFmtId="0" fontId="35" fillId="0" borderId="119" applyNumberFormat="0" applyFill="0" applyAlignment="0" applyProtection="0"/>
    <xf numFmtId="0" fontId="15" fillId="23" borderId="117" applyNumberFormat="0" applyFont="0" applyAlignment="0" applyProtection="0"/>
    <xf numFmtId="0" fontId="19" fillId="20" borderId="116" applyNumberFormat="0" applyAlignment="0" applyProtection="0"/>
    <xf numFmtId="0" fontId="19" fillId="20" borderId="116" applyNumberFormat="0" applyAlignment="0" applyProtection="0"/>
    <xf numFmtId="0" fontId="27" fillId="7"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33" fillId="20" borderId="118" applyNumberFormat="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9" fillId="20"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19" fillId="20" borderId="116" applyNumberFormat="0" applyAlignment="0" applyProtection="0"/>
    <xf numFmtId="0" fontId="19" fillId="20"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19" fillId="20" borderId="116" applyNumberFormat="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27" fillId="7" borderId="116" applyNumberFormat="0" applyAlignment="0" applyProtection="0"/>
    <xf numFmtId="0" fontId="35" fillId="0" borderId="119" applyNumberFormat="0" applyFill="0" applyAlignment="0" applyProtection="0"/>
    <xf numFmtId="0" fontId="33" fillId="20" borderId="118" applyNumberFormat="0" applyAlignment="0" applyProtection="0"/>
    <xf numFmtId="0" fontId="19" fillId="20"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33" fillId="20" borderId="118" applyNumberFormat="0" applyAlignment="0" applyProtection="0"/>
    <xf numFmtId="0" fontId="27" fillId="7" borderId="116" applyNumberFormat="0" applyAlignment="0" applyProtection="0"/>
    <xf numFmtId="0" fontId="33" fillId="20" borderId="118" applyNumberFormat="0" applyAlignment="0" applyProtection="0"/>
    <xf numFmtId="0" fontId="27" fillId="7"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5" fillId="23" borderId="117" applyNumberFormat="0" applyFont="0" applyAlignment="0" applyProtection="0"/>
    <xf numFmtId="0" fontId="19" fillId="20" borderId="116" applyNumberFormat="0" applyAlignment="0" applyProtection="0"/>
    <xf numFmtId="0" fontId="27" fillId="7" borderId="116" applyNumberFormat="0" applyAlignment="0" applyProtection="0"/>
    <xf numFmtId="0" fontId="19" fillId="20" borderId="116" applyNumberFormat="0" applyAlignment="0" applyProtection="0"/>
    <xf numFmtId="0" fontId="33" fillId="20" borderId="118" applyNumberFormat="0" applyAlignment="0" applyProtection="0"/>
    <xf numFmtId="0" fontId="19" fillId="20"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27" fillId="7" borderId="116" applyNumberFormat="0" applyAlignment="0" applyProtection="0"/>
    <xf numFmtId="0" fontId="35" fillId="0" borderId="119" applyNumberFormat="0" applyFill="0" applyAlignment="0" applyProtection="0"/>
    <xf numFmtId="0" fontId="33" fillId="20" borderId="118"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27" fillId="7" borderId="116" applyNumberFormat="0" applyAlignment="0" applyProtection="0"/>
    <xf numFmtId="0" fontId="19" fillId="20" borderId="116" applyNumberFormat="0" applyAlignment="0" applyProtection="0"/>
    <xf numFmtId="0" fontId="35" fillId="0" borderId="119" applyNumberFormat="0" applyFill="0" applyAlignment="0" applyProtection="0"/>
    <xf numFmtId="0" fontId="27" fillId="7" borderId="116" applyNumberFormat="0" applyAlignment="0" applyProtection="0"/>
    <xf numFmtId="0" fontId="15" fillId="23" borderId="117" applyNumberFormat="0" applyFont="0" applyAlignment="0" applyProtection="0"/>
    <xf numFmtId="0" fontId="19" fillId="20" borderId="116" applyNumberFormat="0" applyAlignment="0" applyProtection="0"/>
    <xf numFmtId="0" fontId="35" fillId="0" borderId="119" applyNumberFormat="0" applyFill="0" applyAlignment="0" applyProtection="0"/>
    <xf numFmtId="0" fontId="33" fillId="20" borderId="118" applyNumberFormat="0" applyAlignment="0" applyProtection="0"/>
    <xf numFmtId="0" fontId="19" fillId="20" borderId="116" applyNumberFormat="0" applyAlignment="0" applyProtection="0"/>
    <xf numFmtId="0" fontId="33" fillId="20" borderId="118"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33" fillId="20" borderId="118" applyNumberFormat="0" applyAlignment="0" applyProtection="0"/>
    <xf numFmtId="0" fontId="33" fillId="20" borderId="118" applyNumberFormat="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35" fillId="0" borderId="119" applyNumberFormat="0" applyFill="0" applyAlignment="0" applyProtection="0"/>
    <xf numFmtId="0" fontId="15" fillId="23" borderId="117" applyNumberFormat="0" applyFont="0" applyAlignment="0" applyProtection="0"/>
    <xf numFmtId="0" fontId="27" fillId="7" borderId="116" applyNumberFormat="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9" fillId="20"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19" fillId="20" borderId="116" applyNumberFormat="0" applyAlignment="0" applyProtection="0"/>
    <xf numFmtId="0" fontId="19" fillId="20"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19" fillId="20" borderId="116" applyNumberFormat="0" applyAlignment="0" applyProtection="0"/>
    <xf numFmtId="0" fontId="15" fillId="23" borderId="117" applyNumberFormat="0" applyFont="0" applyAlignment="0" applyProtection="0"/>
    <xf numFmtId="0" fontId="19" fillId="20" borderId="116" applyNumberFormat="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27" fillId="7" borderId="116" applyNumberFormat="0" applyAlignment="0" applyProtection="0"/>
    <xf numFmtId="0" fontId="35" fillId="0" borderId="119" applyNumberFormat="0" applyFill="0" applyAlignment="0" applyProtection="0"/>
    <xf numFmtId="0" fontId="33" fillId="20" borderId="118" applyNumberFormat="0" applyAlignment="0" applyProtection="0"/>
    <xf numFmtId="0" fontId="33" fillId="20" borderId="118" applyNumberFormat="0" applyAlignment="0" applyProtection="0"/>
    <xf numFmtId="0" fontId="19" fillId="20" borderId="116" applyNumberFormat="0" applyAlignment="0" applyProtection="0"/>
    <xf numFmtId="0" fontId="33" fillId="20" borderId="118" applyNumberFormat="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19" fillId="20"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27" fillId="7" borderId="116" applyNumberFormat="0" applyAlignment="0" applyProtection="0"/>
    <xf numFmtId="0" fontId="27" fillId="7" borderId="116" applyNumberFormat="0" applyAlignment="0" applyProtection="0"/>
    <xf numFmtId="0" fontId="19" fillId="20"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33" fillId="20" borderId="118"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27" fillId="7"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15" fillId="23" borderId="117" applyNumberFormat="0" applyFont="0" applyAlignment="0" applyProtection="0"/>
    <xf numFmtId="0" fontId="35" fillId="0" borderId="119" applyNumberFormat="0" applyFill="0" applyAlignment="0" applyProtection="0"/>
    <xf numFmtId="0" fontId="35" fillId="0" borderId="119" applyNumberFormat="0" applyFill="0" applyAlignment="0" applyProtection="0"/>
    <xf numFmtId="0" fontId="15" fillId="23" borderId="117" applyNumberFormat="0" applyFont="0" applyAlignment="0" applyProtection="0"/>
    <xf numFmtId="0" fontId="19" fillId="20" borderId="116" applyNumberFormat="0" applyAlignment="0" applyProtection="0"/>
    <xf numFmtId="0" fontId="19" fillId="20" borderId="116" applyNumberFormat="0" applyAlignment="0" applyProtection="0"/>
    <xf numFmtId="0" fontId="33" fillId="20" borderId="118" applyNumberFormat="0" applyAlignment="0" applyProtection="0"/>
    <xf numFmtId="0" fontId="2" fillId="0" borderId="0"/>
    <xf numFmtId="0" fontId="2" fillId="0" borderId="0"/>
    <xf numFmtId="9" fontId="2" fillId="0" borderId="0" applyFont="0" applyFill="0" applyBorder="0" applyAlignment="0" applyProtection="0"/>
    <xf numFmtId="0" fontId="19" fillId="20" borderId="116" applyNumberFormat="0" applyAlignment="0" applyProtection="0"/>
    <xf numFmtId="0" fontId="27" fillId="7"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 fillId="0" borderId="0"/>
    <xf numFmtId="0" fontId="33" fillId="20" borderId="118" applyNumberFormat="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35" fillId="0" borderId="119" applyNumberFormat="0" applyFill="0" applyAlignment="0" applyProtection="0"/>
    <xf numFmtId="0" fontId="2" fillId="0" borderId="0"/>
    <xf numFmtId="0" fontId="2" fillId="0" borderId="0"/>
    <xf numFmtId="9" fontId="2" fillId="0" borderId="0" applyFont="0" applyFill="0" applyBorder="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9" fillId="20"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19" fillId="20" borderId="116" applyNumberFormat="0" applyAlignment="0" applyProtection="0"/>
    <xf numFmtId="0" fontId="19" fillId="20" borderId="116" applyNumberFormat="0" applyAlignment="0" applyProtection="0"/>
    <xf numFmtId="0" fontId="15" fillId="23" borderId="117" applyNumberFormat="0" applyFont="0" applyAlignment="0" applyProtection="0"/>
    <xf numFmtId="0" fontId="2" fillId="0" borderId="0"/>
    <xf numFmtId="0" fontId="2" fillId="0" borderId="0"/>
    <xf numFmtId="9" fontId="2" fillId="0" borderId="0" applyFont="0" applyFill="0" applyBorder="0" applyAlignment="0" applyProtection="0"/>
    <xf numFmtId="0" fontId="15" fillId="23" borderId="117" applyNumberFormat="0" applyFont="0" applyAlignment="0" applyProtection="0"/>
    <xf numFmtId="0" fontId="19" fillId="20" borderId="116" applyNumberFormat="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27" fillId="7" borderId="116" applyNumberFormat="0" applyAlignment="0" applyProtection="0"/>
    <xf numFmtId="0" fontId="35" fillId="0" borderId="119" applyNumberFormat="0" applyFill="0" applyAlignment="0" applyProtection="0"/>
    <xf numFmtId="0" fontId="33" fillId="20" borderId="118" applyNumberFormat="0" applyAlignment="0" applyProtection="0"/>
    <xf numFmtId="0" fontId="1" fillId="0" borderId="0"/>
    <xf numFmtId="44" fontId="15" fillId="0" borderId="0" applyFont="0" applyFill="0" applyBorder="0" applyAlignment="0" applyProtection="0"/>
    <xf numFmtId="44" fontId="15" fillId="0" borderId="0" applyFont="0" applyFill="0" applyBorder="0" applyAlignment="0" applyProtection="0"/>
  </cellStyleXfs>
  <cellXfs count="832">
    <xf numFmtId="0" fontId="0" fillId="0" borderId="0" xfId="0"/>
    <xf numFmtId="0" fontId="39" fillId="0" borderId="0" xfId="0" applyFont="1"/>
    <xf numFmtId="0" fontId="41" fillId="0" borderId="0" xfId="0" applyFont="1"/>
    <xf numFmtId="0" fontId="41" fillId="0" borderId="0" xfId="0" applyFont="1" applyBorder="1"/>
    <xf numFmtId="0" fontId="41" fillId="0" borderId="0" xfId="0" applyFont="1" applyBorder="1" applyAlignment="1">
      <alignment horizontal="center" vertical="center" wrapText="1"/>
    </xf>
    <xf numFmtId="3" fontId="41" fillId="0" borderId="0" xfId="0" applyNumberFormat="1" applyFont="1"/>
    <xf numFmtId="164" fontId="41" fillId="0" borderId="0" xfId="0" applyNumberFormat="1" applyFont="1" applyBorder="1" applyAlignment="1">
      <alignment horizontal="center"/>
    </xf>
    <xf numFmtId="164" fontId="41" fillId="0" borderId="0" xfId="0" applyNumberFormat="1" applyFont="1" applyAlignment="1">
      <alignment horizontal="center"/>
    </xf>
    <xf numFmtId="0" fontId="41" fillId="0" borderId="0" xfId="0" applyNumberFormat="1" applyFont="1" applyBorder="1" applyAlignment="1">
      <alignment horizontal="left" indent="2"/>
    </xf>
    <xf numFmtId="0" fontId="44" fillId="0" borderId="0" xfId="0" applyFont="1"/>
    <xf numFmtId="3" fontId="41" fillId="0" borderId="0" xfId="0" applyNumberFormat="1" applyFont="1" applyFill="1" applyBorder="1" applyAlignment="1">
      <alignment horizontal="center"/>
    </xf>
    <xf numFmtId="3" fontId="41" fillId="0" borderId="0" xfId="0" applyNumberFormat="1" applyFont="1" applyFill="1" applyBorder="1" applyAlignment="1">
      <alignment horizontal="right"/>
    </xf>
    <xf numFmtId="164" fontId="41" fillId="0" borderId="0" xfId="0" applyNumberFormat="1" applyFont="1" applyFill="1" applyBorder="1" applyAlignment="1">
      <alignment horizontal="center"/>
    </xf>
    <xf numFmtId="165" fontId="41" fillId="0" borderId="0" xfId="0" applyNumberFormat="1" applyFont="1" applyBorder="1" applyAlignment="1">
      <alignment horizontal="center"/>
    </xf>
    <xf numFmtId="164" fontId="44" fillId="0" borderId="0" xfId="0" applyNumberFormat="1" applyFont="1"/>
    <xf numFmtId="164" fontId="41" fillId="0" borderId="0" xfId="0" applyNumberFormat="1" applyFont="1"/>
    <xf numFmtId="0" fontId="41" fillId="0" borderId="11" xfId="0" applyNumberFormat="1" applyFont="1" applyBorder="1" applyAlignment="1">
      <alignment horizontal="left" indent="2"/>
    </xf>
    <xf numFmtId="3" fontId="41" fillId="0" borderId="11" xfId="0" applyNumberFormat="1" applyFont="1" applyFill="1" applyBorder="1" applyAlignment="1">
      <alignment horizontal="center"/>
    </xf>
    <xf numFmtId="3" fontId="41" fillId="0" borderId="11" xfId="0" applyNumberFormat="1" applyFont="1" applyFill="1" applyBorder="1" applyAlignment="1">
      <alignment horizontal="right"/>
    </xf>
    <xf numFmtId="164" fontId="41" fillId="0" borderId="11" xfId="0" applyNumberFormat="1" applyFont="1" applyFill="1" applyBorder="1" applyAlignment="1">
      <alignment horizontal="center"/>
    </xf>
    <xf numFmtId="0" fontId="41" fillId="0" borderId="0" xfId="0" applyFont="1" applyAlignment="1">
      <alignment horizontal="center"/>
    </xf>
    <xf numFmtId="0" fontId="41" fillId="0" borderId="0" xfId="0" applyFont="1" applyBorder="1" applyAlignment="1">
      <alignment vertical="center" wrapText="1"/>
    </xf>
    <xf numFmtId="164" fontId="41" fillId="0" borderId="0" xfId="0" applyNumberFormat="1" applyFont="1" applyBorder="1" applyAlignment="1">
      <alignment horizontal="center" vertical="center" wrapText="1"/>
    </xf>
    <xf numFmtId="164" fontId="42" fillId="0" borderId="0" xfId="0" applyNumberFormat="1" applyFont="1" applyBorder="1" applyAlignment="1">
      <alignment horizontal="center"/>
    </xf>
    <xf numFmtId="164" fontId="41" fillId="0" borderId="0" xfId="0" applyNumberFormat="1" applyFont="1" applyBorder="1"/>
    <xf numFmtId="0" fontId="41" fillId="0" borderId="11" xfId="0" applyFont="1" applyBorder="1" applyAlignment="1">
      <alignment horizontal="left" indent="2"/>
    </xf>
    <xf numFmtId="0" fontId="39" fillId="0" borderId="11" xfId="0" applyFont="1" applyBorder="1"/>
    <xf numFmtId="0" fontId="0" fillId="0" borderId="0" xfId="0" applyAlignment="1">
      <alignment vertical="center" wrapText="1"/>
    </xf>
    <xf numFmtId="164" fontId="39" fillId="0" borderId="0" xfId="0" applyNumberFormat="1" applyFont="1"/>
    <xf numFmtId="0" fontId="0" fillId="24" borderId="0" xfId="0" applyFill="1"/>
    <xf numFmtId="0" fontId="37" fillId="0" borderId="0" xfId="0" applyFont="1"/>
    <xf numFmtId="0" fontId="37" fillId="0" borderId="0" xfId="0" applyFont="1" applyBorder="1"/>
    <xf numFmtId="0" fontId="37" fillId="0" borderId="0" xfId="0" applyFont="1" applyBorder="1" applyAlignment="1"/>
    <xf numFmtId="3" fontId="37" fillId="0" borderId="0" xfId="39" applyNumberFormat="1" applyFont="1" applyBorder="1" applyAlignment="1">
      <alignment horizontal="center"/>
    </xf>
    <xf numFmtId="164" fontId="37" fillId="0" borderId="0" xfId="39" applyNumberFormat="1" applyFont="1" applyBorder="1" applyAlignment="1">
      <alignment horizontal="center"/>
    </xf>
    <xf numFmtId="164" fontId="41" fillId="0" borderId="0" xfId="0" applyNumberFormat="1" applyFont="1" applyAlignment="1">
      <alignment horizontal="right"/>
    </xf>
    <xf numFmtId="3" fontId="42" fillId="0" borderId="0" xfId="0" applyNumberFormat="1" applyFont="1" applyAlignment="1">
      <alignment vertical="center"/>
    </xf>
    <xf numFmtId="164" fontId="42" fillId="0" borderId="0" xfId="0" applyNumberFormat="1" applyFont="1" applyAlignment="1">
      <alignment horizontal="right" vertical="center"/>
    </xf>
    <xf numFmtId="164" fontId="42" fillId="0" borderId="0" xfId="0" applyNumberFormat="1" applyFont="1" applyAlignment="1">
      <alignment vertical="center"/>
    </xf>
    <xf numFmtId="164" fontId="42" fillId="0" borderId="0" xfId="0" applyNumberFormat="1" applyFont="1" applyAlignment="1">
      <alignment horizontal="center" vertical="center"/>
    </xf>
    <xf numFmtId="0" fontId="42" fillId="0" borderId="0" xfId="0" applyFont="1" applyAlignment="1">
      <alignment vertical="center"/>
    </xf>
    <xf numFmtId="3" fontId="41" fillId="0" borderId="0" xfId="0" applyNumberFormat="1" applyFont="1" applyFill="1" applyBorder="1" applyAlignment="1">
      <alignment horizontal="center" vertical="center" wrapText="1"/>
    </xf>
    <xf numFmtId="0" fontId="41" fillId="0" borderId="11" xfId="0" applyFont="1" applyBorder="1" applyAlignment="1"/>
    <xf numFmtId="3" fontId="41" fillId="0" borderId="11" xfId="39" applyNumberFormat="1" applyFont="1" applyFill="1" applyBorder="1" applyAlignment="1">
      <alignment horizontal="center"/>
    </xf>
    <xf numFmtId="0" fontId="42" fillId="0" borderId="0" xfId="0" applyFont="1" applyAlignment="1"/>
    <xf numFmtId="0" fontId="37" fillId="0" borderId="0" xfId="0" applyFont="1" applyAlignment="1">
      <alignment horizontal="left" indent="1"/>
    </xf>
    <xf numFmtId="0" fontId="37" fillId="0" borderId="0" xfId="38" applyFont="1" applyFill="1"/>
    <xf numFmtId="164" fontId="37" fillId="0" borderId="0" xfId="38" applyNumberFormat="1" applyFont="1"/>
    <xf numFmtId="0" fontId="37" fillId="0" borderId="0" xfId="0" applyNumberFormat="1" applyFont="1" applyBorder="1" applyAlignment="1">
      <alignment horizontal="left" indent="2"/>
    </xf>
    <xf numFmtId="164" fontId="37" fillId="0" borderId="0" xfId="0" applyNumberFormat="1" applyFont="1" applyAlignment="1">
      <alignment horizontal="right"/>
    </xf>
    <xf numFmtId="3" fontId="37" fillId="0" borderId="0" xfId="0" applyNumberFormat="1" applyFont="1"/>
    <xf numFmtId="164" fontId="37" fillId="0" borderId="0" xfId="0" applyNumberFormat="1" applyFont="1"/>
    <xf numFmtId="0" fontId="46" fillId="24" borderId="0" xfId="46" applyFont="1" applyFill="1" applyAlignment="1">
      <alignment horizontal="right"/>
    </xf>
    <xf numFmtId="0" fontId="37" fillId="0" borderId="0" xfId="0" applyFont="1" applyBorder="1" applyAlignment="1">
      <alignment horizontal="left" indent="1"/>
    </xf>
    <xf numFmtId="0" fontId="37" fillId="0" borderId="0" xfId="0" quotePrefix="1" applyFont="1" applyBorder="1" applyAlignment="1">
      <alignment horizontal="left" vertical="center" wrapText="1" indent="1"/>
    </xf>
    <xf numFmtId="0" fontId="37" fillId="0" borderId="0" xfId="0" quotePrefix="1" applyFont="1" applyFill="1" applyBorder="1" applyAlignment="1">
      <alignment horizontal="left" vertical="center" wrapText="1" indent="1"/>
    </xf>
    <xf numFmtId="0" fontId="37" fillId="0" borderId="0" xfId="38" applyFont="1"/>
    <xf numFmtId="3" fontId="37" fillId="0" borderId="0" xfId="38" applyNumberFormat="1" applyFont="1"/>
    <xf numFmtId="0" fontId="37" fillId="0" borderId="10" xfId="0" applyFont="1" applyBorder="1"/>
    <xf numFmtId="0" fontId="37" fillId="0" borderId="11" xfId="0" applyFont="1" applyBorder="1" applyAlignment="1">
      <alignment vertical="center" wrapText="1"/>
    </xf>
    <xf numFmtId="0" fontId="37" fillId="0" borderId="11" xfId="40" applyFont="1" applyBorder="1" applyAlignment="1">
      <protection locked="0"/>
    </xf>
    <xf numFmtId="164" fontId="37" fillId="0" borderId="0" xfId="40" applyNumberFormat="1" applyFont="1" applyAlignment="1">
      <alignment horizontal="right" vertical="center"/>
      <protection locked="0"/>
    </xf>
    <xf numFmtId="164" fontId="37" fillId="0" borderId="0" xfId="40" applyNumberFormat="1" applyFont="1" applyAlignment="1">
      <alignment vertical="center"/>
      <protection locked="0"/>
    </xf>
    <xf numFmtId="0" fontId="38" fillId="0" borderId="0" xfId="49" applyFont="1"/>
    <xf numFmtId="3" fontId="37" fillId="0" borderId="0" xfId="49" applyNumberFormat="1" applyFont="1"/>
    <xf numFmtId="164" fontId="42" fillId="0" borderId="0" xfId="0" applyNumberFormat="1" applyFont="1" applyAlignment="1">
      <alignment horizontal="center"/>
    </xf>
    <xf numFmtId="0" fontId="39" fillId="0" borderId="0" xfId="49" applyFont="1"/>
    <xf numFmtId="0" fontId="38" fillId="0" borderId="0" xfId="49" applyFont="1" applyAlignment="1"/>
    <xf numFmtId="164" fontId="39" fillId="0" borderId="0" xfId="49" applyNumberFormat="1" applyFont="1" applyAlignment="1">
      <alignment horizontal="right"/>
    </xf>
    <xf numFmtId="0" fontId="37" fillId="0" borderId="0" xfId="49" applyFont="1"/>
    <xf numFmtId="0" fontId="37" fillId="0" borderId="11" xfId="49" applyFont="1" applyBorder="1" applyAlignment="1"/>
    <xf numFmtId="0" fontId="37" fillId="0" borderId="0" xfId="49" applyFont="1" applyBorder="1" applyAlignment="1"/>
    <xf numFmtId="164" fontId="37" fillId="0" borderId="0" xfId="49" applyNumberFormat="1" applyFont="1" applyAlignment="1">
      <alignment horizontal="right"/>
    </xf>
    <xf numFmtId="164" fontId="37" fillId="0" borderId="0" xfId="49" applyNumberFormat="1" applyFont="1"/>
    <xf numFmtId="164" fontId="37" fillId="0" borderId="11" xfId="39" applyNumberFormat="1" applyFont="1" applyBorder="1" applyAlignment="1">
      <alignment horizontal="right"/>
    </xf>
    <xf numFmtId="3" fontId="37" fillId="0" borderId="11" xfId="39" applyNumberFormat="1" applyFont="1" applyFill="1" applyBorder="1" applyAlignment="1">
      <alignment horizontal="right"/>
    </xf>
    <xf numFmtId="3" fontId="37" fillId="0" borderId="0" xfId="49" applyNumberFormat="1" applyFont="1" applyFill="1" applyAlignment="1" applyProtection="1">
      <alignment horizontal="right"/>
      <protection hidden="1"/>
    </xf>
    <xf numFmtId="0" fontId="46" fillId="0" borderId="0" xfId="49" applyFont="1"/>
    <xf numFmtId="164" fontId="37" fillId="0" borderId="0" xfId="49" applyNumberFormat="1" applyFont="1" applyBorder="1" applyAlignment="1">
      <alignment horizontal="center" vertical="center" wrapText="1"/>
    </xf>
    <xf numFmtId="3" fontId="37" fillId="0" borderId="0" xfId="49" applyNumberFormat="1" applyFont="1" applyFill="1" applyBorder="1" applyAlignment="1">
      <alignment horizontal="center" vertical="center" wrapText="1"/>
    </xf>
    <xf numFmtId="0" fontId="37" fillId="0" borderId="0" xfId="49" applyFont="1" applyBorder="1" applyAlignment="1">
      <alignment vertical="center" wrapText="1"/>
    </xf>
    <xf numFmtId="0" fontId="37" fillId="0" borderId="11" xfId="49" applyFont="1" applyBorder="1" applyAlignment="1">
      <alignment vertical="center" wrapText="1"/>
    </xf>
    <xf numFmtId="0" fontId="37" fillId="0" borderId="10" xfId="49" applyFont="1" applyBorder="1"/>
    <xf numFmtId="0" fontId="42" fillId="0" borderId="0" xfId="49" applyFont="1" applyAlignment="1">
      <alignment vertical="center"/>
    </xf>
    <xf numFmtId="164" fontId="42" fillId="0" borderId="0" xfId="49" applyNumberFormat="1" applyFont="1" applyAlignment="1">
      <alignment vertical="center"/>
    </xf>
    <xf numFmtId="0" fontId="51" fillId="0" borderId="0" xfId="49" applyNumberFormat="1" applyFont="1" applyAlignment="1" applyProtection="1">
      <alignment vertical="center"/>
      <protection locked="0" hidden="1"/>
    </xf>
    <xf numFmtId="0" fontId="37" fillId="0" borderId="0" xfId="0" applyFont="1" applyFill="1" applyAlignment="1">
      <alignment horizontal="left" wrapText="1" indent="1"/>
    </xf>
    <xf numFmtId="0" fontId="39" fillId="0" borderId="0" xfId="0" applyFont="1" applyAlignment="1">
      <alignment horizontal="right"/>
    </xf>
    <xf numFmtId="165" fontId="37" fillId="0" borderId="0" xfId="49" applyNumberFormat="1" applyFont="1" applyFill="1" applyAlignment="1" applyProtection="1">
      <alignment horizontal="right"/>
      <protection hidden="1"/>
    </xf>
    <xf numFmtId="0" fontId="39" fillId="0" borderId="14" xfId="49" applyFont="1" applyFill="1" applyBorder="1" applyAlignment="1" applyProtection="1">
      <alignment horizontal="center"/>
      <protection locked="0"/>
    </xf>
    <xf numFmtId="164" fontId="37" fillId="0" borderId="11" xfId="0" applyNumberFormat="1" applyFont="1" applyBorder="1" applyAlignment="1">
      <alignment horizontal="center" vertical="center" wrapText="1"/>
    </xf>
    <xf numFmtId="0" fontId="38" fillId="0" borderId="0" xfId="40" applyFont="1" applyAlignment="1">
      <alignment horizontal="left"/>
      <protection locked="0"/>
    </xf>
    <xf numFmtId="3" fontId="41" fillId="0" borderId="11" xfId="39" applyNumberFormat="1" applyFont="1" applyBorder="1" applyAlignment="1">
      <alignment horizontal="center"/>
    </xf>
    <xf numFmtId="3" fontId="37" fillId="0" borderId="11" xfId="0" applyNumberFormat="1" applyFont="1" applyBorder="1" applyAlignment="1">
      <alignment horizontal="center" vertical="center" wrapText="1"/>
    </xf>
    <xf numFmtId="0" fontId="38" fillId="0" borderId="0" xfId="49" applyFont="1" applyFill="1" applyAlignment="1"/>
    <xf numFmtId="0" fontId="39" fillId="0" borderId="0" xfId="49" applyFont="1" applyFill="1" applyProtection="1">
      <protection hidden="1"/>
    </xf>
    <xf numFmtId="0" fontId="39" fillId="0" borderId="0" xfId="49" applyFont="1" applyFill="1" applyAlignment="1" applyProtection="1">
      <alignment vertical="center"/>
      <protection hidden="1"/>
    </xf>
    <xf numFmtId="0" fontId="38" fillId="0" borderId="16" xfId="49" applyFont="1" applyFill="1" applyBorder="1" applyAlignment="1" applyProtection="1">
      <protection hidden="1"/>
    </xf>
    <xf numFmtId="0" fontId="37" fillId="0" borderId="0" xfId="40" applyFont="1" applyBorder="1" applyAlignment="1">
      <alignment horizontal="left" vertical="center" wrapText="1"/>
      <protection locked="0"/>
    </xf>
    <xf numFmtId="0" fontId="37" fillId="0" borderId="0" xfId="0" applyFont="1" applyBorder="1" applyAlignment="1">
      <alignment vertical="center" wrapText="1"/>
    </xf>
    <xf numFmtId="0" fontId="37" fillId="0" borderId="10" xfId="49" applyFont="1" applyBorder="1" applyAlignment="1">
      <alignment horizontal="center" vertical="center" wrapText="1"/>
    </xf>
    <xf numFmtId="0" fontId="37" fillId="0" borderId="11" xfId="49" applyFont="1" applyBorder="1" applyAlignment="1">
      <alignment horizontal="center" vertical="center" wrapText="1"/>
    </xf>
    <xf numFmtId="0" fontId="38" fillId="0" borderId="0" xfId="49" applyFont="1" applyProtection="1"/>
    <xf numFmtId="0" fontId="37" fillId="0" borderId="0" xfId="49" applyFont="1" applyFill="1" applyAlignment="1" applyProtection="1">
      <alignment horizontal="left" wrapText="1" indent="1"/>
    </xf>
    <xf numFmtId="0" fontId="37" fillId="0" borderId="0" xfId="49" applyFont="1" applyAlignment="1" applyProtection="1">
      <alignment horizontal="left" indent="1"/>
    </xf>
    <xf numFmtId="0" fontId="46" fillId="0" borderId="0" xfId="49" applyFont="1" applyAlignment="1" applyProtection="1">
      <alignment horizontal="left" indent="2"/>
    </xf>
    <xf numFmtId="0" fontId="46" fillId="0" borderId="0" xfId="49" applyFont="1" applyAlignment="1" applyProtection="1">
      <alignment horizontal="left" wrapText="1" indent="2"/>
    </xf>
    <xf numFmtId="0" fontId="37" fillId="0" borderId="11" xfId="49" applyFont="1" applyBorder="1"/>
    <xf numFmtId="3" fontId="37" fillId="0" borderId="0" xfId="49" applyNumberFormat="1" applyFont="1" applyFill="1" applyBorder="1" applyAlignment="1">
      <alignment horizontal="right"/>
    </xf>
    <xf numFmtId="164" fontId="37" fillId="0" borderId="0" xfId="49" applyNumberFormat="1" applyFont="1" applyFill="1" applyBorder="1" applyAlignment="1">
      <alignment horizontal="center"/>
    </xf>
    <xf numFmtId="0" fontId="37" fillId="0" borderId="0" xfId="49" applyFont="1" applyBorder="1" applyAlignment="1">
      <alignment horizontal="left" indent="2"/>
    </xf>
    <xf numFmtId="0" fontId="39" fillId="0" borderId="0" xfId="49" applyFont="1" applyBorder="1"/>
    <xf numFmtId="0" fontId="39" fillId="24" borderId="0" xfId="49" applyFont="1" applyFill="1"/>
    <xf numFmtId="0" fontId="39" fillId="24" borderId="0" xfId="49" applyFont="1" applyFill="1" applyBorder="1"/>
    <xf numFmtId="164" fontId="39" fillId="24" borderId="0" xfId="49" applyNumberFormat="1" applyFont="1" applyFill="1" applyBorder="1" applyAlignment="1">
      <alignment horizontal="center"/>
    </xf>
    <xf numFmtId="164" fontId="39" fillId="24" borderId="0" xfId="49" applyNumberFormat="1" applyFont="1" applyFill="1" applyBorder="1" applyAlignment="1">
      <alignment horizontal="right"/>
    </xf>
    <xf numFmtId="0" fontId="38" fillId="0" borderId="0" xfId="49" applyFont="1" applyAlignment="1" applyProtection="1">
      <alignment horizontal="left"/>
    </xf>
    <xf numFmtId="164" fontId="37" fillId="0" borderId="0" xfId="49" applyNumberFormat="1" applyFont="1" applyAlignment="1" applyProtection="1">
      <alignment horizontal="right"/>
    </xf>
    <xf numFmtId="164" fontId="37" fillId="0" borderId="0" xfId="49" applyNumberFormat="1" applyFont="1" applyProtection="1"/>
    <xf numFmtId="164" fontId="37" fillId="0" borderId="0" xfId="0" applyNumberFormat="1" applyFont="1" applyAlignment="1" applyProtection="1">
      <alignment horizontal="right"/>
    </xf>
    <xf numFmtId="164" fontId="37" fillId="0" borderId="0" xfId="0" applyNumberFormat="1" applyFont="1" applyProtection="1"/>
    <xf numFmtId="0" fontId="38" fillId="0" borderId="0" xfId="0" applyFont="1" applyProtection="1"/>
    <xf numFmtId="3" fontId="37" fillId="0" borderId="0" xfId="0" applyNumberFormat="1" applyFont="1" applyProtection="1"/>
    <xf numFmtId="0" fontId="37" fillId="0" borderId="0" xfId="0" applyFont="1" applyBorder="1" applyAlignment="1" applyProtection="1"/>
    <xf numFmtId="0" fontId="37" fillId="0" borderId="0" xfId="0" applyFont="1" applyProtection="1"/>
    <xf numFmtId="0" fontId="37" fillId="0" borderId="0" xfId="0" applyFont="1" applyAlignment="1" applyProtection="1">
      <alignment horizontal="left"/>
    </xf>
    <xf numFmtId="3" fontId="42" fillId="0" borderId="0" xfId="49" applyNumberFormat="1" applyFont="1" applyAlignment="1">
      <alignment vertical="center"/>
    </xf>
    <xf numFmtId="164" fontId="42" fillId="0" borderId="0" xfId="49" applyNumberFormat="1" applyFont="1" applyAlignment="1">
      <alignment horizontal="right" vertical="center"/>
    </xf>
    <xf numFmtId="0" fontId="37" fillId="0" borderId="0" xfId="49" applyFont="1" applyAlignment="1">
      <alignment horizontal="right" indent="1"/>
    </xf>
    <xf numFmtId="3" fontId="37" fillId="0" borderId="0" xfId="38" applyNumberFormat="1" applyFont="1" applyProtection="1"/>
    <xf numFmtId="164" fontId="37" fillId="0" borderId="0" xfId="38" applyNumberFormat="1" applyFont="1" applyAlignment="1" applyProtection="1">
      <alignment horizontal="right"/>
    </xf>
    <xf numFmtId="164" fontId="37" fillId="0" borderId="0" xfId="38" applyNumberFormat="1" applyFont="1" applyProtection="1"/>
    <xf numFmtId="3" fontId="37" fillId="0" borderId="0" xfId="39" applyNumberFormat="1" applyFont="1" applyBorder="1" applyProtection="1"/>
    <xf numFmtId="164" fontId="37" fillId="0" borderId="0" xfId="39" applyNumberFormat="1" applyFont="1" applyBorder="1" applyProtection="1"/>
    <xf numFmtId="164" fontId="37" fillId="0" borderId="0" xfId="38" applyNumberFormat="1" applyFont="1" applyAlignment="1" applyProtection="1">
      <alignment horizontal="left"/>
    </xf>
    <xf numFmtId="0" fontId="37" fillId="0" borderId="0" xfId="38" applyFont="1" applyFill="1" applyProtection="1"/>
    <xf numFmtId="0" fontId="37" fillId="0" borderId="0" xfId="47" applyFont="1" applyAlignment="1" applyProtection="1"/>
    <xf numFmtId="0" fontId="0" fillId="0" borderId="0" xfId="0" applyFill="1"/>
    <xf numFmtId="0" fontId="37" fillId="0" borderId="18" xfId="0" applyNumberFormat="1" applyFont="1" applyBorder="1" applyAlignment="1">
      <alignment horizontal="left" indent="2"/>
    </xf>
    <xf numFmtId="0" fontId="41" fillId="0" borderId="17" xfId="0" applyFont="1" applyBorder="1" applyAlignment="1">
      <alignment horizontal="center" vertical="center" wrapText="1"/>
    </xf>
    <xf numFmtId="0" fontId="44" fillId="0" borderId="17" xfId="0" applyFont="1" applyBorder="1"/>
    <xf numFmtId="164" fontId="42" fillId="0" borderId="17" xfId="0" applyNumberFormat="1" applyFont="1" applyBorder="1" applyAlignment="1">
      <alignment horizontal="center"/>
    </xf>
    <xf numFmtId="164" fontId="44" fillId="0" borderId="17" xfId="0" applyNumberFormat="1" applyFont="1" applyBorder="1"/>
    <xf numFmtId="0" fontId="39" fillId="0" borderId="19" xfId="0" applyFont="1" applyBorder="1"/>
    <xf numFmtId="3" fontId="37" fillId="0" borderId="17" xfId="0" applyNumberFormat="1" applyFont="1" applyFill="1" applyBorder="1" applyAlignment="1">
      <alignment horizontal="center"/>
    </xf>
    <xf numFmtId="0" fontId="37" fillId="0" borderId="17" xfId="0" applyFont="1" applyBorder="1" applyAlignment="1">
      <alignment vertical="center" wrapText="1"/>
    </xf>
    <xf numFmtId="164" fontId="37" fillId="0" borderId="17" xfId="0" applyNumberFormat="1" applyFont="1" applyFill="1" applyBorder="1" applyAlignment="1">
      <alignment horizontal="center"/>
    </xf>
    <xf numFmtId="164" fontId="37" fillId="0" borderId="17" xfId="0" applyNumberFormat="1" applyFont="1" applyBorder="1"/>
    <xf numFmtId="164" fontId="37" fillId="0" borderId="0" xfId="0" applyNumberFormat="1" applyFont="1" applyBorder="1" applyAlignment="1">
      <alignment horizontal="center"/>
    </xf>
    <xf numFmtId="164" fontId="37" fillId="0" borderId="17" xfId="0" applyNumberFormat="1" applyFont="1" applyBorder="1" applyAlignment="1">
      <alignment horizontal="center"/>
    </xf>
    <xf numFmtId="0" fontId="38" fillId="0" borderId="0" xfId="49" applyFont="1" applyAlignment="1">
      <alignment horizontal="left" wrapText="1"/>
    </xf>
    <xf numFmtId="0" fontId="15" fillId="0" borderId="0" xfId="0" applyFont="1" applyFill="1"/>
    <xf numFmtId="0" fontId="37" fillId="0" borderId="0" xfId="49" applyFont="1" applyBorder="1" applyAlignment="1">
      <alignment horizontal="center" vertical="center" wrapText="1"/>
    </xf>
    <xf numFmtId="0" fontId="46" fillId="24" borderId="0" xfId="46" applyFont="1" applyFill="1" applyBorder="1" applyAlignment="1">
      <alignment horizontal="right"/>
    </xf>
    <xf numFmtId="3" fontId="37" fillId="0" borderId="11" xfId="0" applyNumberFormat="1" applyFont="1" applyBorder="1" applyAlignment="1" applyProtection="1">
      <alignment horizontal="center" vertical="center" wrapText="1"/>
    </xf>
    <xf numFmtId="164" fontId="37" fillId="0" borderId="11" xfId="0" applyNumberFormat="1" applyFont="1" applyBorder="1" applyAlignment="1" applyProtection="1">
      <alignment horizontal="center" vertical="center" wrapText="1"/>
    </xf>
    <xf numFmtId="3" fontId="37" fillId="0" borderId="0" xfId="0" applyNumberFormat="1" applyFont="1" applyBorder="1" applyAlignment="1" applyProtection="1"/>
    <xf numFmtId="0" fontId="42" fillId="0" borderId="0" xfId="0" applyFont="1" applyFill="1" applyBorder="1" applyAlignment="1">
      <alignment vertical="center" wrapText="1"/>
    </xf>
    <xf numFmtId="0" fontId="42" fillId="0" borderId="0" xfId="0" applyFont="1" applyBorder="1" applyAlignment="1">
      <alignment vertical="center" wrapText="1"/>
    </xf>
    <xf numFmtId="0" fontId="41" fillId="0" borderId="11" xfId="0" applyFont="1" applyBorder="1" applyAlignment="1">
      <alignment horizontal="center"/>
    </xf>
    <xf numFmtId="3" fontId="41" fillId="0" borderId="11" xfId="0" applyNumberFormat="1" applyFont="1" applyBorder="1" applyAlignment="1">
      <alignment horizontal="center"/>
    </xf>
    <xf numFmtId="0" fontId="38" fillId="0" borderId="0" xfId="0" applyFont="1" applyAlignment="1" applyProtection="1">
      <alignment vertical="top"/>
    </xf>
    <xf numFmtId="0" fontId="39" fillId="0" borderId="0" xfId="0" applyFont="1" applyFill="1"/>
    <xf numFmtId="0" fontId="37" fillId="0" borderId="0" xfId="0" applyNumberFormat="1" applyFont="1" applyFill="1" applyBorder="1" applyAlignment="1">
      <alignment horizontal="left" indent="2"/>
    </xf>
    <xf numFmtId="0" fontId="42" fillId="0" borderId="0" xfId="49" applyNumberFormat="1" applyFont="1" applyAlignment="1" applyProtection="1">
      <alignment vertical="center"/>
      <protection locked="0" hidden="1"/>
    </xf>
    <xf numFmtId="3" fontId="37" fillId="0" borderId="0" xfId="0" applyNumberFormat="1" applyFont="1" applyFill="1" applyBorder="1" applyAlignment="1" applyProtection="1"/>
    <xf numFmtId="0" fontId="37" fillId="0" borderId="11" xfId="49" applyFont="1" applyBorder="1" applyAlignment="1">
      <alignment horizontal="center" vertical="center" wrapText="1"/>
    </xf>
    <xf numFmtId="0" fontId="37" fillId="0" borderId="0" xfId="0" applyFont="1" applyAlignment="1" applyProtection="1">
      <alignment horizontal="left" wrapText="1"/>
    </xf>
    <xf numFmtId="0" fontId="37" fillId="0" borderId="0" xfId="40" applyFont="1" applyBorder="1" applyAlignment="1" applyProtection="1"/>
    <xf numFmtId="0" fontId="38" fillId="26" borderId="23" xfId="49" applyFont="1" applyFill="1" applyBorder="1" applyAlignment="1" applyProtection="1">
      <protection hidden="1"/>
    </xf>
    <xf numFmtId="0" fontId="38" fillId="26" borderId="22" xfId="49" applyFont="1" applyFill="1" applyBorder="1" applyAlignment="1" applyProtection="1">
      <protection hidden="1"/>
    </xf>
    <xf numFmtId="0" fontId="38" fillId="26" borderId="24" xfId="49" applyFont="1" applyFill="1" applyBorder="1" applyAlignment="1" applyProtection="1">
      <protection hidden="1"/>
    </xf>
    <xf numFmtId="0" fontId="38" fillId="26" borderId="24" xfId="49" applyFont="1" applyFill="1" applyBorder="1" applyAlignment="1" applyProtection="1">
      <alignment horizontal="center"/>
      <protection hidden="1"/>
    </xf>
    <xf numFmtId="164" fontId="37" fillId="0" borderId="12" xfId="49" applyNumberFormat="1" applyFont="1" applyBorder="1" applyAlignment="1">
      <alignment horizontal="right"/>
    </xf>
    <xf numFmtId="164" fontId="39" fillId="0" borderId="0" xfId="49" applyNumberFormat="1" applyFont="1"/>
    <xf numFmtId="3" fontId="39" fillId="0" borderId="0" xfId="49" applyNumberFormat="1" applyFont="1"/>
    <xf numFmtId="0" fontId="46" fillId="24" borderId="0" xfId="46" applyFont="1" applyFill="1" applyAlignment="1">
      <alignment horizontal="right" vertical="top"/>
    </xf>
    <xf numFmtId="0" fontId="37" fillId="0" borderId="12" xfId="49" applyFont="1" applyBorder="1" applyAlignment="1">
      <alignment horizontal="center" vertical="center" wrapText="1"/>
    </xf>
    <xf numFmtId="0" fontId="0" fillId="0" borderId="0" xfId="0" applyAlignment="1">
      <alignment vertical="center" wrapText="1"/>
    </xf>
    <xf numFmtId="0" fontId="37" fillId="25" borderId="0" xfId="49" applyFont="1" applyFill="1" applyBorder="1" applyAlignment="1">
      <alignment wrapText="1"/>
    </xf>
    <xf numFmtId="2" fontId="52" fillId="25" borderId="0" xfId="49" applyNumberFormat="1" applyFont="1" applyFill="1" applyBorder="1" applyAlignment="1" applyProtection="1">
      <alignment horizontal="center"/>
      <protection locked="0"/>
    </xf>
    <xf numFmtId="164" fontId="37" fillId="0" borderId="0" xfId="49" applyNumberFormat="1" applyFont="1" applyBorder="1" applyAlignment="1">
      <alignment horizontal="right"/>
    </xf>
    <xf numFmtId="0" fontId="37" fillId="24" borderId="0" xfId="49" applyFont="1" applyFill="1" applyBorder="1" applyAlignment="1">
      <alignment wrapText="1"/>
    </xf>
    <xf numFmtId="0" fontId="37" fillId="0" borderId="0" xfId="0" applyFont="1" applyAlignment="1">
      <alignment horizontal="left" wrapText="1" indent="1"/>
    </xf>
    <xf numFmtId="0" fontId="55" fillId="0" borderId="0" xfId="0" applyFont="1"/>
    <xf numFmtId="0" fontId="37" fillId="0" borderId="0" xfId="40" applyFont="1" applyAlignment="1">
      <protection locked="0"/>
    </xf>
    <xf numFmtId="0" fontId="15" fillId="0" borderId="0" xfId="49" applyFont="1"/>
    <xf numFmtId="0" fontId="37" fillId="0" borderId="25" xfId="49" applyFont="1" applyBorder="1" applyAlignment="1">
      <alignment horizontal="center" vertical="center" wrapText="1"/>
    </xf>
    <xf numFmtId="3" fontId="37" fillId="0" borderId="17" xfId="49" applyNumberFormat="1" applyFont="1" applyBorder="1" applyAlignment="1">
      <alignment horizontal="center"/>
    </xf>
    <xf numFmtId="0" fontId="37" fillId="0" borderId="17" xfId="0" applyFont="1" applyBorder="1" applyAlignment="1">
      <alignment horizontal="center"/>
    </xf>
    <xf numFmtId="0" fontId="37" fillId="0" borderId="17" xfId="49" applyFont="1" applyBorder="1" applyAlignment="1">
      <alignment horizontal="center"/>
    </xf>
    <xf numFmtId="164" fontId="44" fillId="0" borderId="0" xfId="0" applyNumberFormat="1" applyFont="1" applyBorder="1"/>
    <xf numFmtId="164" fontId="39" fillId="0" borderId="0" xfId="0" applyNumberFormat="1" applyFont="1" applyBorder="1"/>
    <xf numFmtId="164" fontId="41" fillId="0" borderId="19" xfId="0" applyNumberFormat="1" applyFont="1" applyFill="1" applyBorder="1" applyAlignment="1">
      <alignment horizontal="center"/>
    </xf>
    <xf numFmtId="164" fontId="37" fillId="25" borderId="0" xfId="49" applyNumberFormat="1" applyFont="1" applyFill="1" applyAlignment="1">
      <alignment vertical="top" wrapText="1"/>
    </xf>
    <xf numFmtId="0" fontId="38" fillId="0" borderId="0" xfId="49" applyFont="1" applyAlignment="1">
      <alignment vertical="top" wrapText="1"/>
    </xf>
    <xf numFmtId="0" fontId="37" fillId="0" borderId="11" xfId="49" applyFont="1" applyBorder="1" applyAlignment="1">
      <alignment horizontal="center" vertical="center" wrapText="1"/>
    </xf>
    <xf numFmtId="0" fontId="37" fillId="0" borderId="26" xfId="49" applyFont="1" applyBorder="1" applyAlignment="1">
      <alignment horizontal="center" vertical="center" wrapText="1"/>
    </xf>
    <xf numFmtId="3" fontId="37" fillId="0" borderId="0" xfId="0" applyNumberFormat="1" applyFont="1" applyFill="1" applyBorder="1" applyAlignment="1">
      <alignment horizontal="center"/>
    </xf>
    <xf numFmtId="0" fontId="44" fillId="0" borderId="0" xfId="0" applyFont="1" applyBorder="1"/>
    <xf numFmtId="0" fontId="41" fillId="0" borderId="20" xfId="0" applyFont="1" applyBorder="1" applyAlignment="1">
      <alignment horizontal="center" vertical="center" wrapText="1"/>
    </xf>
    <xf numFmtId="0" fontId="39" fillId="0" borderId="21" xfId="0" applyFont="1" applyBorder="1"/>
    <xf numFmtId="0" fontId="15" fillId="0" borderId="0" xfId="0" applyFont="1" applyFill="1" applyAlignment="1"/>
    <xf numFmtId="165" fontId="41" fillId="0" borderId="0" xfId="0" applyNumberFormat="1" applyFont="1" applyFill="1" applyAlignment="1">
      <alignment horizontal="center"/>
    </xf>
    <xf numFmtId="3" fontId="58" fillId="0" borderId="0" xfId="49" applyNumberFormat="1" applyFont="1" applyProtection="1"/>
    <xf numFmtId="0" fontId="59" fillId="0" borderId="0" xfId="49" applyNumberFormat="1" applyFont="1" applyAlignment="1" applyProtection="1">
      <alignment vertical="center"/>
      <protection locked="0" hidden="1"/>
    </xf>
    <xf numFmtId="0" fontId="41" fillId="0" borderId="0" xfId="0" applyFont="1" applyAlignment="1">
      <alignment horizontal="right"/>
    </xf>
    <xf numFmtId="0" fontId="37" fillId="0" borderId="0" xfId="49" applyFont="1" applyBorder="1" applyAlignment="1">
      <alignment horizontal="right" indent="1"/>
    </xf>
    <xf numFmtId="1" fontId="38" fillId="24" borderId="0" xfId="49" applyNumberFormat="1" applyFont="1" applyFill="1" applyAlignment="1">
      <alignment horizontal="left"/>
    </xf>
    <xf numFmtId="0" fontId="38" fillId="0" borderId="0" xfId="49" applyFont="1" applyAlignment="1" applyProtection="1">
      <alignment horizontal="left"/>
    </xf>
    <xf numFmtId="0" fontId="0" fillId="25" borderId="0" xfId="0" applyFill="1"/>
    <xf numFmtId="0" fontId="0" fillId="24" borderId="0" xfId="0" applyFill="1"/>
    <xf numFmtId="0" fontId="15" fillId="25" borderId="0" xfId="0" applyFont="1" applyFill="1"/>
    <xf numFmtId="0" fontId="62" fillId="25" borderId="0" xfId="0" applyFont="1" applyFill="1"/>
    <xf numFmtId="0" fontId="57" fillId="25" borderId="0" xfId="0" applyFont="1" applyFill="1"/>
    <xf numFmtId="0" fontId="26" fillId="25" borderId="0" xfId="34" applyFill="1" applyAlignment="1" applyProtection="1"/>
    <xf numFmtId="0" fontId="15" fillId="0" borderId="0" xfId="49"/>
    <xf numFmtId="0" fontId="47" fillId="0" borderId="0" xfId="49" applyFont="1"/>
    <xf numFmtId="0" fontId="15" fillId="24" borderId="0" xfId="49" applyFont="1" applyFill="1"/>
    <xf numFmtId="0" fontId="48" fillId="24" borderId="0" xfId="90" applyFont="1" applyFill="1" applyAlignment="1" applyProtection="1"/>
    <xf numFmtId="0" fontId="15" fillId="24" borderId="0" xfId="90" applyFont="1" applyFill="1" applyAlignment="1" applyProtection="1"/>
    <xf numFmtId="0" fontId="47" fillId="0" borderId="0" xfId="49" applyFont="1" applyAlignment="1">
      <alignment horizontal="left"/>
    </xf>
    <xf numFmtId="0" fontId="47" fillId="24" borderId="14" xfId="90" applyFont="1" applyFill="1" applyBorder="1" applyAlignment="1" applyProtection="1">
      <alignment horizontal="center" vertical="center"/>
    </xf>
    <xf numFmtId="0" fontId="26" fillId="0" borderId="14" xfId="34" applyBorder="1" applyAlignment="1" applyProtection="1">
      <alignment vertical="center"/>
    </xf>
    <xf numFmtId="0" fontId="15" fillId="0" borderId="14" xfId="49" applyFont="1" applyBorder="1" applyAlignment="1">
      <alignment horizontal="center" vertical="center"/>
    </xf>
    <xf numFmtId="0" fontId="15" fillId="0" borderId="14" xfId="49" applyBorder="1" applyAlignment="1">
      <alignment horizontal="center" vertical="center"/>
    </xf>
    <xf numFmtId="0" fontId="39" fillId="0" borderId="0" xfId="49" applyFont="1" applyBorder="1" applyAlignment="1">
      <alignment horizontal="left" vertical="center"/>
    </xf>
    <xf numFmtId="0" fontId="39" fillId="0" borderId="0" xfId="49" applyFont="1" applyAlignment="1">
      <alignment horizontal="left" vertical="center"/>
    </xf>
    <xf numFmtId="0" fontId="46" fillId="24" borderId="0" xfId="46" applyFont="1" applyFill="1" applyAlignment="1">
      <alignment horizontal="left" vertical="center"/>
    </xf>
    <xf numFmtId="0" fontId="37" fillId="0" borderId="0" xfId="49" applyFont="1" applyAlignment="1">
      <alignment vertical="center"/>
    </xf>
    <xf numFmtId="0" fontId="37" fillId="0" borderId="0" xfId="49" applyFont="1" applyAlignment="1" applyProtection="1">
      <alignment vertical="center"/>
    </xf>
    <xf numFmtId="164" fontId="37" fillId="0" borderId="0" xfId="39" applyNumberFormat="1" applyFont="1" applyAlignment="1" applyProtection="1">
      <alignment horizontal="center" vertical="center"/>
    </xf>
    <xf numFmtId="0" fontId="37" fillId="0" borderId="0" xfId="49" applyFont="1" applyAlignment="1">
      <alignment vertical="center" wrapText="1"/>
    </xf>
    <xf numFmtId="164" fontId="37" fillId="0" borderId="0" xfId="49" applyNumberFormat="1" applyFont="1" applyAlignment="1">
      <alignment vertical="center"/>
    </xf>
    <xf numFmtId="0" fontId="37" fillId="0" borderId="0" xfId="49" applyFont="1" applyAlignment="1">
      <alignment horizontal="right" vertical="center"/>
    </xf>
    <xf numFmtId="0" fontId="0" fillId="0" borderId="0" xfId="0"/>
    <xf numFmtId="164" fontId="37" fillId="0" borderId="0" xfId="39" applyNumberFormat="1" applyFont="1" applyBorder="1" applyAlignment="1" applyProtection="1">
      <alignment vertical="center"/>
    </xf>
    <xf numFmtId="164" fontId="37" fillId="0" borderId="0" xfId="38" applyNumberFormat="1" applyFont="1" applyAlignment="1" applyProtection="1">
      <alignment horizontal="left" vertical="center"/>
    </xf>
    <xf numFmtId="164" fontId="37" fillId="0" borderId="0" xfId="39" applyNumberFormat="1" applyFont="1" applyBorder="1" applyAlignment="1" applyProtection="1">
      <alignment horizontal="left" vertical="center"/>
    </xf>
    <xf numFmtId="0" fontId="37" fillId="0" borderId="0" xfId="38" applyFont="1" applyFill="1" applyAlignment="1" applyProtection="1">
      <alignment horizontal="left" vertical="center"/>
    </xf>
    <xf numFmtId="164" fontId="0" fillId="0" borderId="0" xfId="0" applyNumberFormat="1"/>
    <xf numFmtId="0" fontId="15" fillId="24" borderId="0" xfId="0" applyFont="1" applyFill="1"/>
    <xf numFmtId="0" fontId="15" fillId="0" borderId="14" xfId="49" applyFont="1" applyBorder="1" applyAlignment="1">
      <alignment vertical="center" wrapText="1"/>
    </xf>
    <xf numFmtId="0" fontId="15" fillId="0" borderId="14" xfId="49" applyBorder="1" applyAlignment="1">
      <alignment vertical="center" wrapText="1"/>
    </xf>
    <xf numFmtId="0" fontId="60" fillId="0" borderId="14" xfId="49" applyFont="1" applyBorder="1" applyAlignment="1">
      <alignment vertical="center" wrapText="1"/>
    </xf>
    <xf numFmtId="0" fontId="37" fillId="0" borderId="0" xfId="49" applyFont="1" applyAlignment="1">
      <alignment horizontal="left" vertical="center"/>
    </xf>
    <xf numFmtId="0" fontId="37" fillId="0" borderId="10" xfId="49" applyFont="1" applyBorder="1" applyAlignment="1">
      <alignment horizontal="center" vertical="center" wrapText="1"/>
    </xf>
    <xf numFmtId="0" fontId="37" fillId="0" borderId="11" xfId="49" applyFont="1" applyBorder="1" applyAlignment="1">
      <alignment horizontal="center" vertical="center" wrapText="1"/>
    </xf>
    <xf numFmtId="0" fontId="37" fillId="0" borderId="12" xfId="49" applyFont="1" applyBorder="1" applyAlignment="1">
      <alignment horizontal="center" vertical="center" wrapText="1"/>
    </xf>
    <xf numFmtId="164" fontId="37" fillId="0" borderId="11" xfId="49" applyNumberFormat="1" applyFont="1" applyBorder="1" applyAlignment="1">
      <alignment horizontal="center" vertical="center" wrapText="1"/>
    </xf>
    <xf numFmtId="164" fontId="37" fillId="0" borderId="47" xfId="49" applyNumberFormat="1" applyFont="1" applyBorder="1" applyAlignment="1">
      <alignment horizontal="center" vertical="center" wrapText="1"/>
    </xf>
    <xf numFmtId="165" fontId="37" fillId="0" borderId="0" xfId="0" applyNumberFormat="1" applyFont="1" applyFill="1" applyBorder="1" applyAlignment="1">
      <alignment horizontal="center"/>
    </xf>
    <xf numFmtId="165" fontId="37" fillId="0" borderId="0" xfId="0" applyNumberFormat="1" applyFont="1" applyBorder="1"/>
    <xf numFmtId="165" fontId="44" fillId="0" borderId="0" xfId="0" applyNumberFormat="1" applyFont="1" applyBorder="1"/>
    <xf numFmtId="165" fontId="37" fillId="0" borderId="0" xfId="0" applyNumberFormat="1" applyFont="1" applyBorder="1" applyAlignment="1">
      <alignment horizontal="center"/>
    </xf>
    <xf numFmtId="0" fontId="42" fillId="0" borderId="0" xfId="0" applyFont="1" applyFill="1" applyBorder="1" applyAlignment="1">
      <alignment vertical="center"/>
    </xf>
    <xf numFmtId="0" fontId="42" fillId="0" borderId="0" xfId="54" applyFont="1" applyBorder="1" applyAlignment="1">
      <alignment horizontal="left" vertical="center"/>
    </xf>
    <xf numFmtId="0" fontId="42" fillId="0" borderId="0" xfId="54" applyFont="1" applyFill="1" applyBorder="1" applyAlignment="1">
      <alignment horizontal="left" vertical="center"/>
    </xf>
    <xf numFmtId="3" fontId="42" fillId="0" borderId="0" xfId="0" applyNumberFormat="1" applyFont="1" applyFill="1" applyBorder="1" applyAlignment="1">
      <alignment horizontal="center"/>
    </xf>
    <xf numFmtId="165" fontId="42" fillId="0" borderId="0" xfId="0" applyNumberFormat="1" applyFont="1" applyFill="1" applyBorder="1" applyAlignment="1">
      <alignment horizontal="center"/>
    </xf>
    <xf numFmtId="3" fontId="42" fillId="0" borderId="0" xfId="0" applyNumberFormat="1" applyFont="1" applyFill="1" applyBorder="1" applyAlignment="1">
      <alignment horizontal="right"/>
    </xf>
    <xf numFmtId="0" fontId="37" fillId="0" borderId="0" xfId="49" applyFont="1" applyAlignment="1">
      <alignment vertical="top" wrapText="1"/>
    </xf>
    <xf numFmtId="0" fontId="37" fillId="0" borderId="0" xfId="49" applyFont="1" applyBorder="1" applyAlignment="1">
      <alignment vertical="top" wrapText="1"/>
    </xf>
    <xf numFmtId="3" fontId="53" fillId="0" borderId="0" xfId="0" applyNumberFormat="1" applyFont="1" applyFill="1" applyBorder="1" applyAlignment="1">
      <alignment horizontal="right"/>
    </xf>
    <xf numFmtId="0" fontId="37" fillId="0" borderId="12" xfId="49" applyFont="1" applyBorder="1" applyAlignment="1">
      <alignment horizontal="center" vertical="center" wrapText="1"/>
    </xf>
    <xf numFmtId="0" fontId="38" fillId="0" borderId="11" xfId="49" applyFont="1" applyBorder="1" applyAlignment="1">
      <alignment horizontal="center" vertical="center"/>
    </xf>
    <xf numFmtId="0" fontId="38" fillId="0" borderId="0" xfId="49" applyFont="1" applyAlignment="1" applyProtection="1">
      <alignment horizontal="left"/>
    </xf>
    <xf numFmtId="3" fontId="37" fillId="0" borderId="18" xfId="0" applyNumberFormat="1" applyFont="1" applyFill="1" applyBorder="1" applyAlignment="1">
      <alignment horizontal="center"/>
    </xf>
    <xf numFmtId="3" fontId="37" fillId="0" borderId="0" xfId="0" applyNumberFormat="1" applyFont="1" applyFill="1" applyBorder="1" applyAlignment="1">
      <alignment horizontal="right"/>
    </xf>
    <xf numFmtId="165" fontId="37" fillId="0" borderId="18" xfId="0" applyNumberFormat="1" applyFont="1" applyFill="1" applyBorder="1" applyAlignment="1">
      <alignment horizontal="center"/>
    </xf>
    <xf numFmtId="3" fontId="37" fillId="0" borderId="18" xfId="0" applyNumberFormat="1" applyFont="1" applyFill="1" applyBorder="1" applyAlignment="1">
      <alignment horizontal="right"/>
    </xf>
    <xf numFmtId="0" fontId="37" fillId="0" borderId="47" xfId="40" applyFont="1" applyBorder="1" applyAlignment="1">
      <protection locked="0"/>
    </xf>
    <xf numFmtId="0" fontId="38" fillId="0" borderId="12" xfId="49" applyFont="1" applyBorder="1" applyAlignment="1">
      <alignment horizontal="center" vertical="center"/>
    </xf>
    <xf numFmtId="165" fontId="37" fillId="0" borderId="11" xfId="49" applyNumberFormat="1" applyFont="1" applyFill="1" applyBorder="1" applyAlignment="1" applyProtection="1">
      <alignment horizontal="center"/>
      <protection hidden="1"/>
    </xf>
    <xf numFmtId="0" fontId="37" fillId="0" borderId="47" xfId="49" applyFont="1" applyBorder="1" applyAlignment="1">
      <alignment horizontal="center" vertical="center" wrapText="1"/>
    </xf>
    <xf numFmtId="3" fontId="37" fillId="0" borderId="20" xfId="0" applyNumberFormat="1" applyFont="1" applyFill="1" applyBorder="1" applyAlignment="1">
      <alignment horizontal="center"/>
    </xf>
    <xf numFmtId="0" fontId="44" fillId="0" borderId="20" xfId="0" applyFont="1" applyBorder="1"/>
    <xf numFmtId="0" fontId="37" fillId="0" borderId="20" xfId="0" applyFont="1" applyBorder="1" applyAlignment="1">
      <alignment vertical="center" wrapText="1"/>
    </xf>
    <xf numFmtId="164" fontId="41" fillId="0" borderId="20" xfId="0" applyNumberFormat="1" applyFont="1" applyBorder="1" applyAlignment="1">
      <alignment horizontal="center"/>
    </xf>
    <xf numFmtId="164" fontId="42" fillId="0" borderId="20" xfId="0" applyNumberFormat="1" applyFont="1" applyBorder="1" applyAlignment="1">
      <alignment horizontal="center"/>
    </xf>
    <xf numFmtId="164" fontId="39" fillId="0" borderId="20" xfId="0" applyNumberFormat="1" applyFont="1" applyBorder="1"/>
    <xf numFmtId="0" fontId="42" fillId="0" borderId="0" xfId="0" applyFont="1" applyBorder="1" applyAlignment="1">
      <alignment vertical="center"/>
    </xf>
    <xf numFmtId="0" fontId="42" fillId="0" borderId="0" xfId="0" applyFont="1" applyBorder="1" applyAlignment="1">
      <alignment horizontal="left" vertical="center"/>
    </xf>
    <xf numFmtId="0" fontId="42" fillId="0" borderId="0" xfId="0" applyFont="1" applyFill="1" applyBorder="1" applyAlignment="1">
      <alignment horizontal="left" vertical="center"/>
    </xf>
    <xf numFmtId="165" fontId="42" fillId="0" borderId="0" xfId="0" applyNumberFormat="1" applyFont="1" applyBorder="1" applyAlignment="1">
      <alignment horizontal="center"/>
    </xf>
    <xf numFmtId="164" fontId="53" fillId="0" borderId="17" xfId="0" applyNumberFormat="1" applyFont="1" applyBorder="1" applyAlignment="1">
      <alignment horizontal="center"/>
    </xf>
    <xf numFmtId="0" fontId="63" fillId="0" borderId="19" xfId="0" applyFont="1" applyBorder="1"/>
    <xf numFmtId="0" fontId="42" fillId="0" borderId="0" xfId="0" applyFont="1" applyBorder="1"/>
    <xf numFmtId="164" fontId="37" fillId="0" borderId="0" xfId="0" applyNumberFormat="1" applyFont="1" applyFill="1" applyBorder="1" applyAlignment="1">
      <alignment horizontal="center"/>
    </xf>
    <xf numFmtId="0" fontId="46" fillId="0" borderId="0" xfId="0" applyNumberFormat="1" applyFont="1" applyBorder="1" applyAlignment="1">
      <alignment horizontal="left" indent="2"/>
    </xf>
    <xf numFmtId="3" fontId="46" fillId="0" borderId="0" xfId="0" applyNumberFormat="1" applyFont="1" applyFill="1" applyBorder="1" applyAlignment="1">
      <alignment horizontal="center"/>
    </xf>
    <xf numFmtId="3" fontId="46" fillId="0" borderId="13" xfId="0" applyNumberFormat="1" applyFont="1" applyFill="1" applyBorder="1" applyAlignment="1">
      <alignment horizontal="right"/>
    </xf>
    <xf numFmtId="165" fontId="46" fillId="0" borderId="0" xfId="0" applyNumberFormat="1" applyFont="1" applyFill="1" applyBorder="1" applyAlignment="1">
      <alignment horizontal="center"/>
    </xf>
    <xf numFmtId="0" fontId="46" fillId="0" borderId="13" xfId="0" applyNumberFormat="1" applyFont="1" applyBorder="1" applyAlignment="1">
      <alignment horizontal="left" indent="2"/>
    </xf>
    <xf numFmtId="3" fontId="46" fillId="0" borderId="13" xfId="0" applyNumberFormat="1" applyFont="1" applyFill="1" applyBorder="1" applyAlignment="1">
      <alignment horizontal="center"/>
    </xf>
    <xf numFmtId="165" fontId="46" fillId="0" borderId="13" xfId="0" applyNumberFormat="1" applyFont="1" applyFill="1" applyBorder="1" applyAlignment="1">
      <alignment horizontal="center"/>
    </xf>
    <xf numFmtId="3" fontId="37" fillId="0" borderId="0" xfId="0" applyNumberFormat="1" applyFont="1" applyFill="1" applyBorder="1" applyAlignment="1">
      <alignment horizontal="left"/>
    </xf>
    <xf numFmtId="0" fontId="38" fillId="0" borderId="0" xfId="49" applyFont="1" applyAlignment="1" applyProtection="1"/>
    <xf numFmtId="0" fontId="38" fillId="0" borderId="11" xfId="49" applyFont="1" applyBorder="1" applyAlignment="1">
      <alignment horizontal="center" vertical="center"/>
    </xf>
    <xf numFmtId="0" fontId="37" fillId="0" borderId="12" xfId="0" applyFont="1" applyBorder="1" applyAlignment="1">
      <alignment horizontal="center" vertical="center" wrapText="1"/>
    </xf>
    <xf numFmtId="0" fontId="37" fillId="0" borderId="47" xfId="40" applyFont="1" applyBorder="1" applyAlignment="1">
      <alignment horizontal="center" vertical="center" wrapText="1"/>
      <protection locked="0"/>
    </xf>
    <xf numFmtId="0" fontId="38" fillId="0" borderId="0" xfId="40" applyFont="1" applyAlignment="1" applyProtection="1">
      <alignment horizontal="left"/>
    </xf>
    <xf numFmtId="0" fontId="44" fillId="0" borderId="0" xfId="0" applyFont="1" applyAlignment="1">
      <alignment horizontal="right"/>
    </xf>
    <xf numFmtId="164" fontId="42" fillId="0" borderId="0" xfId="0" applyNumberFormat="1" applyFont="1" applyAlignment="1">
      <alignment horizontal="right"/>
    </xf>
    <xf numFmtId="164" fontId="41" fillId="0" borderId="0" xfId="0" applyNumberFormat="1" applyFont="1" applyBorder="1" applyAlignment="1">
      <alignment horizontal="right"/>
    </xf>
    <xf numFmtId="164" fontId="44" fillId="0" borderId="0" xfId="0" applyNumberFormat="1" applyFont="1" applyBorder="1" applyAlignment="1">
      <alignment horizontal="right"/>
    </xf>
    <xf numFmtId="164" fontId="39" fillId="0" borderId="0" xfId="0" applyNumberFormat="1" applyFont="1" applyAlignment="1">
      <alignment horizontal="right"/>
    </xf>
    <xf numFmtId="164" fontId="39" fillId="0" borderId="0" xfId="0" applyNumberFormat="1" applyFont="1" applyBorder="1" applyAlignment="1">
      <alignment horizontal="right"/>
    </xf>
    <xf numFmtId="164" fontId="37" fillId="0" borderId="0" xfId="0" applyNumberFormat="1" applyFont="1" applyAlignment="1">
      <alignment horizontal="right" indent="2"/>
    </xf>
    <xf numFmtId="0" fontId="38" fillId="26" borderId="16" xfId="49" applyFont="1" applyFill="1" applyBorder="1" applyAlignment="1" applyProtection="1">
      <protection hidden="1"/>
    </xf>
    <xf numFmtId="0" fontId="38" fillId="26" borderId="12" xfId="49" applyFont="1" applyFill="1" applyBorder="1" applyAlignment="1" applyProtection="1">
      <protection hidden="1"/>
    </xf>
    <xf numFmtId="0" fontId="64" fillId="0" borderId="0" xfId="34" applyFont="1" applyAlignment="1" applyProtection="1">
      <alignment horizontal="left" vertical="center"/>
    </xf>
    <xf numFmtId="164" fontId="46" fillId="0" borderId="11" xfId="49" applyNumberFormat="1" applyFont="1" applyBorder="1" applyAlignment="1">
      <alignment horizontal="center" vertical="center" wrapText="1"/>
    </xf>
    <xf numFmtId="164" fontId="46" fillId="0" borderId="0" xfId="0" applyNumberFormat="1" applyFont="1" applyBorder="1" applyAlignment="1">
      <alignment horizontal="center" vertical="center" wrapText="1"/>
    </xf>
    <xf numFmtId="164" fontId="65" fillId="0" borderId="0" xfId="39" applyNumberFormat="1" applyFont="1" applyBorder="1" applyAlignment="1">
      <alignment horizontal="center" vertical="center" wrapText="1"/>
    </xf>
    <xf numFmtId="164" fontId="37" fillId="0" borderId="12" xfId="0" applyNumberFormat="1" applyFont="1" applyBorder="1" applyAlignment="1">
      <alignment vertical="center"/>
    </xf>
    <xf numFmtId="0" fontId="37" fillId="0" borderId="0" xfId="49" applyFont="1" applyFill="1"/>
    <xf numFmtId="0" fontId="37" fillId="0" borderId="47" xfId="49" applyFont="1" applyFill="1" applyBorder="1"/>
    <xf numFmtId="0" fontId="37" fillId="0" borderId="47" xfId="49" applyFont="1" applyFill="1" applyBorder="1" applyAlignment="1">
      <alignment horizontal="center" vertical="center" wrapText="1"/>
    </xf>
    <xf numFmtId="0" fontId="37" fillId="0" borderId="12" xfId="49" applyFont="1" applyFill="1" applyBorder="1" applyAlignment="1">
      <alignment horizontal="center" vertical="center" wrapText="1"/>
    </xf>
    <xf numFmtId="0" fontId="37" fillId="0" borderId="11" xfId="49" applyFont="1" applyFill="1" applyBorder="1"/>
    <xf numFmtId="0" fontId="37" fillId="0" borderId="11" xfId="49" applyFont="1" applyFill="1" applyBorder="1" applyAlignment="1">
      <alignment horizontal="center" vertical="center" wrapText="1"/>
    </xf>
    <xf numFmtId="0" fontId="37" fillId="0" borderId="25" xfId="49" applyFont="1" applyFill="1" applyBorder="1" applyAlignment="1">
      <alignment horizontal="center" vertical="center" wrapText="1"/>
    </xf>
    <xf numFmtId="0" fontId="37" fillId="0" borderId="26" xfId="49" applyFont="1" applyFill="1" applyBorder="1" applyAlignment="1">
      <alignment horizontal="center" vertical="center" wrapText="1"/>
    </xf>
    <xf numFmtId="0" fontId="37" fillId="0" borderId="0" xfId="0" applyFont="1" applyFill="1" applyBorder="1"/>
    <xf numFmtId="0" fontId="37" fillId="0" borderId="0" xfId="0" applyFont="1" applyFill="1" applyBorder="1" applyAlignment="1">
      <alignment horizontal="center" vertical="center" wrapText="1"/>
    </xf>
    <xf numFmtId="0" fontId="37" fillId="0" borderId="17" xfId="0" applyFont="1" applyFill="1" applyBorder="1" applyAlignment="1">
      <alignment horizontal="center" vertical="center" wrapText="1"/>
    </xf>
    <xf numFmtId="164" fontId="44" fillId="0" borderId="0" xfId="0" applyNumberFormat="1" applyFont="1" applyFill="1"/>
    <xf numFmtId="164" fontId="44" fillId="0" borderId="17" xfId="0" applyNumberFormat="1" applyFont="1" applyFill="1" applyBorder="1"/>
    <xf numFmtId="165" fontId="44" fillId="0" borderId="0" xfId="0" applyNumberFormat="1" applyFont="1" applyFill="1" applyBorder="1"/>
    <xf numFmtId="164" fontId="37" fillId="0" borderId="20" xfId="0" applyNumberFormat="1" applyFont="1" applyFill="1" applyBorder="1" applyAlignment="1">
      <alignment horizontal="center"/>
    </xf>
    <xf numFmtId="164" fontId="44" fillId="0" borderId="0" xfId="0" applyNumberFormat="1" applyFont="1" applyFill="1" applyBorder="1"/>
    <xf numFmtId="164" fontId="37" fillId="0" borderId="0" xfId="0" applyNumberFormat="1" applyFont="1" applyFill="1" applyAlignment="1">
      <alignment horizontal="center"/>
    </xf>
    <xf numFmtId="164" fontId="37" fillId="0" borderId="0" xfId="0" applyNumberFormat="1" applyFont="1" applyFill="1" applyBorder="1"/>
    <xf numFmtId="164" fontId="37" fillId="0" borderId="0" xfId="0" applyNumberFormat="1" applyFont="1" applyFill="1" applyBorder="1" applyAlignment="1">
      <alignment horizontal="center" vertical="center" wrapText="1"/>
    </xf>
    <xf numFmtId="164" fontId="39" fillId="0" borderId="0" xfId="0" applyNumberFormat="1" applyFont="1" applyFill="1"/>
    <xf numFmtId="164" fontId="37" fillId="0" borderId="17" xfId="0" applyNumberFormat="1" applyFont="1" applyFill="1" applyBorder="1"/>
    <xf numFmtId="165" fontId="37" fillId="0" borderId="0" xfId="0" applyNumberFormat="1" applyFont="1" applyFill="1" applyBorder="1"/>
    <xf numFmtId="0" fontId="0" fillId="0" borderId="11" xfId="0" applyFill="1" applyBorder="1"/>
    <xf numFmtId="0" fontId="37" fillId="0" borderId="0" xfId="0" quotePrefix="1" applyFont="1" applyFill="1" applyBorder="1" applyAlignment="1">
      <alignment horizontal="left" vertical="center" wrapText="1" indent="2"/>
    </xf>
    <xf numFmtId="0" fontId="47" fillId="0" borderId="0" xfId="0" applyFont="1"/>
    <xf numFmtId="0" fontId="15" fillId="0" borderId="0" xfId="49"/>
    <xf numFmtId="0" fontId="0" fillId="0" borderId="0" xfId="0"/>
    <xf numFmtId="0" fontId="37" fillId="0" borderId="0" xfId="0" applyFont="1"/>
    <xf numFmtId="0" fontId="47" fillId="0" borderId="0" xfId="0" applyFont="1" applyFill="1"/>
    <xf numFmtId="0" fontId="37" fillId="0" borderId="20" xfId="0" applyNumberFormat="1" applyFont="1" applyFill="1" applyBorder="1" applyAlignment="1">
      <alignment horizontal="center"/>
    </xf>
    <xf numFmtId="0" fontId="44" fillId="0" borderId="20" xfId="0" applyNumberFormat="1" applyFont="1" applyBorder="1"/>
    <xf numFmtId="0" fontId="37" fillId="0" borderId="20" xfId="0" applyNumberFormat="1" applyFont="1" applyBorder="1" applyAlignment="1">
      <alignment vertical="center" wrapText="1"/>
    </xf>
    <xf numFmtId="0" fontId="49" fillId="0" borderId="0" xfId="0" applyFont="1" applyFill="1"/>
    <xf numFmtId="0" fontId="0" fillId="0" borderId="0" xfId="0"/>
    <xf numFmtId="0" fontId="15" fillId="0" borderId="0" xfId="0" applyFont="1"/>
    <xf numFmtId="164" fontId="37" fillId="0" borderId="20" xfId="0" applyNumberFormat="1" applyFont="1" applyBorder="1" applyAlignment="1">
      <alignment horizontal="center"/>
    </xf>
    <xf numFmtId="0" fontId="42" fillId="0" borderId="0" xfId="0" quotePrefix="1" applyFont="1" applyBorder="1" applyAlignment="1">
      <alignment horizontal="left" vertical="center"/>
    </xf>
    <xf numFmtId="0" fontId="0" fillId="27" borderId="0" xfId="0" applyFill="1"/>
    <xf numFmtId="165" fontId="41" fillId="0" borderId="0" xfId="0" applyNumberFormat="1" applyFont="1" applyFill="1" applyAlignment="1">
      <alignment horizontal="right"/>
    </xf>
    <xf numFmtId="0" fontId="56" fillId="0" borderId="0" xfId="0" applyFont="1" applyFill="1"/>
    <xf numFmtId="0" fontId="55" fillId="0" borderId="0" xfId="49" applyFont="1" applyFill="1"/>
    <xf numFmtId="3" fontId="37" fillId="28" borderId="11" xfId="0" applyNumberFormat="1" applyFont="1" applyFill="1" applyBorder="1" applyAlignment="1">
      <alignment horizontal="center" vertical="center" wrapText="1"/>
    </xf>
    <xf numFmtId="3" fontId="37" fillId="28" borderId="11" xfId="0" applyNumberFormat="1" applyFont="1" applyFill="1" applyBorder="1" applyAlignment="1">
      <alignment horizontal="right"/>
    </xf>
    <xf numFmtId="3" fontId="37" fillId="28" borderId="11" xfId="0" applyNumberFormat="1" applyFont="1" applyFill="1" applyBorder="1" applyAlignment="1" applyProtection="1">
      <alignment horizontal="center" vertical="center" wrapText="1"/>
    </xf>
    <xf numFmtId="0" fontId="37" fillId="0" borderId="0" xfId="40" applyFont="1" applyAlignment="1">
      <alignment vertical="center"/>
      <protection locked="0"/>
    </xf>
    <xf numFmtId="0" fontId="37" fillId="0" borderId="17" xfId="0" applyFont="1" applyBorder="1"/>
    <xf numFmtId="164" fontId="39" fillId="0" borderId="17" xfId="0" applyNumberFormat="1" applyFont="1" applyBorder="1"/>
    <xf numFmtId="2" fontId="0" fillId="0" borderId="0" xfId="0" applyNumberFormat="1"/>
    <xf numFmtId="0" fontId="38" fillId="25" borderId="0" xfId="0" applyFont="1" applyFill="1" applyAlignment="1" applyProtection="1">
      <alignment vertical="top"/>
    </xf>
    <xf numFmtId="0" fontId="37" fillId="25" borderId="0" xfId="0" applyFont="1" applyFill="1"/>
    <xf numFmtId="0" fontId="38" fillId="25" borderId="0" xfId="49" applyFont="1" applyFill="1" applyAlignment="1" applyProtection="1">
      <alignment horizontal="left"/>
    </xf>
    <xf numFmtId="164" fontId="37" fillId="25" borderId="0" xfId="0" applyNumberFormat="1" applyFont="1" applyFill="1" applyAlignment="1" applyProtection="1">
      <alignment horizontal="right"/>
    </xf>
    <xf numFmtId="164" fontId="37" fillId="25" borderId="0" xfId="0" applyNumberFormat="1" applyFont="1" applyFill="1" applyProtection="1"/>
    <xf numFmtId="0" fontId="42" fillId="25" borderId="0" xfId="49" applyNumberFormat="1" applyFont="1" applyFill="1" applyAlignment="1" applyProtection="1">
      <alignment vertical="center"/>
      <protection locked="0" hidden="1"/>
    </xf>
    <xf numFmtId="0" fontId="39" fillId="25" borderId="0" xfId="49" applyFont="1" applyFill="1" applyProtection="1">
      <protection hidden="1"/>
    </xf>
    <xf numFmtId="0" fontId="38" fillId="25" borderId="0" xfId="0" applyFont="1" applyFill="1" applyProtection="1"/>
    <xf numFmtId="3" fontId="58" fillId="25" borderId="0" xfId="49" applyNumberFormat="1" applyFont="1" applyFill="1" applyProtection="1"/>
    <xf numFmtId="3" fontId="37" fillId="25" borderId="0" xfId="0" applyNumberFormat="1" applyFont="1" applyFill="1" applyProtection="1"/>
    <xf numFmtId="0" fontId="37" fillId="25" borderId="0" xfId="49" applyFont="1" applyFill="1"/>
    <xf numFmtId="0" fontId="39" fillId="25" borderId="0" xfId="49" applyFont="1" applyFill="1" applyAlignment="1" applyProtection="1">
      <alignment vertical="center"/>
      <protection hidden="1"/>
    </xf>
    <xf numFmtId="0" fontId="51" fillId="25" borderId="0" xfId="49" applyNumberFormat="1" applyFont="1" applyFill="1" applyAlignment="1" applyProtection="1">
      <alignment vertical="center"/>
      <protection locked="0" hidden="1"/>
    </xf>
    <xf numFmtId="0" fontId="42" fillId="25" borderId="0" xfId="0" applyFont="1" applyFill="1" applyAlignment="1">
      <alignment vertical="center"/>
    </xf>
    <xf numFmtId="3" fontId="42" fillId="25" borderId="0" xfId="0" applyNumberFormat="1" applyFont="1" applyFill="1" applyAlignment="1">
      <alignment vertical="center"/>
    </xf>
    <xf numFmtId="164" fontId="42" fillId="25" borderId="0" xfId="0" applyNumberFormat="1" applyFont="1" applyFill="1" applyAlignment="1">
      <alignment horizontal="right" vertical="center"/>
    </xf>
    <xf numFmtId="164" fontId="42" fillId="25" borderId="0" xfId="0" applyNumberFormat="1" applyFont="1" applyFill="1" applyAlignment="1">
      <alignment vertical="center"/>
    </xf>
    <xf numFmtId="164" fontId="42" fillId="25" borderId="0" xfId="0" applyNumberFormat="1" applyFont="1" applyFill="1" applyAlignment="1">
      <alignment horizontal="center" vertical="center"/>
    </xf>
    <xf numFmtId="0" fontId="37" fillId="25" borderId="47" xfId="40" applyFont="1" applyFill="1" applyBorder="1" applyAlignment="1">
      <alignment horizontal="center" vertical="center" wrapText="1"/>
      <protection locked="0"/>
    </xf>
    <xf numFmtId="0" fontId="42" fillId="25" borderId="0" xfId="49" applyFont="1" applyFill="1" applyAlignment="1">
      <alignment vertical="center"/>
    </xf>
    <xf numFmtId="164" fontId="46" fillId="25" borderId="11" xfId="49" applyNumberFormat="1" applyFont="1" applyFill="1" applyBorder="1" applyAlignment="1">
      <alignment horizontal="center" vertical="center" wrapText="1"/>
    </xf>
    <xf numFmtId="164" fontId="46" fillId="25" borderId="0" xfId="0" applyNumberFormat="1" applyFont="1" applyFill="1" applyBorder="1" applyAlignment="1">
      <alignment horizontal="center" vertical="center" wrapText="1"/>
    </xf>
    <xf numFmtId="164" fontId="65" fillId="25" borderId="0" xfId="39" applyNumberFormat="1" applyFont="1" applyFill="1" applyBorder="1" applyAlignment="1">
      <alignment horizontal="center" vertical="center" wrapText="1"/>
    </xf>
    <xf numFmtId="0" fontId="37" fillId="25" borderId="0" xfId="0" applyFont="1" applyFill="1" applyBorder="1" applyAlignment="1" applyProtection="1"/>
    <xf numFmtId="3" fontId="37" fillId="25" borderId="0" xfId="0" applyNumberFormat="1" applyFont="1" applyFill="1" applyBorder="1" applyAlignment="1" applyProtection="1"/>
    <xf numFmtId="0" fontId="46" fillId="25" borderId="0" xfId="46" applyFont="1" applyFill="1" applyAlignment="1">
      <alignment horizontal="right" vertical="top"/>
    </xf>
    <xf numFmtId="3" fontId="37" fillId="25" borderId="0" xfId="0" applyNumberFormat="1" applyFont="1" applyFill="1"/>
    <xf numFmtId="164" fontId="37" fillId="25" borderId="0" xfId="0" applyNumberFormat="1" applyFont="1" applyFill="1" applyAlignment="1">
      <alignment horizontal="right"/>
    </xf>
    <xf numFmtId="164" fontId="37" fillId="25" borderId="0" xfId="0" applyNumberFormat="1" applyFont="1" applyFill="1"/>
    <xf numFmtId="0" fontId="46" fillId="25" borderId="0" xfId="46" applyFont="1" applyFill="1" applyAlignment="1">
      <alignment horizontal="right"/>
    </xf>
    <xf numFmtId="164" fontId="37" fillId="25" borderId="0" xfId="39" applyNumberFormat="1" applyFont="1" applyFill="1" applyAlignment="1" applyProtection="1">
      <alignment horizontal="center" vertical="center"/>
    </xf>
    <xf numFmtId="0" fontId="37" fillId="25" borderId="0" xfId="49" applyFont="1" applyFill="1" applyAlignment="1" applyProtection="1">
      <alignment vertical="center"/>
    </xf>
    <xf numFmtId="0" fontId="64" fillId="25" borderId="0" xfId="34" applyFont="1" applyFill="1" applyAlignment="1" applyProtection="1">
      <alignment horizontal="left" vertical="center"/>
    </xf>
    <xf numFmtId="0" fontId="39" fillId="25" borderId="14" xfId="49" applyFont="1" applyFill="1" applyBorder="1" applyAlignment="1" applyProtection="1">
      <alignment horizontal="center"/>
      <protection locked="0"/>
    </xf>
    <xf numFmtId="165" fontId="37" fillId="25" borderId="0" xfId="49" applyNumberFormat="1" applyFont="1" applyFill="1" applyBorder="1" applyAlignment="1" applyProtection="1">
      <alignment vertical="top" wrapText="1"/>
    </xf>
    <xf numFmtId="0" fontId="38" fillId="25" borderId="0" xfId="40" applyFont="1" applyFill="1" applyAlignment="1" applyProtection="1">
      <alignment horizontal="left"/>
    </xf>
    <xf numFmtId="0" fontId="38" fillId="25" borderId="0" xfId="40" applyFont="1" applyFill="1" applyAlignment="1">
      <alignment horizontal="left"/>
      <protection locked="0"/>
    </xf>
    <xf numFmtId="3" fontId="37" fillId="25" borderId="0" xfId="38" applyNumberFormat="1" applyFont="1" applyFill="1" applyProtection="1"/>
    <xf numFmtId="164" fontId="37" fillId="25" borderId="0" xfId="38" applyNumberFormat="1" applyFont="1" applyFill="1" applyAlignment="1" applyProtection="1">
      <alignment horizontal="right"/>
    </xf>
    <xf numFmtId="164" fontId="37" fillId="25" borderId="0" xfId="38" applyNumberFormat="1" applyFont="1" applyFill="1" applyProtection="1"/>
    <xf numFmtId="164" fontId="37" fillId="25" borderId="0" xfId="38" applyNumberFormat="1" applyFont="1" applyFill="1"/>
    <xf numFmtId="0" fontId="37" fillId="25" borderId="0" xfId="38" applyFont="1" applyFill="1"/>
    <xf numFmtId="164" fontId="37" fillId="25" borderId="0" xfId="40" applyNumberFormat="1" applyFont="1" applyFill="1" applyAlignment="1">
      <alignment horizontal="right" vertical="center"/>
      <protection locked="0"/>
    </xf>
    <xf numFmtId="164" fontId="37" fillId="25" borderId="0" xfId="40" applyNumberFormat="1" applyFont="1" applyFill="1" applyAlignment="1">
      <alignment vertical="center"/>
      <protection locked="0"/>
    </xf>
    <xf numFmtId="0" fontId="37" fillId="25" borderId="0" xfId="40" applyFont="1" applyFill="1" applyAlignment="1">
      <alignment vertical="center"/>
      <protection locked="0"/>
    </xf>
    <xf numFmtId="164" fontId="37" fillId="25" borderId="12" xfId="0" applyNumberFormat="1" applyFont="1" applyFill="1" applyBorder="1" applyAlignment="1">
      <alignment vertical="center"/>
    </xf>
    <xf numFmtId="3" fontId="37" fillId="25" borderId="11" xfId="0" applyNumberFormat="1" applyFont="1" applyFill="1" applyBorder="1" applyAlignment="1" applyProtection="1">
      <alignment horizontal="center" vertical="center" wrapText="1"/>
    </xf>
    <xf numFmtId="164" fontId="37" fillId="25" borderId="11" xfId="0" applyNumberFormat="1" applyFont="1" applyFill="1" applyBorder="1" applyAlignment="1" applyProtection="1">
      <alignment horizontal="center" vertical="center" wrapText="1"/>
    </xf>
    <xf numFmtId="165" fontId="37" fillId="25" borderId="0" xfId="49" applyNumberFormat="1" applyFont="1" applyFill="1" applyAlignment="1" applyProtection="1">
      <alignment horizontal="right"/>
      <protection hidden="1"/>
    </xf>
    <xf numFmtId="0" fontId="37" fillId="25" borderId="0" xfId="40" applyFont="1" applyFill="1" applyBorder="1" applyAlignment="1" applyProtection="1"/>
    <xf numFmtId="3" fontId="37" fillId="25" borderId="0" xfId="39" applyNumberFormat="1" applyFont="1" applyFill="1" applyBorder="1" applyProtection="1"/>
    <xf numFmtId="164" fontId="37" fillId="25" borderId="0" xfId="39" applyNumberFormat="1" applyFont="1" applyFill="1" applyBorder="1" applyProtection="1"/>
    <xf numFmtId="164" fontId="37" fillId="25" borderId="0" xfId="39" applyNumberFormat="1" applyFont="1" applyFill="1" applyBorder="1" applyAlignment="1" applyProtection="1">
      <alignment horizontal="left" vertical="center"/>
    </xf>
    <xf numFmtId="164" fontId="37" fillId="25" borderId="0" xfId="38" applyNumberFormat="1" applyFont="1" applyFill="1" applyAlignment="1" applyProtection="1">
      <alignment horizontal="left" vertical="center"/>
    </xf>
    <xf numFmtId="0" fontId="37" fillId="25" borderId="0" xfId="38" applyFont="1" applyFill="1" applyAlignment="1" applyProtection="1">
      <alignment horizontal="left" vertical="center"/>
    </xf>
    <xf numFmtId="165" fontId="37" fillId="28" borderId="11" xfId="49" applyNumberFormat="1" applyFont="1" applyFill="1" applyBorder="1" applyAlignment="1" applyProtection="1">
      <alignment horizontal="right"/>
      <protection hidden="1"/>
    </xf>
    <xf numFmtId="165" fontId="37" fillId="25" borderId="11" xfId="49" applyNumberFormat="1" applyFont="1" applyFill="1" applyBorder="1" applyAlignment="1" applyProtection="1">
      <alignment horizontal="right"/>
      <protection hidden="1"/>
    </xf>
    <xf numFmtId="0" fontId="58" fillId="25" borderId="0" xfId="0" applyFont="1" applyFill="1"/>
    <xf numFmtId="0" fontId="58" fillId="25" borderId="0" xfId="38" applyFont="1" applyFill="1"/>
    <xf numFmtId="0" fontId="38" fillId="0" borderId="0" xfId="40" applyFont="1" applyFill="1" applyAlignment="1" applyProtection="1">
      <alignment horizontal="left"/>
    </xf>
    <xf numFmtId="0" fontId="26" fillId="0" borderId="14" xfId="34" applyFill="1" applyBorder="1" applyAlignment="1" applyProtection="1">
      <alignment vertical="center"/>
    </xf>
    <xf numFmtId="0" fontId="15" fillId="0" borderId="14" xfId="49" applyFill="1" applyBorder="1" applyAlignment="1">
      <alignment vertical="center" wrapText="1"/>
    </xf>
    <xf numFmtId="165" fontId="37" fillId="0" borderId="0" xfId="0" applyNumberFormat="1" applyFont="1" applyFill="1" applyBorder="1" applyAlignment="1">
      <alignment horizontal="right" indent="2"/>
    </xf>
    <xf numFmtId="164" fontId="42" fillId="0" borderId="0" xfId="0" applyNumberFormat="1" applyFont="1" applyAlignment="1">
      <alignment horizontal="right" indent="2"/>
    </xf>
    <xf numFmtId="164" fontId="37" fillId="0" borderId="0" xfId="0" applyNumberFormat="1" applyFont="1" applyBorder="1" applyAlignment="1">
      <alignment horizontal="right" indent="2"/>
    </xf>
    <xf numFmtId="164" fontId="39" fillId="0" borderId="0" xfId="0" applyNumberFormat="1" applyFont="1" applyAlignment="1">
      <alignment horizontal="right" indent="2"/>
    </xf>
    <xf numFmtId="164" fontId="37" fillId="24" borderId="0" xfId="0" applyNumberFormat="1" applyFont="1" applyFill="1" applyBorder="1" applyAlignment="1">
      <alignment horizontal="right" vertical="center" indent="2"/>
    </xf>
    <xf numFmtId="164" fontId="37" fillId="0" borderId="0" xfId="54" applyNumberFormat="1" applyFont="1" applyBorder="1" applyAlignment="1">
      <alignment horizontal="right" vertical="center" indent="2"/>
    </xf>
    <xf numFmtId="165" fontId="37" fillId="0" borderId="0" xfId="49" applyNumberFormat="1" applyFont="1" applyFill="1" applyBorder="1" applyAlignment="1" applyProtection="1">
      <alignment vertical="top" wrapText="1"/>
    </xf>
    <xf numFmtId="0" fontId="53" fillId="25" borderId="0" xfId="38" applyFont="1" applyFill="1"/>
    <xf numFmtId="0" fontId="53" fillId="25" borderId="0" xfId="0" applyFont="1" applyFill="1"/>
    <xf numFmtId="0" fontId="37" fillId="0" borderId="0" xfId="47" applyFont="1" applyAlignment="1"/>
    <xf numFmtId="0" fontId="53" fillId="25" borderId="0" xfId="0" applyFont="1" applyFill="1" applyAlignment="1">
      <alignment horizontal="left"/>
    </xf>
    <xf numFmtId="0" fontId="39" fillId="0" borderId="0" xfId="49" applyFont="1" applyFill="1" applyBorder="1" applyAlignment="1" applyProtection="1">
      <alignment horizontal="center"/>
      <protection locked="0"/>
    </xf>
    <xf numFmtId="164" fontId="37" fillId="0" borderId="0" xfId="0" applyNumberFormat="1" applyFont="1" applyBorder="1" applyAlignment="1">
      <alignment horizontal="center" vertical="center" wrapText="1"/>
    </xf>
    <xf numFmtId="164" fontId="37" fillId="0" borderId="47" xfId="0" applyNumberFormat="1" applyFont="1" applyBorder="1" applyAlignment="1">
      <alignment horizontal="center" vertical="center" wrapText="1"/>
    </xf>
    <xf numFmtId="164" fontId="46" fillId="0" borderId="47" xfId="0" applyNumberFormat="1" applyFont="1" applyBorder="1" applyAlignment="1">
      <alignment horizontal="center" vertical="center" wrapText="1"/>
    </xf>
    <xf numFmtId="3" fontId="46" fillId="0" borderId="11" xfId="0" applyNumberFormat="1" applyFont="1" applyBorder="1" applyAlignment="1">
      <alignment horizontal="center" vertical="center" wrapText="1"/>
    </xf>
    <xf numFmtId="164" fontId="46" fillId="0" borderId="0" xfId="39" applyNumberFormat="1" applyFont="1" applyAlignment="1">
      <alignment horizontal="center"/>
    </xf>
    <xf numFmtId="164" fontId="46" fillId="28" borderId="0" xfId="39" applyNumberFormat="1" applyFont="1" applyFill="1" applyAlignment="1">
      <alignment horizontal="center"/>
    </xf>
    <xf numFmtId="2" fontId="46" fillId="28" borderId="11" xfId="0" applyNumberFormat="1" applyFont="1" applyFill="1" applyBorder="1" applyAlignment="1">
      <alignment horizontal="center" vertical="center" wrapText="1"/>
    </xf>
    <xf numFmtId="2" fontId="46" fillId="28" borderId="0" xfId="39" applyNumberFormat="1" applyFont="1" applyFill="1" applyAlignment="1">
      <alignment horizontal="center"/>
    </xf>
    <xf numFmtId="2" fontId="46" fillId="28" borderId="11" xfId="0" applyNumberFormat="1" applyFont="1" applyFill="1" applyBorder="1"/>
    <xf numFmtId="3" fontId="37" fillId="0" borderId="0" xfId="0" applyNumberFormat="1" applyFont="1" applyBorder="1" applyAlignment="1" applyProtection="1">
      <alignment horizontal="center" vertical="center" wrapText="1"/>
    </xf>
    <xf numFmtId="3" fontId="37" fillId="0" borderId="11" xfId="0" applyNumberFormat="1" applyFont="1" applyFill="1" applyBorder="1" applyAlignment="1" applyProtection="1">
      <alignment horizontal="center" vertical="center" wrapText="1"/>
    </xf>
    <xf numFmtId="164" fontId="46" fillId="28" borderId="0" xfId="39" applyNumberFormat="1" applyFont="1" applyFill="1" applyBorder="1" applyAlignment="1">
      <alignment horizontal="center"/>
    </xf>
    <xf numFmtId="164" fontId="46" fillId="0" borderId="0" xfId="39" applyNumberFormat="1" applyFont="1" applyBorder="1" applyAlignment="1">
      <alignment horizontal="center"/>
    </xf>
    <xf numFmtId="0" fontId="39" fillId="25" borderId="0" xfId="49" applyFont="1" applyFill="1" applyBorder="1" applyAlignment="1" applyProtection="1">
      <alignment horizontal="center"/>
      <protection locked="0"/>
    </xf>
    <xf numFmtId="164" fontId="37" fillId="25" borderId="0" xfId="0" applyNumberFormat="1" applyFont="1" applyFill="1" applyBorder="1" applyAlignment="1">
      <alignment horizontal="center" vertical="center" wrapText="1"/>
    </xf>
    <xf numFmtId="3" fontId="37" fillId="25" borderId="0" xfId="0" applyNumberFormat="1" applyFont="1" applyFill="1" applyBorder="1" applyAlignment="1" applyProtection="1">
      <alignment horizontal="center" vertical="center" wrapText="1"/>
    </xf>
    <xf numFmtId="165" fontId="37" fillId="25" borderId="0" xfId="49" applyNumberFormat="1" applyFont="1" applyFill="1" applyBorder="1" applyAlignment="1" applyProtection="1">
      <alignment horizontal="right"/>
      <protection hidden="1"/>
    </xf>
    <xf numFmtId="165" fontId="37" fillId="0" borderId="11" xfId="49" applyNumberFormat="1" applyFont="1" applyFill="1" applyBorder="1" applyAlignment="1" applyProtection="1">
      <alignment horizontal="right"/>
      <protection hidden="1"/>
    </xf>
    <xf numFmtId="4" fontId="37" fillId="0" borderId="11" xfId="49" applyNumberFormat="1" applyFont="1" applyFill="1" applyBorder="1" applyAlignment="1" applyProtection="1">
      <alignment horizontal="right"/>
      <protection hidden="1"/>
    </xf>
    <xf numFmtId="164" fontId="37" fillId="25" borderId="47" xfId="0" applyNumberFormat="1" applyFont="1" applyFill="1" applyBorder="1" applyAlignment="1">
      <alignment horizontal="center" vertical="center" wrapText="1"/>
    </xf>
    <xf numFmtId="164" fontId="46" fillId="25" borderId="0" xfId="39" applyNumberFormat="1" applyFont="1" applyFill="1" applyAlignment="1">
      <alignment horizontal="center"/>
    </xf>
    <xf numFmtId="165" fontId="46" fillId="28" borderId="11" xfId="49" applyNumberFormat="1" applyFont="1" applyFill="1" applyBorder="1" applyAlignment="1" applyProtection="1">
      <alignment horizontal="right"/>
      <protection hidden="1"/>
    </xf>
    <xf numFmtId="165" fontId="46" fillId="25" borderId="11" xfId="49" applyNumberFormat="1" applyFont="1" applyFill="1" applyBorder="1" applyAlignment="1" applyProtection="1">
      <alignment horizontal="right"/>
      <protection hidden="1"/>
    </xf>
    <xf numFmtId="0" fontId="37" fillId="25" borderId="0" xfId="49" applyFont="1" applyFill="1" applyAlignment="1" applyProtection="1">
      <alignment vertical="center" wrapText="1"/>
    </xf>
    <xf numFmtId="1" fontId="41" fillId="0" borderId="0" xfId="0" applyNumberFormat="1" applyFont="1"/>
    <xf numFmtId="0" fontId="0" fillId="0" borderId="0" xfId="0" applyAlignment="1"/>
    <xf numFmtId="0" fontId="0" fillId="0" borderId="0" xfId="0" applyFill="1" applyAlignment="1"/>
    <xf numFmtId="0" fontId="37" fillId="0" borderId="0" xfId="0" quotePrefix="1" applyFont="1" applyFill="1" applyBorder="1" applyAlignment="1">
      <alignment horizontal="left" vertical="center"/>
    </xf>
    <xf numFmtId="0" fontId="0" fillId="0" borderId="0" xfId="0" applyFont="1" applyFill="1" applyAlignment="1"/>
    <xf numFmtId="0" fontId="39" fillId="0" borderId="0" xfId="0" applyFont="1" applyFill="1" applyAlignment="1"/>
    <xf numFmtId="2" fontId="0" fillId="0" borderId="0" xfId="0" applyNumberFormat="1" applyFill="1"/>
    <xf numFmtId="0" fontId="42" fillId="25" borderId="11" xfId="0" applyFont="1" applyFill="1" applyBorder="1" applyAlignment="1">
      <alignment vertical="center" wrapText="1"/>
    </xf>
    <xf numFmtId="0" fontId="37" fillId="25" borderId="12" xfId="49" applyFont="1" applyFill="1" applyBorder="1" applyAlignment="1" applyProtection="1">
      <alignment vertical="center"/>
      <protection hidden="1"/>
    </xf>
    <xf numFmtId="0" fontId="42" fillId="25" borderId="12" xfId="49" applyFont="1" applyFill="1" applyBorder="1" applyAlignment="1" applyProtection="1">
      <alignment vertical="center"/>
      <protection hidden="1"/>
    </xf>
    <xf numFmtId="0" fontId="38" fillId="0" borderId="0" xfId="40" applyFont="1" applyAlignment="1" applyProtection="1"/>
    <xf numFmtId="0" fontId="44" fillId="25" borderId="0" xfId="0" applyFont="1" applyFill="1"/>
    <xf numFmtId="164" fontId="37" fillId="25" borderId="0" xfId="0" applyNumberFormat="1" applyFont="1" applyFill="1" applyBorder="1" applyAlignment="1">
      <alignment horizontal="center"/>
    </xf>
    <xf numFmtId="164" fontId="37" fillId="25" borderId="17" xfId="0" applyNumberFormat="1" applyFont="1" applyFill="1" applyBorder="1" applyAlignment="1">
      <alignment horizontal="center"/>
    </xf>
    <xf numFmtId="165" fontId="37" fillId="25" borderId="0" xfId="0" applyNumberFormat="1" applyFont="1" applyFill="1" applyBorder="1" applyAlignment="1">
      <alignment horizontal="center"/>
    </xf>
    <xf numFmtId="0" fontId="39" fillId="25" borderId="0" xfId="0" applyFont="1" applyFill="1"/>
    <xf numFmtId="164" fontId="39" fillId="25" borderId="0" xfId="0" applyNumberFormat="1" applyFont="1" applyFill="1" applyBorder="1"/>
    <xf numFmtId="164" fontId="39" fillId="25" borderId="0" xfId="0" applyNumberFormat="1" applyFont="1" applyFill="1"/>
    <xf numFmtId="165" fontId="37" fillId="25" borderId="0" xfId="0" applyNumberFormat="1" applyFont="1" applyFill="1" applyBorder="1"/>
    <xf numFmtId="164" fontId="37" fillId="25" borderId="0" xfId="0" applyNumberFormat="1" applyFont="1" applyFill="1" applyBorder="1"/>
    <xf numFmtId="0" fontId="37" fillId="25" borderId="17" xfId="49" applyFont="1" applyFill="1" applyBorder="1" applyAlignment="1">
      <alignment horizontal="center"/>
    </xf>
    <xf numFmtId="0" fontId="37" fillId="0" borderId="12" xfId="49" applyFont="1" applyFill="1" applyBorder="1" applyAlignment="1">
      <alignment horizontal="center" vertical="center" wrapText="1"/>
    </xf>
    <xf numFmtId="164" fontId="53" fillId="0" borderId="0" xfId="0" applyNumberFormat="1" applyFont="1" applyFill="1" applyBorder="1" applyAlignment="1">
      <alignment horizontal="center"/>
    </xf>
    <xf numFmtId="164" fontId="39" fillId="0" borderId="0" xfId="0" applyNumberFormat="1" applyFont="1" applyFill="1" applyBorder="1"/>
    <xf numFmtId="164" fontId="37" fillId="0" borderId="11" xfId="49" applyNumberFormat="1" applyFont="1" applyBorder="1" applyAlignment="1">
      <alignment horizontal="center" vertical="center" wrapText="1"/>
    </xf>
    <xf numFmtId="0" fontId="39" fillId="0" borderId="16" xfId="49" applyFont="1" applyFill="1" applyBorder="1" applyAlignment="1" applyProtection="1">
      <alignment horizontal="center"/>
      <protection locked="0"/>
    </xf>
    <xf numFmtId="0" fontId="39" fillId="0" borderId="15" xfId="49" applyFont="1" applyFill="1" applyBorder="1" applyAlignment="1" applyProtection="1">
      <alignment horizontal="center"/>
      <protection locked="0"/>
    </xf>
    <xf numFmtId="164" fontId="37" fillId="0" borderId="47" xfId="49" applyNumberFormat="1" applyFont="1" applyBorder="1" applyAlignment="1">
      <alignment horizontal="center" vertical="center" wrapText="1"/>
    </xf>
    <xf numFmtId="0" fontId="38" fillId="0" borderId="0" xfId="0" applyFont="1" applyAlignment="1" applyProtection="1">
      <alignment horizontal="left"/>
    </xf>
    <xf numFmtId="0" fontId="37" fillId="0" borderId="0" xfId="40" applyFont="1" applyAlignment="1">
      <alignment horizontal="left" wrapText="1"/>
      <protection locked="0"/>
    </xf>
    <xf numFmtId="0" fontId="37" fillId="0" borderId="0" xfId="49" applyFont="1" applyFill="1" applyBorder="1" applyAlignment="1">
      <alignment horizontal="center" vertical="center" wrapText="1"/>
    </xf>
    <xf numFmtId="0" fontId="46" fillId="0" borderId="0" xfId="0" applyFont="1" applyAlignment="1">
      <alignment horizontal="right"/>
    </xf>
    <xf numFmtId="0" fontId="37" fillId="0" borderId="0" xfId="0" applyFont="1" applyAlignment="1"/>
    <xf numFmtId="0" fontId="37" fillId="0" borderId="0" xfId="49" applyFont="1" applyAlignment="1">
      <alignment horizontal="left" vertical="center"/>
    </xf>
    <xf numFmtId="0" fontId="37" fillId="0" borderId="0" xfId="49" applyFont="1" applyAlignment="1">
      <alignment horizontal="left" vertical="center" wrapText="1"/>
    </xf>
    <xf numFmtId="164" fontId="37" fillId="0" borderId="47" xfId="49" applyNumberFormat="1" applyFont="1" applyBorder="1" applyAlignment="1">
      <alignment horizontal="center" vertical="center" wrapText="1"/>
    </xf>
    <xf numFmtId="164" fontId="37" fillId="0" borderId="11" xfId="49" applyNumberFormat="1" applyFont="1" applyBorder="1" applyAlignment="1">
      <alignment horizontal="center" vertical="center" wrapText="1"/>
    </xf>
    <xf numFmtId="0" fontId="37" fillId="0" borderId="11" xfId="49" applyFont="1" applyBorder="1" applyAlignment="1">
      <alignment horizontal="center" vertical="center" wrapText="1"/>
    </xf>
    <xf numFmtId="3" fontId="37" fillId="0" borderId="11" xfId="49" applyNumberFormat="1" applyFont="1" applyBorder="1" applyAlignment="1">
      <alignment horizontal="center" vertical="center" wrapText="1"/>
    </xf>
    <xf numFmtId="3" fontId="37" fillId="0" borderId="47" xfId="49" applyNumberFormat="1" applyFont="1" applyBorder="1" applyAlignment="1">
      <alignment horizontal="center" vertical="center" wrapText="1"/>
    </xf>
    <xf numFmtId="164" fontId="37" fillId="0" borderId="47" xfId="0" applyNumberFormat="1" applyFont="1" applyBorder="1" applyAlignment="1">
      <alignment vertical="center"/>
    </xf>
    <xf numFmtId="164" fontId="37" fillId="25" borderId="47" xfId="0" applyNumberFormat="1" applyFont="1" applyFill="1" applyBorder="1" applyAlignment="1">
      <alignment vertical="center"/>
    </xf>
    <xf numFmtId="0" fontId="66" fillId="0" borderId="0" xfId="49" applyFont="1"/>
    <xf numFmtId="0" fontId="42" fillId="0" borderId="0" xfId="0" applyNumberFormat="1" applyFont="1" applyBorder="1" applyAlignment="1">
      <alignment horizontal="left" indent="2"/>
    </xf>
    <xf numFmtId="3" fontId="42" fillId="0" borderId="0" xfId="0" quotePrefix="1" applyNumberFormat="1" applyFont="1" applyFill="1" applyBorder="1" applyAlignment="1">
      <alignment horizontal="center"/>
    </xf>
    <xf numFmtId="165" fontId="42" fillId="0" borderId="0" xfId="0" quotePrefix="1" applyNumberFormat="1" applyFont="1" applyFill="1" applyBorder="1" applyAlignment="1">
      <alignment horizontal="center"/>
    </xf>
    <xf numFmtId="0" fontId="37" fillId="0" borderId="0" xfId="49" applyFont="1" applyAlignment="1">
      <alignment horizontal="left" vertical="center"/>
    </xf>
    <xf numFmtId="0" fontId="37" fillId="0" borderId="0" xfId="49" applyFont="1" applyAlignment="1">
      <alignment horizontal="left" vertical="center" wrapText="1"/>
    </xf>
    <xf numFmtId="164" fontId="37" fillId="25" borderId="0" xfId="49" applyNumberFormat="1" applyFont="1" applyFill="1" applyAlignment="1">
      <alignment horizontal="left" vertical="center" wrapText="1"/>
    </xf>
    <xf numFmtId="0" fontId="37" fillId="0" borderId="12" xfId="49" applyFont="1" applyBorder="1" applyAlignment="1">
      <alignment horizontal="center" vertical="center" wrapText="1"/>
    </xf>
    <xf numFmtId="0" fontId="37" fillId="0" borderId="0" xfId="49" applyFont="1" applyFill="1" applyAlignment="1">
      <alignment horizontal="left" vertical="center" wrapText="1"/>
    </xf>
    <xf numFmtId="0" fontId="37" fillId="0" borderId="0" xfId="49" applyFont="1" applyBorder="1" applyAlignment="1">
      <alignment horizontal="left" vertical="center"/>
    </xf>
    <xf numFmtId="0" fontId="37" fillId="0" borderId="47" xfId="49" applyFont="1" applyBorder="1" applyAlignment="1">
      <alignment horizontal="center" vertical="center" wrapText="1"/>
    </xf>
    <xf numFmtId="0" fontId="41" fillId="0" borderId="47" xfId="0" applyFont="1" applyBorder="1" applyAlignment="1">
      <alignment horizontal="center" vertical="center" wrapText="1"/>
    </xf>
    <xf numFmtId="0" fontId="44" fillId="0" borderId="0" xfId="0" applyNumberFormat="1" applyFont="1" applyBorder="1"/>
    <xf numFmtId="0" fontId="37" fillId="0" borderId="0" xfId="0" applyNumberFormat="1" applyFont="1" applyBorder="1" applyAlignment="1">
      <alignment vertical="center" wrapText="1"/>
    </xf>
    <xf numFmtId="0" fontId="37" fillId="0" borderId="0" xfId="0" applyNumberFormat="1" applyFont="1" applyFill="1" applyBorder="1" applyAlignment="1">
      <alignment horizontal="center"/>
    </xf>
    <xf numFmtId="0" fontId="37" fillId="0" borderId="0" xfId="49" applyFont="1" applyAlignment="1">
      <alignment horizontal="left" vertical="center"/>
    </xf>
    <xf numFmtId="0" fontId="37" fillId="0" borderId="0" xfId="49" applyFont="1" applyAlignment="1">
      <alignment horizontal="left" vertical="center" wrapText="1"/>
    </xf>
    <xf numFmtId="164" fontId="37" fillId="25" borderId="0" xfId="49" applyNumberFormat="1" applyFont="1" applyFill="1" applyAlignment="1">
      <alignment horizontal="left" vertical="center" wrapText="1"/>
    </xf>
    <xf numFmtId="0" fontId="37" fillId="0" borderId="12" xfId="49" applyFont="1" applyBorder="1" applyAlignment="1">
      <alignment horizontal="center" vertical="center" wrapText="1"/>
    </xf>
    <xf numFmtId="0" fontId="37" fillId="0" borderId="0" xfId="49" applyFont="1" applyFill="1" applyAlignment="1">
      <alignment horizontal="left" vertical="center" wrapText="1"/>
    </xf>
    <xf numFmtId="0" fontId="37" fillId="0" borderId="0" xfId="49" applyFont="1" applyBorder="1" applyAlignment="1">
      <alignment horizontal="left" vertical="center"/>
    </xf>
    <xf numFmtId="0" fontId="37" fillId="0" borderId="12" xfId="49" applyFont="1" applyFill="1" applyBorder="1" applyAlignment="1">
      <alignment horizontal="center" vertical="center" wrapText="1"/>
    </xf>
    <xf numFmtId="164" fontId="37" fillId="0" borderId="0" xfId="49" applyNumberFormat="1" applyFont="1" applyFill="1" applyAlignment="1">
      <alignment horizontal="left" vertical="center" wrapText="1"/>
    </xf>
    <xf numFmtId="0" fontId="37" fillId="0" borderId="0" xfId="49" applyFont="1" applyBorder="1" applyAlignment="1">
      <alignment horizontal="left" vertical="top" wrapText="1"/>
    </xf>
    <xf numFmtId="0" fontId="37" fillId="0" borderId="0" xfId="49" applyFont="1" applyAlignment="1">
      <alignment horizontal="left" vertical="top" wrapText="1"/>
    </xf>
    <xf numFmtId="0" fontId="37" fillId="0" borderId="0" xfId="49" applyFont="1" applyFill="1" applyAlignment="1" applyProtection="1"/>
    <xf numFmtId="0" fontId="37" fillId="0" borderId="0" xfId="49" applyFont="1" applyFill="1" applyAlignment="1" applyProtection="1">
      <alignment horizontal="left" indent="1"/>
    </xf>
    <xf numFmtId="0" fontId="46" fillId="0" borderId="0" xfId="49" applyFont="1" applyFill="1" applyAlignment="1" applyProtection="1">
      <alignment horizontal="left" indent="2"/>
    </xf>
    <xf numFmtId="0" fontId="46" fillId="0" borderId="0" xfId="49" applyFont="1" applyFill="1" applyAlignment="1" applyProtection="1">
      <alignment horizontal="left" wrapText="1" indent="2"/>
    </xf>
    <xf numFmtId="0" fontId="42" fillId="0" borderId="0" xfId="49" applyFont="1" applyFill="1" applyAlignment="1" applyProtection="1"/>
    <xf numFmtId="0" fontId="37" fillId="0" borderId="0" xfId="40" applyFont="1" applyFill="1" applyAlignment="1" applyProtection="1">
      <alignment horizontal="left" wrapText="1"/>
    </xf>
    <xf numFmtId="0" fontId="42" fillId="0" borderId="0" xfId="49" applyFont="1" applyFill="1" applyAlignment="1" applyProtection="1">
      <alignment wrapText="1"/>
    </xf>
    <xf numFmtId="0" fontId="37" fillId="0" borderId="0" xfId="0" applyFont="1" applyAlignment="1"/>
    <xf numFmtId="0" fontId="37" fillId="0" borderId="0" xfId="49" applyFont="1" applyAlignment="1">
      <alignment horizontal="left" vertical="center"/>
    </xf>
    <xf numFmtId="0" fontId="37" fillId="25" borderId="0" xfId="49" applyFont="1" applyFill="1" applyAlignment="1">
      <alignment horizontal="left" vertical="center"/>
    </xf>
    <xf numFmtId="0" fontId="37" fillId="0" borderId="0" xfId="49" applyFont="1" applyAlignment="1" applyProtection="1">
      <alignment horizontal="left" vertical="center"/>
    </xf>
    <xf numFmtId="0" fontId="37" fillId="25" borderId="11" xfId="49" applyFont="1" applyFill="1" applyBorder="1" applyAlignment="1">
      <alignment horizontal="center" vertical="center" wrapText="1"/>
    </xf>
    <xf numFmtId="3" fontId="37" fillId="25" borderId="47" xfId="49" applyNumberFormat="1" applyFont="1" applyFill="1" applyBorder="1" applyAlignment="1">
      <alignment horizontal="center" vertical="center" wrapText="1"/>
    </xf>
    <xf numFmtId="3" fontId="37" fillId="25" borderId="11" xfId="49" applyNumberFormat="1" applyFont="1" applyFill="1" applyBorder="1" applyAlignment="1">
      <alignment horizontal="center" vertical="center" wrapText="1"/>
    </xf>
    <xf numFmtId="164" fontId="37" fillId="25" borderId="47" xfId="49" applyNumberFormat="1" applyFont="1" applyFill="1" applyBorder="1" applyAlignment="1">
      <alignment horizontal="center" vertical="center" wrapText="1"/>
    </xf>
    <xf numFmtId="164" fontId="37" fillId="25" borderId="11" xfId="49" applyNumberFormat="1" applyFont="1" applyFill="1" applyBorder="1" applyAlignment="1">
      <alignment horizontal="center" vertical="center" wrapText="1"/>
    </xf>
    <xf numFmtId="0" fontId="15" fillId="0" borderId="0" xfId="49" applyAlignment="1">
      <alignment vertical="center"/>
    </xf>
    <xf numFmtId="1" fontId="38" fillId="24" borderId="0" xfId="49" applyNumberFormat="1" applyFont="1" applyFill="1" applyBorder="1" applyAlignment="1">
      <alignment horizontal="left"/>
    </xf>
    <xf numFmtId="0" fontId="38" fillId="25" borderId="0" xfId="0" applyFont="1" applyFill="1" applyAlignment="1" applyProtection="1">
      <alignment horizontal="left"/>
    </xf>
    <xf numFmtId="0" fontId="37" fillId="0" borderId="0" xfId="0" applyFont="1" applyAlignment="1"/>
    <xf numFmtId="0" fontId="37" fillId="0" borderId="0" xfId="49" applyFont="1" applyAlignment="1">
      <alignment horizontal="left" vertical="center"/>
    </xf>
    <xf numFmtId="0" fontId="37" fillId="25" borderId="0" xfId="49" applyFont="1" applyFill="1" applyAlignment="1">
      <alignment horizontal="left" vertical="center"/>
    </xf>
    <xf numFmtId="0" fontId="37" fillId="0" borderId="0" xfId="49" applyFont="1" applyAlignment="1" applyProtection="1">
      <alignment horizontal="left" vertical="center" wrapText="1"/>
    </xf>
    <xf numFmtId="0" fontId="37" fillId="0" borderId="0" xfId="49" applyFont="1" applyAlignment="1" applyProtection="1">
      <alignment horizontal="left" vertical="center"/>
    </xf>
    <xf numFmtId="0" fontId="37" fillId="25" borderId="0" xfId="49" applyFont="1" applyFill="1" applyAlignment="1" applyProtection="1">
      <alignment horizontal="left" vertical="center" wrapText="1"/>
    </xf>
    <xf numFmtId="3" fontId="37" fillId="0" borderId="0" xfId="49" applyNumberFormat="1" applyFont="1" applyAlignment="1">
      <alignment horizontal="left"/>
    </xf>
    <xf numFmtId="0" fontId="37" fillId="25" borderId="0" xfId="49" applyFont="1" applyFill="1" applyAlignment="1" applyProtection="1">
      <alignment horizontal="left" vertical="center"/>
    </xf>
    <xf numFmtId="0" fontId="15" fillId="0" borderId="0" xfId="49" applyAlignment="1">
      <alignment horizontal="left" vertical="center" wrapText="1"/>
    </xf>
    <xf numFmtId="3" fontId="37" fillId="25" borderId="11" xfId="0" applyNumberFormat="1" applyFont="1" applyFill="1" applyBorder="1" applyAlignment="1">
      <alignment horizontal="center"/>
    </xf>
    <xf numFmtId="3" fontId="37" fillId="25" borderId="11" xfId="39" applyNumberFormat="1" applyFont="1" applyFill="1" applyBorder="1" applyAlignment="1">
      <alignment horizontal="center"/>
    </xf>
    <xf numFmtId="0" fontId="37" fillId="25" borderId="11" xfId="0" applyFont="1" applyFill="1" applyBorder="1" applyAlignment="1">
      <alignment horizontal="center"/>
    </xf>
    <xf numFmtId="0" fontId="37" fillId="25" borderId="11" xfId="0" applyFont="1" applyFill="1" applyBorder="1" applyAlignment="1"/>
    <xf numFmtId="3" fontId="37" fillId="25" borderId="0" xfId="49" quotePrefix="1" applyNumberFormat="1" applyFont="1" applyFill="1" applyAlignment="1" applyProtection="1">
      <alignment horizontal="right"/>
      <protection hidden="1"/>
    </xf>
    <xf numFmtId="3" fontId="37" fillId="25" borderId="0" xfId="0" applyNumberFormat="1" applyFont="1" applyFill="1" applyBorder="1" applyAlignment="1">
      <alignment horizontal="center" vertical="center" wrapText="1"/>
    </xf>
    <xf numFmtId="0" fontId="37" fillId="25" borderId="0" xfId="0" applyFont="1" applyFill="1" applyBorder="1" applyAlignment="1">
      <alignment vertical="center" wrapText="1"/>
    </xf>
    <xf numFmtId="0" fontId="37" fillId="25" borderId="47" xfId="0" applyFont="1" applyFill="1" applyBorder="1"/>
    <xf numFmtId="0" fontId="38" fillId="25" borderId="16" xfId="49" applyFont="1" applyFill="1" applyBorder="1" applyAlignment="1" applyProtection="1">
      <protection locked="0"/>
    </xf>
    <xf numFmtId="0" fontId="38" fillId="26" borderId="14" xfId="49" applyFont="1" applyFill="1" applyBorder="1" applyAlignment="1" applyProtection="1">
      <protection locked="0"/>
    </xf>
    <xf numFmtId="0" fontId="38" fillId="26" borderId="16" xfId="49" applyFont="1" applyFill="1" applyBorder="1" applyAlignment="1" applyProtection="1">
      <protection locked="0"/>
    </xf>
    <xf numFmtId="0" fontId="0" fillId="0" borderId="0" xfId="0" applyAlignment="1">
      <alignment horizontal="right"/>
    </xf>
    <xf numFmtId="0" fontId="37" fillId="0" borderId="47" xfId="49" applyFont="1" applyBorder="1" applyAlignment="1">
      <alignment horizontal="right" indent="1"/>
    </xf>
    <xf numFmtId="0" fontId="37" fillId="0" borderId="47" xfId="49" applyFont="1" applyBorder="1"/>
    <xf numFmtId="0" fontId="37" fillId="0" borderId="11" xfId="49" applyFont="1" applyBorder="1" applyAlignment="1">
      <alignment horizontal="right" indent="1"/>
    </xf>
    <xf numFmtId="1" fontId="37" fillId="24" borderId="0" xfId="49" applyNumberFormat="1" applyFont="1" applyFill="1" applyBorder="1" applyAlignment="1">
      <alignment horizontal="left" vertical="center" wrapText="1" indent="1"/>
    </xf>
    <xf numFmtId="164" fontId="37" fillId="0" borderId="0" xfId="49" applyNumberFormat="1" applyFont="1" applyBorder="1" applyAlignment="1">
      <alignment horizontal="center"/>
    </xf>
    <xf numFmtId="0" fontId="37" fillId="0" borderId="0" xfId="49" quotePrefix="1" applyFont="1" applyBorder="1" applyAlignment="1">
      <alignment horizontal="right" wrapText="1"/>
    </xf>
    <xf numFmtId="164" fontId="37" fillId="0" borderId="0" xfId="49" applyNumberFormat="1" applyFont="1" applyBorder="1" applyAlignment="1">
      <alignment horizontal="left" vertical="center" wrapText="1"/>
    </xf>
    <xf numFmtId="164" fontId="37" fillId="0" borderId="0" xfId="49" applyNumberFormat="1" applyFont="1" applyBorder="1" applyAlignment="1">
      <alignment vertical="center" wrapText="1"/>
    </xf>
    <xf numFmtId="164" fontId="37" fillId="0" borderId="0" xfId="49" applyNumberFormat="1" applyFont="1" applyBorder="1" applyAlignment="1">
      <alignment horizontal="left" vertical="center" wrapText="1" indent="1"/>
    </xf>
    <xf numFmtId="164" fontId="46" fillId="0" borderId="0" xfId="49" applyNumberFormat="1" applyFont="1" applyBorder="1" applyAlignment="1">
      <alignment horizontal="left" vertical="center" wrapText="1" indent="1"/>
    </xf>
    <xf numFmtId="0" fontId="37" fillId="0" borderId="0" xfId="49" applyFont="1" applyBorder="1" applyAlignment="1">
      <alignment horizontal="left" vertical="center" wrapText="1" indent="1"/>
    </xf>
    <xf numFmtId="0" fontId="37" fillId="0" borderId="0" xfId="49" applyFont="1" applyBorder="1" applyAlignment="1">
      <alignment horizontal="left"/>
    </xf>
    <xf numFmtId="3" fontId="37" fillId="0" borderId="0" xfId="49" applyNumberFormat="1" applyFont="1" applyBorder="1" applyAlignment="1">
      <alignment horizontal="center"/>
    </xf>
    <xf numFmtId="3" fontId="37" fillId="0" borderId="0" xfId="49" applyNumberFormat="1" applyFont="1" applyBorder="1" applyAlignment="1">
      <alignment vertical="center" wrapText="1"/>
    </xf>
    <xf numFmtId="0" fontId="37" fillId="0" borderId="0" xfId="49" applyFont="1" applyBorder="1" applyAlignment="1">
      <alignment horizontal="center"/>
    </xf>
    <xf numFmtId="1" fontId="37" fillId="24" borderId="11" xfId="49" applyNumberFormat="1" applyFont="1" applyFill="1" applyBorder="1" applyAlignment="1">
      <alignment horizontal="left" vertical="center" wrapText="1" indent="1"/>
    </xf>
    <xf numFmtId="164" fontId="37" fillId="0" borderId="0" xfId="49" applyNumberFormat="1" applyFont="1" applyAlignment="1">
      <alignment horizontal="right" indent="1"/>
    </xf>
    <xf numFmtId="3" fontId="37" fillId="0" borderId="0" xfId="49" applyNumberFormat="1" applyFont="1" applyAlignment="1">
      <alignment horizontal="right" indent="1"/>
    </xf>
    <xf numFmtId="0" fontId="53" fillId="24" borderId="0" xfId="49" applyFont="1" applyFill="1" applyBorder="1" applyAlignment="1">
      <alignment horizontal="left" vertical="center" wrapText="1"/>
    </xf>
    <xf numFmtId="3" fontId="37" fillId="0" borderId="0" xfId="49" applyNumberFormat="1" applyFont="1" applyFill="1" applyBorder="1" applyAlignment="1">
      <alignment horizontal="right" vertical="center"/>
    </xf>
    <xf numFmtId="0" fontId="37" fillId="24" borderId="0" xfId="49" applyFont="1" applyFill="1" applyBorder="1" applyAlignment="1">
      <alignment horizontal="center" vertical="center" wrapText="1"/>
    </xf>
    <xf numFmtId="3" fontId="37" fillId="0" borderId="11" xfId="49" quotePrefix="1" applyNumberFormat="1" applyFont="1" applyFill="1" applyBorder="1" applyAlignment="1">
      <alignment horizontal="right" vertical="center"/>
    </xf>
    <xf numFmtId="0" fontId="37" fillId="24" borderId="11" xfId="49" applyFont="1" applyFill="1" applyBorder="1" applyAlignment="1">
      <alignment horizontal="center" vertical="center" wrapText="1"/>
    </xf>
    <xf numFmtId="3" fontId="37" fillId="0" borderId="0" xfId="49" quotePrefix="1" applyNumberFormat="1" applyFont="1" applyFill="1" applyBorder="1" applyAlignment="1">
      <alignment horizontal="right" vertical="center"/>
    </xf>
    <xf numFmtId="164" fontId="15" fillId="0" borderId="0" xfId="49" applyNumberFormat="1"/>
    <xf numFmtId="3" fontId="15" fillId="0" borderId="0" xfId="49" applyNumberFormat="1"/>
    <xf numFmtId="0" fontId="37" fillId="0" borderId="11" xfId="49" applyFont="1" applyFill="1" applyBorder="1" applyAlignment="1">
      <alignment horizontal="right" vertical="center" wrapText="1"/>
    </xf>
    <xf numFmtId="0" fontId="37" fillId="24" borderId="11" xfId="49" applyFont="1" applyFill="1" applyBorder="1" applyAlignment="1">
      <alignment vertical="center"/>
    </xf>
    <xf numFmtId="0" fontId="37" fillId="24" borderId="0" xfId="49" applyFont="1" applyFill="1" applyAlignment="1">
      <alignment vertical="center"/>
    </xf>
    <xf numFmtId="0" fontId="37" fillId="24" borderId="0" xfId="49" applyFont="1" applyFill="1"/>
    <xf numFmtId="0" fontId="37" fillId="0" borderId="0" xfId="49" applyFont="1" applyFill="1" applyAlignment="1">
      <alignment horizontal="center" vertical="center" wrapText="1"/>
    </xf>
    <xf numFmtId="0" fontId="37" fillId="0" borderId="11" xfId="49" applyFont="1" applyFill="1" applyBorder="1" applyAlignment="1">
      <alignment vertical="center"/>
    </xf>
    <xf numFmtId="0" fontId="37" fillId="0" borderId="0" xfId="49" applyFont="1" applyFill="1" applyAlignment="1">
      <alignment horizontal="center"/>
    </xf>
    <xf numFmtId="0" fontId="37" fillId="0" borderId="0" xfId="49" applyFont="1" applyFill="1" applyAlignment="1">
      <alignment horizontal="center" wrapText="1"/>
    </xf>
    <xf numFmtId="0" fontId="37" fillId="24" borderId="11" xfId="49" applyFont="1" applyFill="1" applyBorder="1" applyAlignment="1">
      <alignment horizontal="right" vertical="center" wrapText="1"/>
    </xf>
    <xf numFmtId="0" fontId="15" fillId="24" borderId="0" xfId="49" applyFill="1"/>
    <xf numFmtId="1" fontId="38" fillId="24" borderId="47" xfId="49" applyNumberFormat="1" applyFont="1" applyFill="1" applyBorder="1" applyAlignment="1"/>
    <xf numFmtId="0" fontId="15" fillId="24" borderId="11" xfId="49" applyFill="1" applyBorder="1"/>
    <xf numFmtId="0" fontId="55" fillId="0" borderId="0" xfId="49" applyFont="1"/>
    <xf numFmtId="3" fontId="37" fillId="0" borderId="11" xfId="0" applyNumberFormat="1" applyFont="1" applyFill="1" applyBorder="1" applyAlignment="1">
      <alignment horizontal="center" vertical="center" wrapText="1"/>
    </xf>
    <xf numFmtId="3" fontId="37" fillId="28" borderId="0" xfId="39" applyNumberFormat="1" applyFont="1" applyFill="1" applyAlignment="1">
      <alignment horizontal="center"/>
    </xf>
    <xf numFmtId="164" fontId="37" fillId="28" borderId="0" xfId="39" applyNumberFormat="1" applyFont="1" applyFill="1" applyAlignment="1">
      <alignment horizontal="center"/>
    </xf>
    <xf numFmtId="164" fontId="37" fillId="0" borderId="47" xfId="39" applyNumberFormat="1" applyFont="1" applyBorder="1" applyAlignment="1">
      <alignment horizontal="center"/>
    </xf>
    <xf numFmtId="164" fontId="37" fillId="0" borderId="0" xfId="39" applyNumberFormat="1" applyFont="1" applyAlignment="1">
      <alignment horizontal="center"/>
    </xf>
    <xf numFmtId="164" fontId="37" fillId="0" borderId="0" xfId="39" applyNumberFormat="1" applyFont="1" applyFill="1" applyAlignment="1">
      <alignment horizontal="center"/>
    </xf>
    <xf numFmtId="164" fontId="37" fillId="28" borderId="47" xfId="39" applyNumberFormat="1" applyFont="1" applyFill="1" applyBorder="1" applyAlignment="1">
      <alignment horizontal="center"/>
    </xf>
    <xf numFmtId="0" fontId="37" fillId="0" borderId="11" xfId="0" applyFont="1" applyBorder="1" applyAlignment="1">
      <alignment horizontal="left" indent="1"/>
    </xf>
    <xf numFmtId="164" fontId="37" fillId="28" borderId="11" xfId="0" applyNumberFormat="1" applyFont="1" applyFill="1" applyBorder="1" applyAlignment="1">
      <alignment horizontal="right"/>
    </xf>
    <xf numFmtId="164" fontId="37" fillId="0" borderId="11" xfId="0" applyNumberFormat="1" applyFont="1" applyBorder="1" applyAlignment="1">
      <alignment horizontal="right"/>
    </xf>
    <xf numFmtId="0" fontId="37" fillId="28" borderId="11" xfId="0" applyFont="1" applyFill="1" applyBorder="1"/>
    <xf numFmtId="0" fontId="37" fillId="0" borderId="11" xfId="0" applyFont="1" applyFill="1" applyBorder="1"/>
    <xf numFmtId="0" fontId="37" fillId="0" borderId="11" xfId="0" applyFont="1" applyBorder="1"/>
    <xf numFmtId="164" fontId="37" fillId="0" borderId="0" xfId="39" applyNumberFormat="1" applyFont="1" applyFill="1" applyBorder="1" applyAlignment="1">
      <alignment horizontal="center"/>
    </xf>
    <xf numFmtId="164" fontId="37" fillId="28" borderId="0" xfId="39" applyNumberFormat="1" applyFont="1" applyFill="1" applyBorder="1" applyAlignment="1">
      <alignment horizontal="center"/>
    </xf>
    <xf numFmtId="3" fontId="37" fillId="28" borderId="11" xfId="0" applyNumberFormat="1" applyFont="1" applyFill="1" applyBorder="1" applyAlignment="1" applyProtection="1">
      <alignment horizontal="right"/>
      <protection locked="0" hidden="1"/>
    </xf>
    <xf numFmtId="164" fontId="37" fillId="28" borderId="11" xfId="0" applyNumberFormat="1" applyFont="1" applyFill="1" applyBorder="1" applyAlignment="1" applyProtection="1">
      <alignment horizontal="right"/>
      <protection locked="0" hidden="1"/>
    </xf>
    <xf numFmtId="164" fontId="37" fillId="0" borderId="11" xfId="0" applyNumberFormat="1" applyFont="1" applyBorder="1" applyAlignment="1" applyProtection="1">
      <alignment horizontal="right"/>
      <protection locked="0" hidden="1"/>
    </xf>
    <xf numFmtId="0" fontId="37" fillId="28" borderId="11" xfId="0" applyFont="1" applyFill="1" applyBorder="1" applyProtection="1">
      <protection locked="0" hidden="1"/>
    </xf>
    <xf numFmtId="0" fontId="37" fillId="0" borderId="11" xfId="0" applyFont="1" applyFill="1" applyBorder="1" applyProtection="1">
      <protection locked="0" hidden="1"/>
    </xf>
    <xf numFmtId="0" fontId="37" fillId="0" borderId="11" xfId="0" applyFont="1" applyBorder="1" applyProtection="1">
      <protection locked="0" hidden="1"/>
    </xf>
    <xf numFmtId="164" fontId="37" fillId="0" borderId="11" xfId="0" applyNumberFormat="1" applyFont="1" applyFill="1" applyBorder="1" applyAlignment="1" applyProtection="1">
      <alignment horizontal="right"/>
      <protection locked="0" hidden="1"/>
    </xf>
    <xf numFmtId="0" fontId="46" fillId="28" borderId="11" xfId="0" applyFont="1" applyFill="1" applyBorder="1" applyProtection="1">
      <protection locked="0" hidden="1"/>
    </xf>
    <xf numFmtId="0" fontId="46" fillId="0" borderId="11" xfId="0" applyFont="1" applyBorder="1" applyProtection="1">
      <protection locked="0" hidden="1"/>
    </xf>
    <xf numFmtId="3" fontId="37" fillId="25" borderId="0" xfId="38" applyNumberFormat="1" applyFont="1" applyFill="1"/>
    <xf numFmtId="0" fontId="37" fillId="25" borderId="0" xfId="40" applyFont="1" applyFill="1" applyAlignment="1">
      <protection locked="0"/>
    </xf>
    <xf numFmtId="0" fontId="37" fillId="25" borderId="11" xfId="0" applyFont="1" applyFill="1" applyBorder="1"/>
    <xf numFmtId="0" fontId="37" fillId="25" borderId="11" xfId="0" applyFont="1" applyFill="1" applyBorder="1" applyAlignment="1">
      <alignment horizontal="left" indent="1"/>
    </xf>
    <xf numFmtId="164" fontId="37" fillId="25" borderId="0" xfId="39" applyNumberFormat="1" applyFont="1" applyFill="1" applyAlignment="1">
      <alignment horizontal="center"/>
    </xf>
    <xf numFmtId="164" fontId="37" fillId="25" borderId="47" xfId="39" applyNumberFormat="1" applyFont="1" applyFill="1" applyBorder="1" applyAlignment="1">
      <alignment horizontal="center"/>
    </xf>
    <xf numFmtId="3" fontId="37" fillId="28" borderId="0" xfId="0" applyNumberFormat="1" applyFont="1" applyFill="1" applyBorder="1" applyAlignment="1" applyProtection="1">
      <alignment horizontal="center" vertical="center" wrapText="1"/>
    </xf>
    <xf numFmtId="164" fontId="37" fillId="28" borderId="47" xfId="0" applyNumberFormat="1" applyFont="1" applyFill="1" applyBorder="1" applyAlignment="1">
      <alignment horizontal="center" vertical="center" wrapText="1"/>
    </xf>
    <xf numFmtId="0" fontId="37" fillId="0" borderId="0" xfId="49" applyFont="1" applyAlignment="1">
      <alignment horizontal="left" vertical="center"/>
    </xf>
    <xf numFmtId="0" fontId="37" fillId="0" borderId="12" xfId="49" applyFont="1" applyBorder="1" applyAlignment="1">
      <alignment horizontal="center" vertical="center" wrapText="1"/>
    </xf>
    <xf numFmtId="0" fontId="37" fillId="0" borderId="47" xfId="49" applyFont="1" applyBorder="1" applyAlignment="1">
      <alignment horizontal="center" vertical="center" wrapText="1"/>
    </xf>
    <xf numFmtId="165" fontId="46" fillId="0" borderId="0" xfId="0" quotePrefix="1" applyNumberFormat="1" applyFont="1" applyFill="1" applyBorder="1" applyAlignment="1">
      <alignment horizontal="center"/>
    </xf>
    <xf numFmtId="165" fontId="37" fillId="0" borderId="0" xfId="0" quotePrefix="1" applyNumberFormat="1" applyFont="1" applyFill="1" applyBorder="1" applyAlignment="1">
      <alignment horizontal="center"/>
    </xf>
    <xf numFmtId="0" fontId="41" fillId="0" borderId="12" xfId="0" applyFont="1" applyBorder="1"/>
    <xf numFmtId="0" fontId="41" fillId="0" borderId="12" xfId="0" applyFont="1" applyBorder="1" applyAlignment="1">
      <alignment horizontal="center" vertical="center" wrapText="1"/>
    </xf>
    <xf numFmtId="3" fontId="46" fillId="0" borderId="0" xfId="0" applyNumberFormat="1" applyFont="1" applyFill="1" applyBorder="1" applyAlignment="1">
      <alignment horizontal="right"/>
    </xf>
    <xf numFmtId="0" fontId="46" fillId="0" borderId="120" xfId="0" applyNumberFormat="1" applyFont="1" applyBorder="1" applyAlignment="1">
      <alignment horizontal="left" indent="2"/>
    </xf>
    <xf numFmtId="3" fontId="37" fillId="0" borderId="120" xfId="0" applyNumberFormat="1" applyFont="1" applyFill="1" applyBorder="1" applyAlignment="1">
      <alignment horizontal="center"/>
    </xf>
    <xf numFmtId="3" fontId="53" fillId="0" borderId="120" xfId="0" applyNumberFormat="1" applyFont="1" applyFill="1" applyBorder="1" applyAlignment="1">
      <alignment horizontal="right"/>
    </xf>
    <xf numFmtId="165" fontId="37" fillId="0" borderId="120" xfId="0" applyNumberFormat="1" applyFont="1" applyFill="1" applyBorder="1" applyAlignment="1">
      <alignment horizontal="center"/>
    </xf>
    <xf numFmtId="0" fontId="63" fillId="0" borderId="0" xfId="49" applyFont="1" applyFill="1"/>
    <xf numFmtId="0" fontId="46" fillId="0" borderId="0" xfId="0" quotePrefix="1" applyFont="1" applyBorder="1" applyAlignment="1">
      <alignment horizontal="left" vertical="center" wrapText="1" indent="1"/>
    </xf>
    <xf numFmtId="164" fontId="37" fillId="0" borderId="0" xfId="0" quotePrefix="1" applyNumberFormat="1" applyFont="1" applyBorder="1" applyAlignment="1">
      <alignment horizontal="center"/>
    </xf>
    <xf numFmtId="164" fontId="37" fillId="0" borderId="20" xfId="0" quotePrefix="1" applyNumberFormat="1" applyFont="1" applyFill="1" applyBorder="1" applyAlignment="1">
      <alignment horizontal="center"/>
    </xf>
    <xf numFmtId="164" fontId="37" fillId="0" borderId="121" xfId="0" applyNumberFormat="1" applyFont="1" applyFill="1" applyBorder="1" applyAlignment="1">
      <alignment horizontal="center"/>
    </xf>
    <xf numFmtId="164" fontId="37" fillId="0" borderId="121" xfId="0" quotePrefix="1" applyNumberFormat="1" applyFont="1" applyBorder="1" applyAlignment="1">
      <alignment horizontal="center"/>
    </xf>
    <xf numFmtId="164" fontId="46" fillId="0" borderId="0" xfId="0" quotePrefix="1" applyNumberFormat="1" applyFont="1" applyBorder="1" applyAlignment="1">
      <alignment horizontal="center"/>
    </xf>
    <xf numFmtId="164" fontId="46" fillId="0" borderId="121" xfId="0" quotePrefix="1" applyNumberFormat="1" applyFont="1" applyFill="1" applyBorder="1" applyAlignment="1">
      <alignment horizontal="center"/>
    </xf>
    <xf numFmtId="164" fontId="46" fillId="0" borderId="20" xfId="0" quotePrefix="1" applyNumberFormat="1" applyFont="1" applyFill="1" applyBorder="1" applyAlignment="1">
      <alignment horizontal="center"/>
    </xf>
    <xf numFmtId="164" fontId="46" fillId="0" borderId="0" xfId="0" applyNumberFormat="1" applyFont="1" applyFill="1" applyBorder="1" applyAlignment="1">
      <alignment horizontal="center"/>
    </xf>
    <xf numFmtId="164" fontId="37" fillId="0" borderId="17" xfId="0" quotePrefix="1" applyNumberFormat="1" applyFont="1" applyFill="1" applyBorder="1" applyAlignment="1">
      <alignment horizontal="center"/>
    </xf>
    <xf numFmtId="164" fontId="37" fillId="0" borderId="17" xfId="0" quotePrefix="1" applyNumberFormat="1" applyFont="1" applyBorder="1" applyAlignment="1">
      <alignment horizontal="center"/>
    </xf>
    <xf numFmtId="0" fontId="67" fillId="0" borderId="0" xfId="0" applyFont="1" applyBorder="1" applyAlignment="1">
      <alignment vertical="center"/>
    </xf>
    <xf numFmtId="0" fontId="46" fillId="0" borderId="0" xfId="0" applyFont="1" applyBorder="1" applyAlignment="1">
      <alignment horizontal="left" indent="1"/>
    </xf>
    <xf numFmtId="0" fontId="46" fillId="0" borderId="0" xfId="0" applyFont="1" applyAlignment="1">
      <alignment horizontal="left" indent="1"/>
    </xf>
    <xf numFmtId="164" fontId="46" fillId="0" borderId="0" xfId="0" applyNumberFormat="1" applyFont="1" applyBorder="1" applyAlignment="1">
      <alignment horizontal="center"/>
    </xf>
    <xf numFmtId="0" fontId="37" fillId="0" borderId="0" xfId="49" quotePrefix="1" applyFont="1" applyFill="1" applyBorder="1" applyAlignment="1">
      <alignment horizontal="right" wrapText="1"/>
    </xf>
    <xf numFmtId="2" fontId="15" fillId="0" borderId="0" xfId="0" applyNumberFormat="1" applyFont="1"/>
    <xf numFmtId="0" fontId="38" fillId="0" borderId="0" xfId="49" applyFont="1" applyAlignment="1">
      <alignment horizontal="left"/>
    </xf>
    <xf numFmtId="0" fontId="37" fillId="0" borderId="0" xfId="0" applyFont="1" applyAlignment="1"/>
    <xf numFmtId="0" fontId="37" fillId="0" borderId="0" xfId="49" applyFont="1" applyAlignment="1">
      <alignment horizontal="left" vertical="center"/>
    </xf>
    <xf numFmtId="0" fontId="37" fillId="0" borderId="12" xfId="49" applyFont="1" applyBorder="1" applyAlignment="1">
      <alignment horizontal="center" vertical="center" wrapText="1"/>
    </xf>
    <xf numFmtId="0" fontId="37" fillId="0" borderId="11" xfId="49" applyFont="1" applyBorder="1" applyAlignment="1">
      <alignment horizontal="center" vertical="center" wrapText="1"/>
    </xf>
    <xf numFmtId="0" fontId="37" fillId="0" borderId="0" xfId="49" applyFont="1" applyAlignment="1" applyProtection="1">
      <alignment horizontal="left" vertical="center"/>
    </xf>
    <xf numFmtId="0" fontId="42" fillId="24" borderId="0" xfId="49" applyFont="1" applyFill="1" applyAlignment="1">
      <alignment horizontal="center" vertical="center" wrapText="1"/>
    </xf>
    <xf numFmtId="0" fontId="42" fillId="24" borderId="0" xfId="49" applyFont="1" applyFill="1" applyBorder="1" applyAlignment="1">
      <alignment horizontal="center" vertical="center" wrapText="1"/>
    </xf>
    <xf numFmtId="164" fontId="37" fillId="28" borderId="12" xfId="0" applyNumberFormat="1" applyFont="1" applyFill="1" applyBorder="1" applyAlignment="1">
      <alignment horizontal="center" vertical="center" wrapText="1"/>
    </xf>
    <xf numFmtId="164" fontId="37" fillId="25" borderId="0" xfId="0" applyNumberFormat="1" applyFont="1" applyFill="1" applyBorder="1" applyAlignment="1">
      <alignment horizontal="right" indent="2"/>
    </xf>
    <xf numFmtId="164" fontId="41" fillId="25" borderId="0" xfId="0" applyNumberFormat="1" applyFont="1" applyFill="1" applyBorder="1" applyAlignment="1">
      <alignment horizontal="right"/>
    </xf>
    <xf numFmtId="164" fontId="37" fillId="25" borderId="0" xfId="0" applyNumberFormat="1" applyFont="1" applyFill="1" applyBorder="1" applyAlignment="1">
      <alignment horizontal="right" vertical="center" indent="2"/>
    </xf>
    <xf numFmtId="3" fontId="42" fillId="0" borderId="0" xfId="49" applyNumberFormat="1" applyFont="1" applyProtection="1"/>
    <xf numFmtId="0" fontId="47" fillId="25" borderId="0" xfId="49" applyFont="1" applyFill="1"/>
    <xf numFmtId="0" fontId="54" fillId="0" borderId="0" xfId="34" applyFont="1" applyAlignment="1" applyProtection="1">
      <alignment vertical="center"/>
    </xf>
    <xf numFmtId="164" fontId="42" fillId="0" borderId="0" xfId="49" applyNumberFormat="1" applyFont="1" applyFill="1" applyAlignment="1">
      <alignment vertical="center"/>
    </xf>
    <xf numFmtId="164" fontId="37" fillId="0" borderId="0" xfId="39" applyNumberFormat="1" applyFont="1" applyBorder="1" applyAlignment="1">
      <alignment horizontal="left" vertical="center" wrapText="1" indent="1"/>
    </xf>
    <xf numFmtId="0" fontId="37" fillId="24" borderId="11" xfId="49" applyFont="1" applyFill="1" applyBorder="1" applyAlignment="1">
      <alignment horizontal="right" vertical="center"/>
    </xf>
    <xf numFmtId="0" fontId="15" fillId="0" borderId="12" xfId="49" applyFont="1" applyBorder="1"/>
    <xf numFmtId="0" fontId="15" fillId="0" borderId="47" xfId="49" applyFont="1" applyBorder="1"/>
    <xf numFmtId="0" fontId="15" fillId="0" borderId="11" xfId="49" applyFont="1" applyBorder="1"/>
    <xf numFmtId="0" fontId="68" fillId="0" borderId="0" xfId="49" applyFont="1"/>
    <xf numFmtId="0" fontId="15" fillId="0" borderId="0" xfId="0" applyFont="1" applyFill="1" applyAlignment="1">
      <alignment wrapText="1"/>
    </xf>
    <xf numFmtId="0" fontId="47" fillId="0" borderId="0" xfId="0" applyFont="1" applyFill="1" applyAlignment="1">
      <alignment wrapText="1"/>
    </xf>
    <xf numFmtId="3" fontId="37" fillId="0" borderId="0" xfId="49" applyNumberFormat="1" applyFont="1" applyFill="1" applyAlignment="1" applyProtection="1">
      <alignment horizontal="right"/>
      <protection locked="0" hidden="1"/>
    </xf>
    <xf numFmtId="3" fontId="41" fillId="0" borderId="0" xfId="0" applyNumberFormat="1" applyFont="1" applyFill="1" applyAlignment="1" applyProtection="1">
      <alignment horizontal="right"/>
      <protection locked="0" hidden="1"/>
    </xf>
    <xf numFmtId="3" fontId="37" fillId="0" borderId="0" xfId="49" applyNumberFormat="1" applyFont="1" applyFill="1" applyAlignment="1" applyProtection="1">
      <alignment horizontal="center"/>
      <protection locked="0" hidden="1"/>
    </xf>
    <xf numFmtId="165" fontId="41" fillId="0" borderId="0" xfId="0" applyNumberFormat="1" applyFont="1" applyFill="1" applyAlignment="1" applyProtection="1">
      <alignment horizontal="right"/>
      <protection locked="0" hidden="1"/>
    </xf>
    <xf numFmtId="165" fontId="41" fillId="0" borderId="0" xfId="0" applyNumberFormat="1" applyFont="1" applyFill="1" applyAlignment="1" applyProtection="1">
      <alignment horizontal="center"/>
      <protection locked="0" hidden="1"/>
    </xf>
    <xf numFmtId="4" fontId="41" fillId="0" borderId="0" xfId="0" applyNumberFormat="1" applyFont="1" applyFill="1" applyAlignment="1" applyProtection="1">
      <alignment horizontal="right"/>
      <protection locked="0" hidden="1"/>
    </xf>
    <xf numFmtId="4" fontId="46" fillId="0" borderId="0" xfId="0" applyNumberFormat="1" applyFont="1" applyFill="1" applyAlignment="1" applyProtection="1">
      <alignment horizontal="right"/>
      <protection locked="0" hidden="1"/>
    </xf>
    <xf numFmtId="3" fontId="37" fillId="0" borderId="0" xfId="0" applyNumberFormat="1" applyFont="1" applyFill="1" applyAlignment="1" applyProtection="1">
      <alignment horizontal="right"/>
      <protection locked="0" hidden="1"/>
    </xf>
    <xf numFmtId="4" fontId="37" fillId="0" borderId="0" xfId="0" applyNumberFormat="1" applyFont="1" applyFill="1" applyAlignment="1" applyProtection="1">
      <alignment horizontal="right"/>
      <protection locked="0" hidden="1"/>
    </xf>
    <xf numFmtId="0" fontId="47" fillId="27" borderId="0" xfId="0" applyFont="1" applyFill="1"/>
    <xf numFmtId="0" fontId="15" fillId="30" borderId="0" xfId="0" applyFont="1" applyFill="1" applyAlignment="1">
      <alignment horizontal="right"/>
    </xf>
    <xf numFmtId="0" fontId="15" fillId="0" borderId="0" xfId="0" applyFont="1" applyFill="1" applyAlignment="1">
      <alignment horizontal="right"/>
    </xf>
    <xf numFmtId="2" fontId="15" fillId="0" borderId="0" xfId="0" applyNumberFormat="1" applyFont="1" applyFill="1" applyAlignment="1">
      <alignment horizontal="right"/>
    </xf>
    <xf numFmtId="0" fontId="15" fillId="0" borderId="0" xfId="0" applyFont="1" applyAlignment="1">
      <alignment wrapText="1"/>
    </xf>
    <xf numFmtId="165" fontId="37" fillId="28" borderId="0" xfId="49" quotePrefix="1" applyNumberFormat="1" applyFont="1" applyFill="1" applyAlignment="1" applyProtection="1">
      <alignment horizontal="right"/>
      <protection locked="0" hidden="1"/>
    </xf>
    <xf numFmtId="0" fontId="37" fillId="25" borderId="0" xfId="0" applyFont="1" applyFill="1" applyProtection="1">
      <protection locked="0" hidden="1"/>
    </xf>
    <xf numFmtId="165" fontId="37" fillId="25" borderId="0" xfId="49" quotePrefix="1" applyNumberFormat="1" applyFont="1" applyFill="1" applyAlignment="1" applyProtection="1">
      <alignment horizontal="right"/>
      <protection locked="0" hidden="1"/>
    </xf>
    <xf numFmtId="165" fontId="37" fillId="0" borderId="0" xfId="49" quotePrefix="1" applyNumberFormat="1" applyFont="1" applyFill="1" applyAlignment="1" applyProtection="1">
      <alignment horizontal="right"/>
      <protection locked="0" hidden="1"/>
    </xf>
    <xf numFmtId="164" fontId="37" fillId="28" borderId="0" xfId="39" applyNumberFormat="1" applyFont="1" applyFill="1" applyAlignment="1" applyProtection="1">
      <alignment horizontal="center"/>
      <protection locked="0" hidden="1"/>
    </xf>
    <xf numFmtId="4" fontId="37" fillId="25" borderId="0" xfId="49" quotePrefix="1" applyNumberFormat="1" applyFont="1" applyFill="1" applyAlignment="1" applyProtection="1">
      <alignment horizontal="right"/>
      <protection locked="0" hidden="1"/>
    </xf>
    <xf numFmtId="164" fontId="37" fillId="25" borderId="0" xfId="39" applyNumberFormat="1" applyFont="1" applyFill="1" applyAlignment="1" applyProtection="1">
      <alignment horizontal="center"/>
      <protection locked="0" hidden="1"/>
    </xf>
    <xf numFmtId="4" fontId="46" fillId="28" borderId="0" xfId="49" quotePrefix="1" applyNumberFormat="1" applyFont="1" applyFill="1" applyAlignment="1" applyProtection="1">
      <alignment horizontal="right"/>
      <protection locked="0" hidden="1"/>
    </xf>
    <xf numFmtId="4" fontId="46" fillId="25" borderId="0" xfId="49" quotePrefix="1" applyNumberFormat="1" applyFont="1" applyFill="1" applyAlignment="1" applyProtection="1">
      <alignment horizontal="right"/>
      <protection locked="0" hidden="1"/>
    </xf>
    <xf numFmtId="165" fontId="37" fillId="25" borderId="0" xfId="49" applyNumberFormat="1" applyFont="1" applyFill="1" applyAlignment="1" applyProtection="1">
      <alignment horizontal="right"/>
      <protection locked="0" hidden="1"/>
    </xf>
    <xf numFmtId="0" fontId="37" fillId="0" borderId="0" xfId="0" applyFont="1" applyProtection="1">
      <protection locked="0" hidden="1"/>
    </xf>
    <xf numFmtId="165" fontId="37" fillId="0" borderId="0" xfId="49" applyNumberFormat="1" applyFont="1" applyFill="1" applyAlignment="1" applyProtection="1">
      <alignment horizontal="right"/>
      <protection locked="0" hidden="1"/>
    </xf>
    <xf numFmtId="4" fontId="37" fillId="0" borderId="0" xfId="49" quotePrefix="1" applyNumberFormat="1" applyFont="1" applyFill="1" applyAlignment="1" applyProtection="1">
      <alignment horizontal="right"/>
      <protection locked="0" hidden="1"/>
    </xf>
    <xf numFmtId="2" fontId="46" fillId="28" borderId="0" xfId="0" applyNumberFormat="1" applyFont="1" applyFill="1" applyProtection="1">
      <protection locked="0" hidden="1"/>
    </xf>
    <xf numFmtId="4" fontId="46" fillId="0" borderId="0" xfId="49" applyNumberFormat="1" applyFont="1" applyFill="1" applyAlignment="1" applyProtection="1">
      <alignment horizontal="right"/>
      <protection locked="0" hidden="1"/>
    </xf>
    <xf numFmtId="3" fontId="37" fillId="25" borderId="0" xfId="49" quotePrefix="1" applyNumberFormat="1" applyFont="1" applyFill="1" applyAlignment="1" applyProtection="1">
      <alignment horizontal="right"/>
      <protection locked="0" hidden="1"/>
    </xf>
    <xf numFmtId="164" fontId="37" fillId="0" borderId="0" xfId="49" quotePrefix="1" applyNumberFormat="1" applyFont="1" applyBorder="1" applyAlignment="1">
      <alignment horizontal="right" wrapText="1"/>
    </xf>
    <xf numFmtId="3" fontId="37" fillId="0" borderId="0" xfId="49" quotePrefix="1" applyNumberFormat="1" applyFont="1" applyBorder="1" applyAlignment="1">
      <alignment horizontal="right" wrapText="1"/>
    </xf>
    <xf numFmtId="164" fontId="63" fillId="0" borderId="0" xfId="49" applyNumberFormat="1" applyFont="1" applyFill="1" applyAlignment="1">
      <alignment horizontal="center"/>
    </xf>
    <xf numFmtId="164" fontId="39" fillId="0" borderId="0" xfId="49" applyNumberFormat="1" applyFont="1" applyFill="1" applyAlignment="1">
      <alignment horizontal="center"/>
    </xf>
    <xf numFmtId="0" fontId="39" fillId="0" borderId="0" xfId="49" applyFont="1" applyFill="1"/>
    <xf numFmtId="0" fontId="15" fillId="31" borderId="0" xfId="0" applyFont="1" applyFill="1" applyBorder="1"/>
    <xf numFmtId="164" fontId="53" fillId="25" borderId="0" xfId="49" applyNumberFormat="1" applyFont="1" applyFill="1" applyAlignment="1">
      <alignment vertical="center"/>
    </xf>
    <xf numFmtId="3" fontId="46" fillId="0" borderId="0" xfId="0" quotePrefix="1" applyNumberFormat="1" applyFont="1" applyFill="1" applyBorder="1" applyAlignment="1">
      <alignment horizontal="center"/>
    </xf>
    <xf numFmtId="0" fontId="70" fillId="25" borderId="0" xfId="0" applyFont="1" applyFill="1"/>
    <xf numFmtId="2" fontId="37" fillId="0" borderId="0" xfId="49" quotePrefix="1" applyNumberFormat="1" applyFont="1" applyBorder="1" applyAlignment="1">
      <alignment horizontal="right" wrapText="1"/>
    </xf>
    <xf numFmtId="0" fontId="37" fillId="0" borderId="12" xfId="49" applyFont="1" applyFill="1" applyBorder="1" applyAlignment="1">
      <alignment horizontal="center" vertical="center" wrapText="1"/>
    </xf>
    <xf numFmtId="0" fontId="71" fillId="0" borderId="0" xfId="0" applyFont="1" applyAlignment="1">
      <alignment horizontal="left" vertical="center" indent="2"/>
    </xf>
    <xf numFmtId="0" fontId="37" fillId="0" borderId="12" xfId="0" applyFont="1" applyFill="1" applyBorder="1" applyAlignment="1">
      <alignment horizontal="center" vertical="center" wrapText="1"/>
    </xf>
    <xf numFmtId="165" fontId="41" fillId="0" borderId="0" xfId="0" applyNumberFormat="1" applyFont="1" applyFill="1" applyBorder="1" applyAlignment="1">
      <alignment horizontal="center"/>
    </xf>
    <xf numFmtId="0" fontId="44" fillId="0" borderId="0" xfId="0" applyFont="1" applyFill="1"/>
    <xf numFmtId="0" fontId="37" fillId="0" borderId="0" xfId="0" applyNumberFormat="1" applyFont="1" applyFill="1" applyBorder="1" applyAlignment="1"/>
    <xf numFmtId="0" fontId="37" fillId="0" borderId="0" xfId="0" applyFont="1" applyAlignment="1">
      <alignment horizontal="left" wrapText="1"/>
    </xf>
    <xf numFmtId="0" fontId="38" fillId="0" borderId="0" xfId="49" applyFont="1" applyAlignment="1">
      <alignment horizontal="left"/>
    </xf>
    <xf numFmtId="0" fontId="37" fillId="0" borderId="0" xfId="0" applyNumberFormat="1" applyFont="1" applyBorder="1" applyAlignment="1"/>
    <xf numFmtId="0" fontId="37" fillId="0" borderId="0" xfId="0" applyFont="1" applyAlignment="1"/>
    <xf numFmtId="0" fontId="37" fillId="0" borderId="0" xfId="0" applyNumberFormat="1" applyFont="1" applyBorder="1" applyAlignment="1">
      <alignment horizontal="left"/>
    </xf>
    <xf numFmtId="0" fontId="37" fillId="0" borderId="0" xfId="0" applyNumberFormat="1" applyFont="1" applyBorder="1" applyAlignment="1">
      <alignment horizontal="left" wrapText="1"/>
    </xf>
    <xf numFmtId="164" fontId="37" fillId="25" borderId="0" xfId="49" applyNumberFormat="1" applyFont="1" applyFill="1" applyAlignment="1">
      <alignment horizontal="left" vertical="center" wrapText="1"/>
    </xf>
    <xf numFmtId="0" fontId="37" fillId="0" borderId="0" xfId="49" applyFont="1" applyAlignment="1">
      <alignment horizontal="left" vertical="top" wrapText="1"/>
    </xf>
    <xf numFmtId="0" fontId="37" fillId="0" borderId="0" xfId="49" applyFont="1" applyAlignment="1">
      <alignment horizontal="left" vertical="center" wrapText="1"/>
    </xf>
    <xf numFmtId="164" fontId="37" fillId="0" borderId="0" xfId="49" applyNumberFormat="1" applyFont="1" applyAlignment="1">
      <alignment horizontal="left" vertical="center" wrapText="1"/>
    </xf>
    <xf numFmtId="0" fontId="37" fillId="25" borderId="0" xfId="49" applyFont="1" applyFill="1" applyAlignment="1">
      <alignment horizontal="left" vertical="center" wrapText="1"/>
    </xf>
    <xf numFmtId="0" fontId="37" fillId="0" borderId="12" xfId="49" applyFont="1" applyBorder="1" applyAlignment="1">
      <alignment horizontal="center" vertical="center" wrapText="1"/>
    </xf>
    <xf numFmtId="0" fontId="37" fillId="0" borderId="0" xfId="49" applyFont="1" applyAlignment="1">
      <alignment horizontal="left" vertical="center"/>
    </xf>
    <xf numFmtId="0" fontId="37" fillId="0" borderId="0" xfId="49" applyFont="1" applyFill="1" applyAlignment="1">
      <alignment horizontal="left" vertical="center" wrapText="1"/>
    </xf>
    <xf numFmtId="0" fontId="37" fillId="0" borderId="0" xfId="49" applyFont="1" applyBorder="1" applyAlignment="1">
      <alignment horizontal="left" vertical="center"/>
    </xf>
    <xf numFmtId="0" fontId="37" fillId="0" borderId="12" xfId="49" applyFont="1" applyFill="1" applyBorder="1" applyAlignment="1">
      <alignment horizontal="center" vertical="center" wrapText="1"/>
    </xf>
    <xf numFmtId="164" fontId="37" fillId="0" borderId="0" xfId="49" applyNumberFormat="1" applyFont="1" applyFill="1" applyAlignment="1">
      <alignment horizontal="left" vertical="center" wrapText="1"/>
    </xf>
    <xf numFmtId="0" fontId="37" fillId="0" borderId="0" xfId="49" applyFont="1" applyBorder="1" applyAlignment="1">
      <alignment horizontal="left" vertical="top" wrapText="1"/>
    </xf>
    <xf numFmtId="164" fontId="53" fillId="25" borderId="0" xfId="49" applyNumberFormat="1" applyFont="1" applyFill="1" applyAlignment="1">
      <alignment horizontal="left" vertical="center" wrapText="1"/>
    </xf>
    <xf numFmtId="0" fontId="39" fillId="0" borderId="16" xfId="49" applyFont="1" applyFill="1" applyBorder="1" applyAlignment="1" applyProtection="1">
      <alignment horizontal="center"/>
      <protection locked="0"/>
    </xf>
    <xf numFmtId="0" fontId="39" fillId="0" borderId="15" xfId="49" applyFont="1" applyFill="1" applyBorder="1" applyAlignment="1" applyProtection="1">
      <alignment horizontal="center"/>
      <protection locked="0"/>
    </xf>
    <xf numFmtId="164" fontId="37" fillId="0" borderId="47" xfId="49" applyNumberFormat="1" applyFont="1" applyBorder="1" applyAlignment="1">
      <alignment horizontal="center" vertical="center" wrapText="1"/>
    </xf>
    <xf numFmtId="164" fontId="37" fillId="0" borderId="11" xfId="49" applyNumberFormat="1" applyFont="1" applyBorder="1" applyAlignment="1">
      <alignment horizontal="center" vertical="center" wrapText="1"/>
    </xf>
    <xf numFmtId="0" fontId="37" fillId="0" borderId="47" xfId="40" applyFont="1" applyBorder="1" applyAlignment="1">
      <alignment horizontal="center" vertical="center" wrapText="1"/>
      <protection locked="0"/>
    </xf>
    <xf numFmtId="0" fontId="37" fillId="0" borderId="47" xfId="49" applyFont="1" applyBorder="1" applyAlignment="1">
      <alignment horizontal="center" vertical="center" wrapText="1"/>
    </xf>
    <xf numFmtId="0" fontId="37" fillId="0" borderId="11" xfId="49" applyFont="1" applyBorder="1" applyAlignment="1">
      <alignment horizontal="center" vertical="center" wrapText="1"/>
    </xf>
    <xf numFmtId="3" fontId="37" fillId="0" borderId="47" xfId="49" applyNumberFormat="1" applyFont="1" applyBorder="1" applyAlignment="1">
      <alignment horizontal="center" vertical="center" wrapText="1"/>
    </xf>
    <xf numFmtId="3" fontId="37" fillId="0" borderId="11" xfId="49" applyNumberFormat="1" applyFont="1" applyBorder="1" applyAlignment="1">
      <alignment horizontal="center" vertical="center" wrapText="1"/>
    </xf>
    <xf numFmtId="164" fontId="37" fillId="0" borderId="12" xfId="49" applyNumberFormat="1" applyFont="1" applyBorder="1" applyAlignment="1">
      <alignment horizontal="center" vertical="center" wrapText="1"/>
    </xf>
    <xf numFmtId="0" fontId="37" fillId="0" borderId="0" xfId="47" applyFont="1" applyAlignment="1">
      <alignment horizontal="left"/>
    </xf>
    <xf numFmtId="0" fontId="37" fillId="0" borderId="0" xfId="38" applyFont="1" applyFill="1" applyAlignment="1">
      <alignment horizontal="left" vertical="center" wrapText="1"/>
    </xf>
    <xf numFmtId="0" fontId="37" fillId="0" borderId="0" xfId="49" applyFont="1" applyAlignment="1" applyProtection="1">
      <alignment horizontal="left" vertical="center" wrapText="1"/>
    </xf>
    <xf numFmtId="0" fontId="37" fillId="0" borderId="0" xfId="49" applyFont="1" applyAlignment="1">
      <alignment horizontal="left" wrapText="1"/>
    </xf>
    <xf numFmtId="0" fontId="38" fillId="0" borderId="11" xfId="49" applyFont="1" applyBorder="1" applyAlignment="1">
      <alignment horizontal="center" vertical="center"/>
    </xf>
    <xf numFmtId="0" fontId="37" fillId="0" borderId="0" xfId="49" applyFont="1" applyAlignment="1" applyProtection="1">
      <alignment horizontal="left" vertical="center"/>
    </xf>
    <xf numFmtId="0" fontId="38" fillId="25" borderId="11" xfId="49" applyFont="1" applyFill="1" applyBorder="1" applyAlignment="1">
      <alignment horizontal="center" vertical="center"/>
    </xf>
    <xf numFmtId="0" fontId="37" fillId="25" borderId="47" xfId="49" applyFont="1" applyFill="1" applyBorder="1" applyAlignment="1">
      <alignment horizontal="center" vertical="center" wrapText="1"/>
    </xf>
    <xf numFmtId="0" fontId="37" fillId="25" borderId="11" xfId="49" applyFont="1" applyFill="1" applyBorder="1" applyAlignment="1">
      <alignment horizontal="center" vertical="center" wrapText="1"/>
    </xf>
    <xf numFmtId="3" fontId="37" fillId="25" borderId="47" xfId="49" applyNumberFormat="1" applyFont="1" applyFill="1" applyBorder="1" applyAlignment="1">
      <alignment horizontal="center" vertical="center" wrapText="1"/>
    </xf>
    <xf numFmtId="3" fontId="37" fillId="25" borderId="11" xfId="49" applyNumberFormat="1" applyFont="1" applyFill="1" applyBorder="1" applyAlignment="1">
      <alignment horizontal="center" vertical="center" wrapText="1"/>
    </xf>
    <xf numFmtId="164" fontId="37" fillId="25" borderId="47" xfId="49" applyNumberFormat="1" applyFont="1" applyFill="1" applyBorder="1" applyAlignment="1">
      <alignment horizontal="center" vertical="center" wrapText="1"/>
    </xf>
    <xf numFmtId="164" fontId="37" fillId="25" borderId="11" xfId="49" applyNumberFormat="1" applyFont="1" applyFill="1" applyBorder="1" applyAlignment="1">
      <alignment horizontal="center" vertical="center" wrapText="1"/>
    </xf>
    <xf numFmtId="164" fontId="37" fillId="25" borderId="12" xfId="49" applyNumberFormat="1" applyFont="1" applyFill="1" applyBorder="1" applyAlignment="1">
      <alignment horizontal="center" vertical="center" wrapText="1"/>
    </xf>
    <xf numFmtId="0" fontId="37" fillId="0" borderId="12" xfId="40" applyFont="1" applyBorder="1" applyAlignment="1">
      <alignment horizontal="center" vertical="center" wrapText="1"/>
      <protection locked="0"/>
    </xf>
    <xf numFmtId="3" fontId="37" fillId="0" borderId="0" xfId="49" applyNumberFormat="1" applyFont="1" applyAlignment="1">
      <alignment horizontal="left"/>
    </xf>
    <xf numFmtId="0" fontId="37" fillId="25" borderId="0" xfId="0" applyFont="1" applyFill="1" applyAlignment="1">
      <alignment horizontal="left" wrapText="1"/>
    </xf>
    <xf numFmtId="0" fontId="37" fillId="25" borderId="0" xfId="49" applyFont="1" applyFill="1" applyAlignment="1" applyProtection="1">
      <alignment horizontal="left" vertical="center"/>
    </xf>
    <xf numFmtId="0" fontId="37" fillId="25" borderId="0" xfId="49" applyFont="1" applyFill="1" applyAlignment="1" applyProtection="1">
      <alignment horizontal="left" vertical="center" wrapText="1"/>
    </xf>
    <xf numFmtId="0" fontId="38" fillId="0" borderId="0" xfId="49" applyFont="1" applyAlignment="1">
      <alignment horizontal="left" vertical="top" wrapText="1"/>
    </xf>
    <xf numFmtId="0" fontId="15" fillId="0" borderId="0" xfId="49" applyFont="1" applyAlignment="1">
      <alignment vertical="center"/>
    </xf>
    <xf numFmtId="0" fontId="37" fillId="0" borderId="12" xfId="49" applyFont="1" applyBorder="1" applyAlignment="1">
      <alignment horizontal="center"/>
    </xf>
    <xf numFmtId="0" fontId="15" fillId="0" borderId="0" xfId="49" applyFont="1" applyAlignment="1">
      <alignment horizontal="left" vertical="center"/>
    </xf>
    <xf numFmtId="0" fontId="15" fillId="0" borderId="0" xfId="49" applyFont="1" applyAlignment="1">
      <alignment horizontal="left" vertical="center" wrapText="1"/>
    </xf>
    <xf numFmtId="1" fontId="38" fillId="24" borderId="0" xfId="49" applyNumberFormat="1" applyFont="1" applyFill="1" applyAlignment="1">
      <alignment wrapText="1"/>
    </xf>
    <xf numFmtId="0" fontId="15" fillId="24" borderId="0" xfId="49" applyFill="1" applyAlignment="1">
      <alignment wrapText="1"/>
    </xf>
    <xf numFmtId="0" fontId="42" fillId="0" borderId="11" xfId="49" applyFont="1" applyFill="1" applyBorder="1" applyAlignment="1">
      <alignment horizontal="center" wrapText="1"/>
    </xf>
    <xf numFmtId="1" fontId="38" fillId="24" borderId="0" xfId="49" applyNumberFormat="1" applyFont="1" applyFill="1" applyBorder="1" applyAlignment="1">
      <alignment horizontal="left"/>
    </xf>
    <xf numFmtId="0" fontId="42" fillId="24" borderId="0" xfId="49" applyFont="1" applyFill="1" applyAlignment="1">
      <alignment horizontal="center" vertical="center" wrapText="1"/>
    </xf>
    <xf numFmtId="0" fontId="38" fillId="0" borderId="12" xfId="49" applyFont="1" applyFill="1" applyBorder="1" applyAlignment="1">
      <alignment horizontal="center" wrapText="1"/>
    </xf>
    <xf numFmtId="0" fontId="42" fillId="0" borderId="12" xfId="49" applyFont="1" applyFill="1" applyBorder="1" applyAlignment="1">
      <alignment horizontal="center" wrapText="1"/>
    </xf>
    <xf numFmtId="0" fontId="42" fillId="24" borderId="12" xfId="49" applyFont="1" applyFill="1" applyBorder="1" applyAlignment="1">
      <alignment horizontal="center" wrapText="1"/>
    </xf>
    <xf numFmtId="1" fontId="38" fillId="24" borderId="12" xfId="49" applyNumberFormat="1" applyFont="1" applyFill="1" applyBorder="1" applyAlignment="1">
      <alignment horizontal="center" wrapText="1"/>
    </xf>
    <xf numFmtId="0" fontId="37" fillId="25" borderId="0" xfId="49" applyFont="1" applyFill="1" applyBorder="1" applyAlignment="1">
      <alignment horizontal="left" vertical="center" wrapText="1"/>
    </xf>
    <xf numFmtId="0" fontId="42" fillId="24" borderId="0" xfId="49" applyFont="1" applyFill="1" applyBorder="1" applyAlignment="1">
      <alignment horizontal="center" vertical="center" wrapText="1"/>
    </xf>
    <xf numFmtId="0" fontId="42" fillId="24" borderId="11" xfId="49" applyFont="1" applyFill="1" applyBorder="1" applyAlignment="1">
      <alignment horizontal="center" vertical="center" wrapText="1"/>
    </xf>
    <xf numFmtId="0" fontId="37" fillId="24" borderId="0" xfId="49" applyFont="1" applyFill="1" applyBorder="1" applyAlignment="1">
      <alignment horizontal="left" vertical="center" wrapText="1"/>
    </xf>
    <xf numFmtId="0" fontId="37" fillId="0" borderId="0" xfId="38" applyFont="1" applyFill="1" applyAlignment="1" applyProtection="1">
      <alignment horizontal="left" vertical="center" wrapText="1"/>
    </xf>
    <xf numFmtId="0" fontId="37" fillId="0" borderId="0" xfId="40" applyFont="1" applyBorder="1" applyAlignment="1" applyProtection="1">
      <alignment horizontal="left" vertical="center" wrapText="1"/>
    </xf>
    <xf numFmtId="164" fontId="37" fillId="28" borderId="12" xfId="0" applyNumberFormat="1" applyFont="1" applyFill="1" applyBorder="1" applyAlignment="1">
      <alignment horizontal="center" vertical="center" wrapText="1"/>
    </xf>
    <xf numFmtId="164" fontId="37" fillId="0" borderId="12" xfId="0" applyNumberFormat="1" applyFont="1" applyBorder="1" applyAlignment="1" applyProtection="1">
      <alignment horizontal="center" vertical="center" wrapText="1"/>
    </xf>
    <xf numFmtId="2" fontId="46" fillId="28" borderId="12" xfId="0" applyNumberFormat="1" applyFont="1" applyFill="1" applyBorder="1" applyAlignment="1">
      <alignment horizontal="center" vertical="center" wrapText="1"/>
    </xf>
    <xf numFmtId="2" fontId="46" fillId="0" borderId="12" xfId="0" applyNumberFormat="1" applyFont="1" applyFill="1" applyBorder="1" applyAlignment="1">
      <alignment horizontal="center" vertical="center" wrapText="1"/>
    </xf>
    <xf numFmtId="0" fontId="37" fillId="0" borderId="0" xfId="40" applyFont="1" applyBorder="1" applyAlignment="1" applyProtection="1">
      <alignment horizontal="left" vertical="center"/>
    </xf>
    <xf numFmtId="0" fontId="38" fillId="0" borderId="0" xfId="0" applyFont="1" applyAlignment="1" applyProtection="1">
      <alignment horizontal="left"/>
    </xf>
    <xf numFmtId="0" fontId="38" fillId="26" borderId="14" xfId="49" applyFont="1" applyFill="1" applyBorder="1" applyAlignment="1" applyProtection="1">
      <alignment horizontal="center"/>
      <protection locked="0"/>
    </xf>
    <xf numFmtId="0" fontId="38" fillId="0" borderId="14" xfId="49" applyFont="1" applyFill="1" applyBorder="1" applyAlignment="1" applyProtection="1">
      <alignment horizontal="center"/>
      <protection locked="0"/>
    </xf>
    <xf numFmtId="0" fontId="37" fillId="0" borderId="47" xfId="49" applyFont="1" applyBorder="1" applyAlignment="1" applyProtection="1">
      <alignment horizontal="left" vertical="center"/>
      <protection hidden="1"/>
    </xf>
    <xf numFmtId="0" fontId="37" fillId="0" borderId="11" xfId="49" applyFont="1" applyBorder="1" applyAlignment="1" applyProtection="1">
      <alignment horizontal="left" vertical="center"/>
      <protection hidden="1"/>
    </xf>
    <xf numFmtId="3" fontId="37" fillId="28" borderId="12" xfId="0" applyNumberFormat="1" applyFont="1" applyFill="1" applyBorder="1" applyAlignment="1">
      <alignment horizontal="center" vertical="center" wrapText="1"/>
    </xf>
    <xf numFmtId="164" fontId="37" fillId="0" borderId="12" xfId="0" applyNumberFormat="1" applyFont="1" applyFill="1" applyBorder="1" applyAlignment="1">
      <alignment horizontal="center" vertical="center" wrapText="1"/>
    </xf>
    <xf numFmtId="164" fontId="37" fillId="28" borderId="12" xfId="0" applyNumberFormat="1" applyFont="1" applyFill="1" applyBorder="1" applyAlignment="1" applyProtection="1">
      <alignment horizontal="center" vertical="center" wrapText="1"/>
    </xf>
    <xf numFmtId="0" fontId="37" fillId="0" borderId="0" xfId="47" applyFont="1" applyAlignment="1" applyProtection="1">
      <alignment horizontal="left" vertical="center"/>
    </xf>
    <xf numFmtId="0" fontId="37" fillId="0" borderId="0" xfId="49" applyFont="1" applyFill="1" applyAlignment="1" applyProtection="1">
      <alignment horizontal="left" vertical="center" wrapText="1"/>
    </xf>
    <xf numFmtId="164" fontId="37" fillId="0" borderId="12" xfId="0" applyNumberFormat="1" applyFont="1" applyFill="1" applyBorder="1" applyAlignment="1" applyProtection="1">
      <alignment horizontal="center" vertical="center" wrapText="1"/>
    </xf>
    <xf numFmtId="0" fontId="37" fillId="25" borderId="0" xfId="0" applyFont="1" applyFill="1" applyAlignment="1">
      <alignment horizontal="left"/>
    </xf>
    <xf numFmtId="0" fontId="37" fillId="25" borderId="0" xfId="40" applyFont="1" applyFill="1" applyBorder="1" applyAlignment="1" applyProtection="1">
      <alignment horizontal="left" vertical="center"/>
    </xf>
    <xf numFmtId="0" fontId="38" fillId="25" borderId="0" xfId="0" applyFont="1" applyFill="1" applyAlignment="1" applyProtection="1">
      <alignment horizontal="left"/>
    </xf>
    <xf numFmtId="0" fontId="38" fillId="29" borderId="14" xfId="49" applyFont="1" applyFill="1" applyBorder="1" applyAlignment="1" applyProtection="1">
      <alignment horizontal="center"/>
      <protection locked="0"/>
    </xf>
    <xf numFmtId="0" fontId="38" fillId="25" borderId="14" xfId="49" applyFont="1" applyFill="1" applyBorder="1" applyAlignment="1" applyProtection="1">
      <alignment horizontal="center"/>
      <protection locked="0"/>
    </xf>
    <xf numFmtId="164" fontId="37" fillId="25" borderId="12" xfId="0" applyNumberFormat="1" applyFont="1" applyFill="1" applyBorder="1" applyAlignment="1" applyProtection="1">
      <alignment horizontal="center" vertical="center" wrapText="1"/>
    </xf>
    <xf numFmtId="164" fontId="37" fillId="25" borderId="12" xfId="0" applyNumberFormat="1" applyFont="1" applyFill="1" applyBorder="1" applyAlignment="1">
      <alignment horizontal="center" vertical="center" wrapText="1"/>
    </xf>
    <xf numFmtId="0" fontId="37" fillId="25" borderId="0" xfId="47" applyFont="1" applyFill="1" applyAlignment="1" applyProtection="1">
      <alignment horizontal="left" vertical="center"/>
    </xf>
  </cellXfs>
  <cellStyles count="527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alculation 10" xfId="113"/>
    <cellStyle name="Calculation 10 10" xfId="636"/>
    <cellStyle name="Calculation 10 10 2" xfId="1680"/>
    <cellStyle name="Calculation 10 10 3" xfId="2722"/>
    <cellStyle name="Calculation 10 10 4" xfId="3764"/>
    <cellStyle name="Calculation 10 10 5" xfId="4806"/>
    <cellStyle name="Calculation 10 11" xfId="424"/>
    <cellStyle name="Calculation 10 11 2" xfId="1469"/>
    <cellStyle name="Calculation 10 11 3" xfId="2511"/>
    <cellStyle name="Calculation 10 11 4" xfId="3553"/>
    <cellStyle name="Calculation 10 11 5" xfId="4595"/>
    <cellStyle name="Calculation 10 12" xfId="1093"/>
    <cellStyle name="Calculation 10 12 2" xfId="2137"/>
    <cellStyle name="Calculation 10 12 3" xfId="3179"/>
    <cellStyle name="Calculation 10 12 4" xfId="4221"/>
    <cellStyle name="Calculation 10 12 5" xfId="5263"/>
    <cellStyle name="Calculation 10 13" xfId="1159"/>
    <cellStyle name="Calculation 10 14" xfId="2201"/>
    <cellStyle name="Calculation 10 15" xfId="3243"/>
    <cellStyle name="Calculation 10 16" xfId="4285"/>
    <cellStyle name="Calculation 10 2" xfId="194"/>
    <cellStyle name="Calculation 10 2 2" xfId="716"/>
    <cellStyle name="Calculation 10 2 2 2" xfId="1760"/>
    <cellStyle name="Calculation 10 2 2 3" xfId="2802"/>
    <cellStyle name="Calculation 10 2 2 4" xfId="3844"/>
    <cellStyle name="Calculation 10 2 2 5" xfId="4886"/>
    <cellStyle name="Calculation 10 2 3" xfId="1239"/>
    <cellStyle name="Calculation 10 2 4" xfId="2281"/>
    <cellStyle name="Calculation 10 2 5" xfId="3323"/>
    <cellStyle name="Calculation 10 2 6" xfId="4365"/>
    <cellStyle name="Calculation 10 3" xfId="218"/>
    <cellStyle name="Calculation 10 3 2" xfId="740"/>
    <cellStyle name="Calculation 10 3 2 2" xfId="1784"/>
    <cellStyle name="Calculation 10 3 2 3" xfId="2826"/>
    <cellStyle name="Calculation 10 3 2 4" xfId="3868"/>
    <cellStyle name="Calculation 10 3 2 5" xfId="4910"/>
    <cellStyle name="Calculation 10 3 3" xfId="1263"/>
    <cellStyle name="Calculation 10 3 4" xfId="2305"/>
    <cellStyle name="Calculation 10 3 5" xfId="3347"/>
    <cellStyle name="Calculation 10 3 6" xfId="4389"/>
    <cellStyle name="Calculation 10 4" xfId="281"/>
    <cellStyle name="Calculation 10 4 2" xfId="803"/>
    <cellStyle name="Calculation 10 4 2 2" xfId="1847"/>
    <cellStyle name="Calculation 10 4 2 3" xfId="2889"/>
    <cellStyle name="Calculation 10 4 2 4" xfId="3931"/>
    <cellStyle name="Calculation 10 4 2 5" xfId="4973"/>
    <cellStyle name="Calculation 10 4 3" xfId="1326"/>
    <cellStyle name="Calculation 10 4 4" xfId="2368"/>
    <cellStyle name="Calculation 10 4 5" xfId="3410"/>
    <cellStyle name="Calculation 10 4 6" xfId="4452"/>
    <cellStyle name="Calculation 10 5" xfId="297"/>
    <cellStyle name="Calculation 10 5 2" xfId="819"/>
    <cellStyle name="Calculation 10 5 2 2" xfId="1863"/>
    <cellStyle name="Calculation 10 5 2 3" xfId="2905"/>
    <cellStyle name="Calculation 10 5 2 4" xfId="3947"/>
    <cellStyle name="Calculation 10 5 2 5" xfId="4989"/>
    <cellStyle name="Calculation 10 5 3" xfId="1342"/>
    <cellStyle name="Calculation 10 5 4" xfId="2384"/>
    <cellStyle name="Calculation 10 5 5" xfId="3426"/>
    <cellStyle name="Calculation 10 5 6" xfId="4468"/>
    <cellStyle name="Calculation 10 6" xfId="413"/>
    <cellStyle name="Calculation 10 6 2" xfId="919"/>
    <cellStyle name="Calculation 10 6 2 2" xfId="1963"/>
    <cellStyle name="Calculation 10 6 2 3" xfId="3005"/>
    <cellStyle name="Calculation 10 6 2 4" xfId="4047"/>
    <cellStyle name="Calculation 10 6 2 5" xfId="5089"/>
    <cellStyle name="Calculation 10 6 3" xfId="1458"/>
    <cellStyle name="Calculation 10 6 4" xfId="2500"/>
    <cellStyle name="Calculation 10 6 5" xfId="3542"/>
    <cellStyle name="Calculation 10 6 6" xfId="4584"/>
    <cellStyle name="Calculation 10 7" xfId="355"/>
    <cellStyle name="Calculation 10 7 2" xfId="872"/>
    <cellStyle name="Calculation 10 7 2 2" xfId="1916"/>
    <cellStyle name="Calculation 10 7 2 3" xfId="2958"/>
    <cellStyle name="Calculation 10 7 2 4" xfId="4000"/>
    <cellStyle name="Calculation 10 7 2 5" xfId="5042"/>
    <cellStyle name="Calculation 10 7 3" xfId="1400"/>
    <cellStyle name="Calculation 10 7 4" xfId="2442"/>
    <cellStyle name="Calculation 10 7 5" xfId="3484"/>
    <cellStyle name="Calculation 10 7 6" xfId="4526"/>
    <cellStyle name="Calculation 10 8" xfId="513"/>
    <cellStyle name="Calculation 10 8 2" xfId="1003"/>
    <cellStyle name="Calculation 10 8 2 2" xfId="2047"/>
    <cellStyle name="Calculation 10 8 2 3" xfId="3089"/>
    <cellStyle name="Calculation 10 8 2 4" xfId="4131"/>
    <cellStyle name="Calculation 10 8 2 5" xfId="5173"/>
    <cellStyle name="Calculation 10 8 3" xfId="1557"/>
    <cellStyle name="Calculation 10 8 4" xfId="2599"/>
    <cellStyle name="Calculation 10 8 5" xfId="3641"/>
    <cellStyle name="Calculation 10 8 6" xfId="4683"/>
    <cellStyle name="Calculation 10 9" xfId="539"/>
    <cellStyle name="Calculation 10 9 2" xfId="1022"/>
    <cellStyle name="Calculation 10 9 2 2" xfId="2066"/>
    <cellStyle name="Calculation 10 9 2 3" xfId="3108"/>
    <cellStyle name="Calculation 10 9 2 4" xfId="4150"/>
    <cellStyle name="Calculation 10 9 2 5" xfId="5192"/>
    <cellStyle name="Calculation 10 9 3" xfId="1583"/>
    <cellStyle name="Calculation 10 9 4" xfId="2625"/>
    <cellStyle name="Calculation 10 9 5" xfId="3667"/>
    <cellStyle name="Calculation 10 9 6" xfId="4709"/>
    <cellStyle name="Calculation 11" xfId="146"/>
    <cellStyle name="Calculation 11 10" xfId="577"/>
    <cellStyle name="Calculation 11 10 2" xfId="1621"/>
    <cellStyle name="Calculation 11 10 3" xfId="2663"/>
    <cellStyle name="Calculation 11 10 4" xfId="3705"/>
    <cellStyle name="Calculation 11 10 5" xfId="4747"/>
    <cellStyle name="Calculation 11 11" xfId="1043"/>
    <cellStyle name="Calculation 11 11 2" xfId="2087"/>
    <cellStyle name="Calculation 11 11 3" xfId="3129"/>
    <cellStyle name="Calculation 11 11 4" xfId="4171"/>
    <cellStyle name="Calculation 11 11 5" xfId="5213"/>
    <cellStyle name="Calculation 11 12" xfId="1192"/>
    <cellStyle name="Calculation 11 13" xfId="2234"/>
    <cellStyle name="Calculation 11 14" xfId="3276"/>
    <cellStyle name="Calculation 11 15" xfId="4318"/>
    <cellStyle name="Calculation 11 2" xfId="237"/>
    <cellStyle name="Calculation 11 2 2" xfId="759"/>
    <cellStyle name="Calculation 11 2 2 2" xfId="1803"/>
    <cellStyle name="Calculation 11 2 2 3" xfId="2845"/>
    <cellStyle name="Calculation 11 2 2 4" xfId="3887"/>
    <cellStyle name="Calculation 11 2 2 5" xfId="4929"/>
    <cellStyle name="Calculation 11 2 3" xfId="1282"/>
    <cellStyle name="Calculation 11 2 4" xfId="2324"/>
    <cellStyle name="Calculation 11 2 5" xfId="3366"/>
    <cellStyle name="Calculation 11 2 6" xfId="4408"/>
    <cellStyle name="Calculation 11 3" xfId="125"/>
    <cellStyle name="Calculation 11 3 2" xfId="648"/>
    <cellStyle name="Calculation 11 3 2 2" xfId="1692"/>
    <cellStyle name="Calculation 11 3 2 3" xfId="2734"/>
    <cellStyle name="Calculation 11 3 2 4" xfId="3776"/>
    <cellStyle name="Calculation 11 3 2 5" xfId="4818"/>
    <cellStyle name="Calculation 11 3 3" xfId="1171"/>
    <cellStyle name="Calculation 11 3 4" xfId="2213"/>
    <cellStyle name="Calculation 11 3 5" xfId="3255"/>
    <cellStyle name="Calculation 11 3 6" xfId="4297"/>
    <cellStyle name="Calculation 11 4" xfId="314"/>
    <cellStyle name="Calculation 11 4 2" xfId="836"/>
    <cellStyle name="Calculation 11 4 2 2" xfId="1880"/>
    <cellStyle name="Calculation 11 4 2 3" xfId="2922"/>
    <cellStyle name="Calculation 11 4 2 4" xfId="3964"/>
    <cellStyle name="Calculation 11 4 2 5" xfId="5006"/>
    <cellStyle name="Calculation 11 4 3" xfId="1359"/>
    <cellStyle name="Calculation 11 4 4" xfId="2401"/>
    <cellStyle name="Calculation 11 4 5" xfId="3443"/>
    <cellStyle name="Calculation 11 4 6" xfId="4485"/>
    <cellStyle name="Calculation 11 5" xfId="363"/>
    <cellStyle name="Calculation 11 5 2" xfId="876"/>
    <cellStyle name="Calculation 11 5 2 2" xfId="1920"/>
    <cellStyle name="Calculation 11 5 2 3" xfId="2962"/>
    <cellStyle name="Calculation 11 5 2 4" xfId="4004"/>
    <cellStyle name="Calculation 11 5 2 5" xfId="5046"/>
    <cellStyle name="Calculation 11 5 3" xfId="1408"/>
    <cellStyle name="Calculation 11 5 4" xfId="2450"/>
    <cellStyle name="Calculation 11 5 5" xfId="3492"/>
    <cellStyle name="Calculation 11 5 6" xfId="4534"/>
    <cellStyle name="Calculation 11 6" xfId="457"/>
    <cellStyle name="Calculation 11 6 2" xfId="949"/>
    <cellStyle name="Calculation 11 6 2 2" xfId="1993"/>
    <cellStyle name="Calculation 11 6 2 3" xfId="3035"/>
    <cellStyle name="Calculation 11 6 2 4" xfId="4077"/>
    <cellStyle name="Calculation 11 6 2 5" xfId="5119"/>
    <cellStyle name="Calculation 11 6 3" xfId="1501"/>
    <cellStyle name="Calculation 11 6 4" xfId="2543"/>
    <cellStyle name="Calculation 11 6 5" xfId="3585"/>
    <cellStyle name="Calculation 11 6 6" xfId="4627"/>
    <cellStyle name="Calculation 11 7" xfId="445"/>
    <cellStyle name="Calculation 11 7 2" xfId="940"/>
    <cellStyle name="Calculation 11 7 2 2" xfId="1984"/>
    <cellStyle name="Calculation 11 7 2 3" xfId="3026"/>
    <cellStyle name="Calculation 11 7 2 4" xfId="4068"/>
    <cellStyle name="Calculation 11 7 2 5" xfId="5110"/>
    <cellStyle name="Calculation 11 7 3" xfId="1489"/>
    <cellStyle name="Calculation 11 7 4" xfId="2531"/>
    <cellStyle name="Calculation 11 7 5" xfId="3573"/>
    <cellStyle name="Calculation 11 7 6" xfId="4615"/>
    <cellStyle name="Calculation 11 8" xfId="511"/>
    <cellStyle name="Calculation 11 8 2" xfId="1001"/>
    <cellStyle name="Calculation 11 8 2 2" xfId="2045"/>
    <cellStyle name="Calculation 11 8 2 3" xfId="3087"/>
    <cellStyle name="Calculation 11 8 2 4" xfId="4129"/>
    <cellStyle name="Calculation 11 8 2 5" xfId="5171"/>
    <cellStyle name="Calculation 11 8 3" xfId="1555"/>
    <cellStyle name="Calculation 11 8 4" xfId="2597"/>
    <cellStyle name="Calculation 11 8 5" xfId="3639"/>
    <cellStyle name="Calculation 11 8 6" xfId="4681"/>
    <cellStyle name="Calculation 11 9" xfId="669"/>
    <cellStyle name="Calculation 11 9 2" xfId="1713"/>
    <cellStyle name="Calculation 11 9 3" xfId="2755"/>
    <cellStyle name="Calculation 11 9 4" xfId="3797"/>
    <cellStyle name="Calculation 11 9 5" xfId="4839"/>
    <cellStyle name="Calculation 12" xfId="94"/>
    <cellStyle name="Calculation 12 2" xfId="617"/>
    <cellStyle name="Calculation 12 2 2" xfId="1661"/>
    <cellStyle name="Calculation 12 2 3" xfId="2703"/>
    <cellStyle name="Calculation 12 2 4" xfId="3745"/>
    <cellStyle name="Calculation 12 2 5" xfId="4787"/>
    <cellStyle name="Calculation 12 3" xfId="1140"/>
    <cellStyle name="Calculation 12 4" xfId="2182"/>
    <cellStyle name="Calculation 12 5" xfId="3224"/>
    <cellStyle name="Calculation 12 6" xfId="4266"/>
    <cellStyle name="Calculation 2" xfId="63"/>
    <cellStyle name="Calculation 2 10" xfId="588"/>
    <cellStyle name="Calculation 2 10 2" xfId="1632"/>
    <cellStyle name="Calculation 2 10 3" xfId="2674"/>
    <cellStyle name="Calculation 2 10 4" xfId="3716"/>
    <cellStyle name="Calculation 2 10 5" xfId="4758"/>
    <cellStyle name="Calculation 2 11" xfId="434"/>
    <cellStyle name="Calculation 2 11 2" xfId="1478"/>
    <cellStyle name="Calculation 2 11 3" xfId="2520"/>
    <cellStyle name="Calculation 2 11 4" xfId="3562"/>
    <cellStyle name="Calculation 2 11 5" xfId="4604"/>
    <cellStyle name="Calculation 2 12" xfId="1057"/>
    <cellStyle name="Calculation 2 12 2" xfId="2101"/>
    <cellStyle name="Calculation 2 12 3" xfId="3143"/>
    <cellStyle name="Calculation 2 12 4" xfId="4185"/>
    <cellStyle name="Calculation 2 12 5" xfId="5227"/>
    <cellStyle name="Calculation 2 13" xfId="1111"/>
    <cellStyle name="Calculation 2 14" xfId="2153"/>
    <cellStyle name="Calculation 2 15" xfId="3195"/>
    <cellStyle name="Calculation 2 16" xfId="4237"/>
    <cellStyle name="Calculation 2 2" xfId="161"/>
    <cellStyle name="Calculation 2 2 2" xfId="683"/>
    <cellStyle name="Calculation 2 2 2 2" xfId="1727"/>
    <cellStyle name="Calculation 2 2 2 3" xfId="2769"/>
    <cellStyle name="Calculation 2 2 2 4" xfId="3811"/>
    <cellStyle name="Calculation 2 2 2 5" xfId="4853"/>
    <cellStyle name="Calculation 2 2 3" xfId="1206"/>
    <cellStyle name="Calculation 2 2 4" xfId="2248"/>
    <cellStyle name="Calculation 2 2 5" xfId="3290"/>
    <cellStyle name="Calculation 2 2 6" xfId="4332"/>
    <cellStyle name="Calculation 2 3" xfId="213"/>
    <cellStyle name="Calculation 2 3 2" xfId="735"/>
    <cellStyle name="Calculation 2 3 2 2" xfId="1779"/>
    <cellStyle name="Calculation 2 3 2 3" xfId="2821"/>
    <cellStyle name="Calculation 2 3 2 4" xfId="3863"/>
    <cellStyle name="Calculation 2 3 2 5" xfId="4905"/>
    <cellStyle name="Calculation 2 3 3" xfId="1258"/>
    <cellStyle name="Calculation 2 3 4" xfId="2300"/>
    <cellStyle name="Calculation 2 3 5" xfId="3342"/>
    <cellStyle name="Calculation 2 3 6" xfId="4384"/>
    <cellStyle name="Calculation 2 4" xfId="250"/>
    <cellStyle name="Calculation 2 4 2" xfId="772"/>
    <cellStyle name="Calculation 2 4 2 2" xfId="1816"/>
    <cellStyle name="Calculation 2 4 2 3" xfId="2858"/>
    <cellStyle name="Calculation 2 4 2 4" xfId="3900"/>
    <cellStyle name="Calculation 2 4 2 5" xfId="4942"/>
    <cellStyle name="Calculation 2 4 3" xfId="1295"/>
    <cellStyle name="Calculation 2 4 4" xfId="2337"/>
    <cellStyle name="Calculation 2 4 5" xfId="3379"/>
    <cellStyle name="Calculation 2 4 6" xfId="4421"/>
    <cellStyle name="Calculation 2 5" xfId="292"/>
    <cellStyle name="Calculation 2 5 2" xfId="814"/>
    <cellStyle name="Calculation 2 5 2 2" xfId="1858"/>
    <cellStyle name="Calculation 2 5 2 3" xfId="2900"/>
    <cellStyle name="Calculation 2 5 2 4" xfId="3942"/>
    <cellStyle name="Calculation 2 5 2 5" xfId="4984"/>
    <cellStyle name="Calculation 2 5 3" xfId="1337"/>
    <cellStyle name="Calculation 2 5 4" xfId="2379"/>
    <cellStyle name="Calculation 2 5 5" xfId="3421"/>
    <cellStyle name="Calculation 2 5 6" xfId="4463"/>
    <cellStyle name="Calculation 2 6" xfId="377"/>
    <cellStyle name="Calculation 2 6 2" xfId="889"/>
    <cellStyle name="Calculation 2 6 2 2" xfId="1933"/>
    <cellStyle name="Calculation 2 6 2 3" xfId="2975"/>
    <cellStyle name="Calculation 2 6 2 4" xfId="4017"/>
    <cellStyle name="Calculation 2 6 2 5" xfId="5059"/>
    <cellStyle name="Calculation 2 6 3" xfId="1422"/>
    <cellStyle name="Calculation 2 6 4" xfId="2464"/>
    <cellStyle name="Calculation 2 6 5" xfId="3506"/>
    <cellStyle name="Calculation 2 6 6" xfId="4548"/>
    <cellStyle name="Calculation 2 7" xfId="332"/>
    <cellStyle name="Calculation 2 7 2" xfId="850"/>
    <cellStyle name="Calculation 2 7 2 2" xfId="1894"/>
    <cellStyle name="Calculation 2 7 2 3" xfId="2936"/>
    <cellStyle name="Calculation 2 7 2 4" xfId="3978"/>
    <cellStyle name="Calculation 2 7 2 5" xfId="5020"/>
    <cellStyle name="Calculation 2 7 3" xfId="1377"/>
    <cellStyle name="Calculation 2 7 4" xfId="2419"/>
    <cellStyle name="Calculation 2 7 5" xfId="3461"/>
    <cellStyle name="Calculation 2 7 6" xfId="4503"/>
    <cellStyle name="Calculation 2 8" xfId="479"/>
    <cellStyle name="Calculation 2 8 2" xfId="969"/>
    <cellStyle name="Calculation 2 8 2 2" xfId="2013"/>
    <cellStyle name="Calculation 2 8 2 3" xfId="3055"/>
    <cellStyle name="Calculation 2 8 2 4" xfId="4097"/>
    <cellStyle name="Calculation 2 8 2 5" xfId="5139"/>
    <cellStyle name="Calculation 2 8 3" xfId="1523"/>
    <cellStyle name="Calculation 2 8 4" xfId="2565"/>
    <cellStyle name="Calculation 2 8 5" xfId="3607"/>
    <cellStyle name="Calculation 2 8 6" xfId="4649"/>
    <cellStyle name="Calculation 2 9" xfId="542"/>
    <cellStyle name="Calculation 2 9 2" xfId="1024"/>
    <cellStyle name="Calculation 2 9 2 2" xfId="2068"/>
    <cellStyle name="Calculation 2 9 2 3" xfId="3110"/>
    <cellStyle name="Calculation 2 9 2 4" xfId="4152"/>
    <cellStyle name="Calculation 2 9 2 5" xfId="5194"/>
    <cellStyle name="Calculation 2 9 3" xfId="1586"/>
    <cellStyle name="Calculation 2 9 4" xfId="2628"/>
    <cellStyle name="Calculation 2 9 5" xfId="3670"/>
    <cellStyle name="Calculation 2 9 6" xfId="4712"/>
    <cellStyle name="Calculation 3" xfId="59"/>
    <cellStyle name="Calculation 3 10" xfId="584"/>
    <cellStyle name="Calculation 3 10 2" xfId="1628"/>
    <cellStyle name="Calculation 3 10 3" xfId="2670"/>
    <cellStyle name="Calculation 3 10 4" xfId="3712"/>
    <cellStyle name="Calculation 3 10 5" xfId="4754"/>
    <cellStyle name="Calculation 3 11" xfId="455"/>
    <cellStyle name="Calculation 3 11 2" xfId="1499"/>
    <cellStyle name="Calculation 3 11 3" xfId="2541"/>
    <cellStyle name="Calculation 3 11 4" xfId="3583"/>
    <cellStyle name="Calculation 3 11 5" xfId="4625"/>
    <cellStyle name="Calculation 3 12" xfId="1053"/>
    <cellStyle name="Calculation 3 12 2" xfId="2097"/>
    <cellStyle name="Calculation 3 12 3" xfId="3139"/>
    <cellStyle name="Calculation 3 12 4" xfId="4181"/>
    <cellStyle name="Calculation 3 12 5" xfId="5223"/>
    <cellStyle name="Calculation 3 13" xfId="1107"/>
    <cellStyle name="Calculation 3 14" xfId="2149"/>
    <cellStyle name="Calculation 3 15" xfId="3191"/>
    <cellStyle name="Calculation 3 16" xfId="4233"/>
    <cellStyle name="Calculation 3 2" xfId="157"/>
    <cellStyle name="Calculation 3 2 2" xfId="679"/>
    <cellStyle name="Calculation 3 2 2 2" xfId="1723"/>
    <cellStyle name="Calculation 3 2 2 3" xfId="2765"/>
    <cellStyle name="Calculation 3 2 2 4" xfId="3807"/>
    <cellStyle name="Calculation 3 2 2 5" xfId="4849"/>
    <cellStyle name="Calculation 3 2 3" xfId="1202"/>
    <cellStyle name="Calculation 3 2 4" xfId="2244"/>
    <cellStyle name="Calculation 3 2 5" xfId="3286"/>
    <cellStyle name="Calculation 3 2 6" xfId="4328"/>
    <cellStyle name="Calculation 3 3" xfId="202"/>
    <cellStyle name="Calculation 3 3 2" xfId="724"/>
    <cellStyle name="Calculation 3 3 2 2" xfId="1768"/>
    <cellStyle name="Calculation 3 3 2 3" xfId="2810"/>
    <cellStyle name="Calculation 3 3 2 4" xfId="3852"/>
    <cellStyle name="Calculation 3 3 2 5" xfId="4894"/>
    <cellStyle name="Calculation 3 3 3" xfId="1247"/>
    <cellStyle name="Calculation 3 3 4" xfId="2289"/>
    <cellStyle name="Calculation 3 3 5" xfId="3331"/>
    <cellStyle name="Calculation 3 3 6" xfId="4373"/>
    <cellStyle name="Calculation 3 4" xfId="246"/>
    <cellStyle name="Calculation 3 4 2" xfId="768"/>
    <cellStyle name="Calculation 3 4 2 2" xfId="1812"/>
    <cellStyle name="Calculation 3 4 2 3" xfId="2854"/>
    <cellStyle name="Calculation 3 4 2 4" xfId="3896"/>
    <cellStyle name="Calculation 3 4 2 5" xfId="4938"/>
    <cellStyle name="Calculation 3 4 3" xfId="1291"/>
    <cellStyle name="Calculation 3 4 4" xfId="2333"/>
    <cellStyle name="Calculation 3 4 5" xfId="3375"/>
    <cellStyle name="Calculation 3 4 6" xfId="4417"/>
    <cellStyle name="Calculation 3 5" xfId="206"/>
    <cellStyle name="Calculation 3 5 2" xfId="728"/>
    <cellStyle name="Calculation 3 5 2 2" xfId="1772"/>
    <cellStyle name="Calculation 3 5 2 3" xfId="2814"/>
    <cellStyle name="Calculation 3 5 2 4" xfId="3856"/>
    <cellStyle name="Calculation 3 5 2 5" xfId="4898"/>
    <cellStyle name="Calculation 3 5 3" xfId="1251"/>
    <cellStyle name="Calculation 3 5 4" xfId="2293"/>
    <cellStyle name="Calculation 3 5 5" xfId="3335"/>
    <cellStyle name="Calculation 3 5 6" xfId="4377"/>
    <cellStyle name="Calculation 3 6" xfId="373"/>
    <cellStyle name="Calculation 3 6 2" xfId="885"/>
    <cellStyle name="Calculation 3 6 2 2" xfId="1929"/>
    <cellStyle name="Calculation 3 6 2 3" xfId="2971"/>
    <cellStyle name="Calculation 3 6 2 4" xfId="4013"/>
    <cellStyle name="Calculation 3 6 2 5" xfId="5055"/>
    <cellStyle name="Calculation 3 6 3" xfId="1418"/>
    <cellStyle name="Calculation 3 6 4" xfId="2460"/>
    <cellStyle name="Calculation 3 6 5" xfId="3502"/>
    <cellStyle name="Calculation 3 6 6" xfId="4544"/>
    <cellStyle name="Calculation 3 7" xfId="328"/>
    <cellStyle name="Calculation 3 7 2" xfId="846"/>
    <cellStyle name="Calculation 3 7 2 2" xfId="1890"/>
    <cellStyle name="Calculation 3 7 2 3" xfId="2932"/>
    <cellStyle name="Calculation 3 7 2 4" xfId="3974"/>
    <cellStyle name="Calculation 3 7 2 5" xfId="5016"/>
    <cellStyle name="Calculation 3 7 3" xfId="1373"/>
    <cellStyle name="Calculation 3 7 4" xfId="2415"/>
    <cellStyle name="Calculation 3 7 5" xfId="3457"/>
    <cellStyle name="Calculation 3 7 6" xfId="4499"/>
    <cellStyle name="Calculation 3 8" xfId="475"/>
    <cellStyle name="Calculation 3 8 2" xfId="965"/>
    <cellStyle name="Calculation 3 8 2 2" xfId="2009"/>
    <cellStyle name="Calculation 3 8 2 3" xfId="3051"/>
    <cellStyle name="Calculation 3 8 2 4" xfId="4093"/>
    <cellStyle name="Calculation 3 8 2 5" xfId="5135"/>
    <cellStyle name="Calculation 3 8 3" xfId="1519"/>
    <cellStyle name="Calculation 3 8 4" xfId="2561"/>
    <cellStyle name="Calculation 3 8 5" xfId="3603"/>
    <cellStyle name="Calculation 3 8 6" xfId="4645"/>
    <cellStyle name="Calculation 3 9" xfId="530"/>
    <cellStyle name="Calculation 3 9 2" xfId="1017"/>
    <cellStyle name="Calculation 3 9 2 2" xfId="2061"/>
    <cellStyle name="Calculation 3 9 2 3" xfId="3103"/>
    <cellStyle name="Calculation 3 9 2 4" xfId="4145"/>
    <cellStyle name="Calculation 3 9 2 5" xfId="5187"/>
    <cellStyle name="Calculation 3 9 3" xfId="1574"/>
    <cellStyle name="Calculation 3 9 4" xfId="2616"/>
    <cellStyle name="Calculation 3 9 5" xfId="3658"/>
    <cellStyle name="Calculation 3 9 6" xfId="4700"/>
    <cellStyle name="Calculation 4" xfId="76"/>
    <cellStyle name="Calculation 4 10" xfId="600"/>
    <cellStyle name="Calculation 4 10 2" xfId="1644"/>
    <cellStyle name="Calculation 4 10 3" xfId="2686"/>
    <cellStyle name="Calculation 4 10 4" xfId="3728"/>
    <cellStyle name="Calculation 4 10 5" xfId="4770"/>
    <cellStyle name="Calculation 4 11" xfId="565"/>
    <cellStyle name="Calculation 4 11 2" xfId="1609"/>
    <cellStyle name="Calculation 4 11 3" xfId="2651"/>
    <cellStyle name="Calculation 4 11 4" xfId="3693"/>
    <cellStyle name="Calculation 4 11 5" xfId="4735"/>
    <cellStyle name="Calculation 4 12" xfId="1069"/>
    <cellStyle name="Calculation 4 12 2" xfId="2113"/>
    <cellStyle name="Calculation 4 12 3" xfId="3155"/>
    <cellStyle name="Calculation 4 12 4" xfId="4197"/>
    <cellStyle name="Calculation 4 12 5" xfId="5239"/>
    <cellStyle name="Calculation 4 13" xfId="1123"/>
    <cellStyle name="Calculation 4 14" xfId="2165"/>
    <cellStyle name="Calculation 4 15" xfId="3207"/>
    <cellStyle name="Calculation 4 16" xfId="4249"/>
    <cellStyle name="Calculation 4 2" xfId="173"/>
    <cellStyle name="Calculation 4 2 2" xfId="695"/>
    <cellStyle name="Calculation 4 2 2 2" xfId="1739"/>
    <cellStyle name="Calculation 4 2 2 3" xfId="2781"/>
    <cellStyle name="Calculation 4 2 2 4" xfId="3823"/>
    <cellStyle name="Calculation 4 2 2 5" xfId="4865"/>
    <cellStyle name="Calculation 4 2 3" xfId="1218"/>
    <cellStyle name="Calculation 4 2 4" xfId="2260"/>
    <cellStyle name="Calculation 4 2 5" xfId="3302"/>
    <cellStyle name="Calculation 4 2 6" xfId="4344"/>
    <cellStyle name="Calculation 4 3" xfId="220"/>
    <cellStyle name="Calculation 4 3 2" xfId="742"/>
    <cellStyle name="Calculation 4 3 2 2" xfId="1786"/>
    <cellStyle name="Calculation 4 3 2 3" xfId="2828"/>
    <cellStyle name="Calculation 4 3 2 4" xfId="3870"/>
    <cellStyle name="Calculation 4 3 2 5" xfId="4912"/>
    <cellStyle name="Calculation 4 3 3" xfId="1265"/>
    <cellStyle name="Calculation 4 3 4" xfId="2307"/>
    <cellStyle name="Calculation 4 3 5" xfId="3349"/>
    <cellStyle name="Calculation 4 3 6" xfId="4391"/>
    <cellStyle name="Calculation 4 4" xfId="259"/>
    <cellStyle name="Calculation 4 4 2" xfId="781"/>
    <cellStyle name="Calculation 4 4 2 2" xfId="1825"/>
    <cellStyle name="Calculation 4 4 2 3" xfId="2867"/>
    <cellStyle name="Calculation 4 4 2 4" xfId="3909"/>
    <cellStyle name="Calculation 4 4 2 5" xfId="4951"/>
    <cellStyle name="Calculation 4 4 3" xfId="1304"/>
    <cellStyle name="Calculation 4 4 4" xfId="2346"/>
    <cellStyle name="Calculation 4 4 5" xfId="3388"/>
    <cellStyle name="Calculation 4 4 6" xfId="4430"/>
    <cellStyle name="Calculation 4 5" xfId="299"/>
    <cellStyle name="Calculation 4 5 2" xfId="821"/>
    <cellStyle name="Calculation 4 5 2 2" xfId="1865"/>
    <cellStyle name="Calculation 4 5 2 3" xfId="2907"/>
    <cellStyle name="Calculation 4 5 2 4" xfId="3949"/>
    <cellStyle name="Calculation 4 5 2 5" xfId="4991"/>
    <cellStyle name="Calculation 4 5 3" xfId="1344"/>
    <cellStyle name="Calculation 4 5 4" xfId="2386"/>
    <cellStyle name="Calculation 4 5 5" xfId="3428"/>
    <cellStyle name="Calculation 4 5 6" xfId="4470"/>
    <cellStyle name="Calculation 4 6" xfId="389"/>
    <cellStyle name="Calculation 4 6 2" xfId="898"/>
    <cellStyle name="Calculation 4 6 2 2" xfId="1942"/>
    <cellStyle name="Calculation 4 6 2 3" xfId="2984"/>
    <cellStyle name="Calculation 4 6 2 4" xfId="4026"/>
    <cellStyle name="Calculation 4 6 2 5" xfId="5068"/>
    <cellStyle name="Calculation 4 6 3" xfId="1434"/>
    <cellStyle name="Calculation 4 6 4" xfId="2476"/>
    <cellStyle name="Calculation 4 6 5" xfId="3518"/>
    <cellStyle name="Calculation 4 6 6" xfId="4560"/>
    <cellStyle name="Calculation 4 7" xfId="441"/>
    <cellStyle name="Calculation 4 7 2" xfId="938"/>
    <cellStyle name="Calculation 4 7 2 2" xfId="1982"/>
    <cellStyle name="Calculation 4 7 2 3" xfId="3024"/>
    <cellStyle name="Calculation 4 7 2 4" xfId="4066"/>
    <cellStyle name="Calculation 4 7 2 5" xfId="5108"/>
    <cellStyle name="Calculation 4 7 3" xfId="1485"/>
    <cellStyle name="Calculation 4 7 4" xfId="2527"/>
    <cellStyle name="Calculation 4 7 5" xfId="3569"/>
    <cellStyle name="Calculation 4 7 6" xfId="4611"/>
    <cellStyle name="Calculation 4 8" xfId="490"/>
    <cellStyle name="Calculation 4 8 2" xfId="980"/>
    <cellStyle name="Calculation 4 8 2 2" xfId="2024"/>
    <cellStyle name="Calculation 4 8 2 3" xfId="3066"/>
    <cellStyle name="Calculation 4 8 2 4" xfId="4108"/>
    <cellStyle name="Calculation 4 8 2 5" xfId="5150"/>
    <cellStyle name="Calculation 4 8 3" xfId="1534"/>
    <cellStyle name="Calculation 4 8 4" xfId="2576"/>
    <cellStyle name="Calculation 4 8 5" xfId="3618"/>
    <cellStyle name="Calculation 4 8 6" xfId="4660"/>
    <cellStyle name="Calculation 4 9" xfId="462"/>
    <cellStyle name="Calculation 4 9 2" xfId="953"/>
    <cellStyle name="Calculation 4 9 2 2" xfId="1997"/>
    <cellStyle name="Calculation 4 9 2 3" xfId="3039"/>
    <cellStyle name="Calculation 4 9 2 4" xfId="4081"/>
    <cellStyle name="Calculation 4 9 2 5" xfId="5123"/>
    <cellStyle name="Calculation 4 9 3" xfId="1506"/>
    <cellStyle name="Calculation 4 9 4" xfId="2548"/>
    <cellStyle name="Calculation 4 9 5" xfId="3590"/>
    <cellStyle name="Calculation 4 9 6" xfId="4632"/>
    <cellStyle name="Calculation 5" xfId="56"/>
    <cellStyle name="Calculation 5 10" xfId="581"/>
    <cellStyle name="Calculation 5 10 2" xfId="1625"/>
    <cellStyle name="Calculation 5 10 3" xfId="2667"/>
    <cellStyle name="Calculation 5 10 4" xfId="3709"/>
    <cellStyle name="Calculation 5 10 5" xfId="4751"/>
    <cellStyle name="Calculation 5 11" xfId="438"/>
    <cellStyle name="Calculation 5 11 2" xfId="1482"/>
    <cellStyle name="Calculation 5 11 3" xfId="2524"/>
    <cellStyle name="Calculation 5 11 4" xfId="3566"/>
    <cellStyle name="Calculation 5 11 5" xfId="4608"/>
    <cellStyle name="Calculation 5 12" xfId="1050"/>
    <cellStyle name="Calculation 5 12 2" xfId="2094"/>
    <cellStyle name="Calculation 5 12 3" xfId="3136"/>
    <cellStyle name="Calculation 5 12 4" xfId="4178"/>
    <cellStyle name="Calculation 5 12 5" xfId="5220"/>
    <cellStyle name="Calculation 5 13" xfId="1104"/>
    <cellStyle name="Calculation 5 14" xfId="2146"/>
    <cellStyle name="Calculation 5 15" xfId="3188"/>
    <cellStyle name="Calculation 5 16" xfId="4230"/>
    <cellStyle name="Calculation 5 2" xfId="154"/>
    <cellStyle name="Calculation 5 2 2" xfId="676"/>
    <cellStyle name="Calculation 5 2 2 2" xfId="1720"/>
    <cellStyle name="Calculation 5 2 2 3" xfId="2762"/>
    <cellStyle name="Calculation 5 2 2 4" xfId="3804"/>
    <cellStyle name="Calculation 5 2 2 5" xfId="4846"/>
    <cellStyle name="Calculation 5 2 3" xfId="1199"/>
    <cellStyle name="Calculation 5 2 4" xfId="2241"/>
    <cellStyle name="Calculation 5 2 5" xfId="3283"/>
    <cellStyle name="Calculation 5 2 6" xfId="4325"/>
    <cellStyle name="Calculation 5 3" xfId="95"/>
    <cellStyle name="Calculation 5 3 2" xfId="618"/>
    <cellStyle name="Calculation 5 3 2 2" xfId="1662"/>
    <cellStyle name="Calculation 5 3 2 3" xfId="2704"/>
    <cellStyle name="Calculation 5 3 2 4" xfId="3746"/>
    <cellStyle name="Calculation 5 3 2 5" xfId="4788"/>
    <cellStyle name="Calculation 5 3 3" xfId="1141"/>
    <cellStyle name="Calculation 5 3 4" xfId="2183"/>
    <cellStyle name="Calculation 5 3 5" xfId="3225"/>
    <cellStyle name="Calculation 5 3 6" xfId="4267"/>
    <cellStyle name="Calculation 5 4" xfId="243"/>
    <cellStyle name="Calculation 5 4 2" xfId="765"/>
    <cellStyle name="Calculation 5 4 2 2" xfId="1809"/>
    <cellStyle name="Calculation 5 4 2 3" xfId="2851"/>
    <cellStyle name="Calculation 5 4 2 4" xfId="3893"/>
    <cellStyle name="Calculation 5 4 2 5" xfId="4935"/>
    <cellStyle name="Calculation 5 4 3" xfId="1288"/>
    <cellStyle name="Calculation 5 4 4" xfId="2330"/>
    <cellStyle name="Calculation 5 4 5" xfId="3372"/>
    <cellStyle name="Calculation 5 4 6" xfId="4414"/>
    <cellStyle name="Calculation 5 5" xfId="141"/>
    <cellStyle name="Calculation 5 5 2" xfId="664"/>
    <cellStyle name="Calculation 5 5 2 2" xfId="1708"/>
    <cellStyle name="Calculation 5 5 2 3" xfId="2750"/>
    <cellStyle name="Calculation 5 5 2 4" xfId="3792"/>
    <cellStyle name="Calculation 5 5 2 5" xfId="4834"/>
    <cellStyle name="Calculation 5 5 3" xfId="1187"/>
    <cellStyle name="Calculation 5 5 4" xfId="2229"/>
    <cellStyle name="Calculation 5 5 5" xfId="3271"/>
    <cellStyle name="Calculation 5 5 6" xfId="4313"/>
    <cellStyle name="Calculation 5 6" xfId="370"/>
    <cellStyle name="Calculation 5 6 2" xfId="882"/>
    <cellStyle name="Calculation 5 6 2 2" xfId="1926"/>
    <cellStyle name="Calculation 5 6 2 3" xfId="2968"/>
    <cellStyle name="Calculation 5 6 2 4" xfId="4010"/>
    <cellStyle name="Calculation 5 6 2 5" xfId="5052"/>
    <cellStyle name="Calculation 5 6 3" xfId="1415"/>
    <cellStyle name="Calculation 5 6 4" xfId="2457"/>
    <cellStyle name="Calculation 5 6 5" xfId="3499"/>
    <cellStyle name="Calculation 5 6 6" xfId="4541"/>
    <cellStyle name="Calculation 5 7" xfId="465"/>
    <cellStyle name="Calculation 5 7 2" xfId="956"/>
    <cellStyle name="Calculation 5 7 2 2" xfId="2000"/>
    <cellStyle name="Calculation 5 7 2 3" xfId="3042"/>
    <cellStyle name="Calculation 5 7 2 4" xfId="4084"/>
    <cellStyle name="Calculation 5 7 2 5" xfId="5126"/>
    <cellStyle name="Calculation 5 7 3" xfId="1509"/>
    <cellStyle name="Calculation 5 7 4" xfId="2551"/>
    <cellStyle name="Calculation 5 7 5" xfId="3593"/>
    <cellStyle name="Calculation 5 7 6" xfId="4635"/>
    <cellStyle name="Calculation 5 8" xfId="472"/>
    <cellStyle name="Calculation 5 8 2" xfId="962"/>
    <cellStyle name="Calculation 5 8 2 2" xfId="2006"/>
    <cellStyle name="Calculation 5 8 2 3" xfId="3048"/>
    <cellStyle name="Calculation 5 8 2 4" xfId="4090"/>
    <cellStyle name="Calculation 5 8 2 5" xfId="5132"/>
    <cellStyle name="Calculation 5 8 3" xfId="1516"/>
    <cellStyle name="Calculation 5 8 4" xfId="2558"/>
    <cellStyle name="Calculation 5 8 5" xfId="3600"/>
    <cellStyle name="Calculation 5 8 6" xfId="4642"/>
    <cellStyle name="Calculation 5 9" xfId="561"/>
    <cellStyle name="Calculation 5 9 2" xfId="1037"/>
    <cellStyle name="Calculation 5 9 2 2" xfId="2081"/>
    <cellStyle name="Calculation 5 9 2 3" xfId="3123"/>
    <cellStyle name="Calculation 5 9 2 4" xfId="4165"/>
    <cellStyle name="Calculation 5 9 2 5" xfId="5207"/>
    <cellStyle name="Calculation 5 9 3" xfId="1605"/>
    <cellStyle name="Calculation 5 9 4" xfId="2647"/>
    <cellStyle name="Calculation 5 9 5" xfId="3689"/>
    <cellStyle name="Calculation 5 9 6" xfId="4731"/>
    <cellStyle name="Calculation 6" xfId="80"/>
    <cellStyle name="Calculation 6 10" xfId="604"/>
    <cellStyle name="Calculation 6 10 2" xfId="1648"/>
    <cellStyle name="Calculation 6 10 3" xfId="2690"/>
    <cellStyle name="Calculation 6 10 4" xfId="3732"/>
    <cellStyle name="Calculation 6 10 5" xfId="4774"/>
    <cellStyle name="Calculation 6 11" xfId="554"/>
    <cellStyle name="Calculation 6 11 2" xfId="1598"/>
    <cellStyle name="Calculation 6 11 3" xfId="2640"/>
    <cellStyle name="Calculation 6 11 4" xfId="3682"/>
    <cellStyle name="Calculation 6 11 5" xfId="4724"/>
    <cellStyle name="Calculation 6 12" xfId="1073"/>
    <cellStyle name="Calculation 6 12 2" xfId="2117"/>
    <cellStyle name="Calculation 6 12 3" xfId="3159"/>
    <cellStyle name="Calculation 6 12 4" xfId="4201"/>
    <cellStyle name="Calculation 6 12 5" xfId="5243"/>
    <cellStyle name="Calculation 6 13" xfId="1127"/>
    <cellStyle name="Calculation 6 14" xfId="2169"/>
    <cellStyle name="Calculation 6 15" xfId="3211"/>
    <cellStyle name="Calculation 6 16" xfId="4253"/>
    <cellStyle name="Calculation 6 2" xfId="177"/>
    <cellStyle name="Calculation 6 2 2" xfId="699"/>
    <cellStyle name="Calculation 6 2 2 2" xfId="1743"/>
    <cellStyle name="Calculation 6 2 2 3" xfId="2785"/>
    <cellStyle name="Calculation 6 2 2 4" xfId="3827"/>
    <cellStyle name="Calculation 6 2 2 5" xfId="4869"/>
    <cellStyle name="Calculation 6 2 3" xfId="1222"/>
    <cellStyle name="Calculation 6 2 4" xfId="2264"/>
    <cellStyle name="Calculation 6 2 5" xfId="3306"/>
    <cellStyle name="Calculation 6 2 6" xfId="4348"/>
    <cellStyle name="Calculation 6 3" xfId="140"/>
    <cellStyle name="Calculation 6 3 2" xfId="663"/>
    <cellStyle name="Calculation 6 3 2 2" xfId="1707"/>
    <cellStyle name="Calculation 6 3 2 3" xfId="2749"/>
    <cellStyle name="Calculation 6 3 2 4" xfId="3791"/>
    <cellStyle name="Calculation 6 3 2 5" xfId="4833"/>
    <cellStyle name="Calculation 6 3 3" xfId="1186"/>
    <cellStyle name="Calculation 6 3 4" xfId="2228"/>
    <cellStyle name="Calculation 6 3 5" xfId="3270"/>
    <cellStyle name="Calculation 6 3 6" xfId="4312"/>
    <cellStyle name="Calculation 6 4" xfId="263"/>
    <cellStyle name="Calculation 6 4 2" xfId="785"/>
    <cellStyle name="Calculation 6 4 2 2" xfId="1829"/>
    <cellStyle name="Calculation 6 4 2 3" xfId="2871"/>
    <cellStyle name="Calculation 6 4 2 4" xfId="3913"/>
    <cellStyle name="Calculation 6 4 2 5" xfId="4955"/>
    <cellStyle name="Calculation 6 4 3" xfId="1308"/>
    <cellStyle name="Calculation 6 4 4" xfId="2350"/>
    <cellStyle name="Calculation 6 4 5" xfId="3392"/>
    <cellStyle name="Calculation 6 4 6" xfId="4434"/>
    <cellStyle name="Calculation 6 5" xfId="112"/>
    <cellStyle name="Calculation 6 5 2" xfId="635"/>
    <cellStyle name="Calculation 6 5 2 2" xfId="1679"/>
    <cellStyle name="Calculation 6 5 2 3" xfId="2721"/>
    <cellStyle name="Calculation 6 5 2 4" xfId="3763"/>
    <cellStyle name="Calculation 6 5 2 5" xfId="4805"/>
    <cellStyle name="Calculation 6 5 3" xfId="1158"/>
    <cellStyle name="Calculation 6 5 4" xfId="2200"/>
    <cellStyle name="Calculation 6 5 5" xfId="3242"/>
    <cellStyle name="Calculation 6 5 6" xfId="4284"/>
    <cellStyle name="Calculation 6 6" xfId="393"/>
    <cellStyle name="Calculation 6 6 2" xfId="902"/>
    <cellStyle name="Calculation 6 6 2 2" xfId="1946"/>
    <cellStyle name="Calculation 6 6 2 3" xfId="2988"/>
    <cellStyle name="Calculation 6 6 2 4" xfId="4030"/>
    <cellStyle name="Calculation 6 6 2 5" xfId="5072"/>
    <cellStyle name="Calculation 6 6 3" xfId="1438"/>
    <cellStyle name="Calculation 6 6 4" xfId="2480"/>
    <cellStyle name="Calculation 6 6 5" xfId="3522"/>
    <cellStyle name="Calculation 6 6 6" xfId="4564"/>
    <cellStyle name="Calculation 6 7" xfId="337"/>
    <cellStyle name="Calculation 6 7 2" xfId="855"/>
    <cellStyle name="Calculation 6 7 2 2" xfId="1899"/>
    <cellStyle name="Calculation 6 7 2 3" xfId="2941"/>
    <cellStyle name="Calculation 6 7 2 4" xfId="3983"/>
    <cellStyle name="Calculation 6 7 2 5" xfId="5025"/>
    <cellStyle name="Calculation 6 7 3" xfId="1382"/>
    <cellStyle name="Calculation 6 7 4" xfId="2424"/>
    <cellStyle name="Calculation 6 7 5" xfId="3466"/>
    <cellStyle name="Calculation 6 7 6" xfId="4508"/>
    <cellStyle name="Calculation 6 8" xfId="494"/>
    <cellStyle name="Calculation 6 8 2" xfId="984"/>
    <cellStyle name="Calculation 6 8 2 2" xfId="2028"/>
    <cellStyle name="Calculation 6 8 2 3" xfId="3070"/>
    <cellStyle name="Calculation 6 8 2 4" xfId="4112"/>
    <cellStyle name="Calculation 6 8 2 5" xfId="5154"/>
    <cellStyle name="Calculation 6 8 3" xfId="1538"/>
    <cellStyle name="Calculation 6 8 4" xfId="2580"/>
    <cellStyle name="Calculation 6 8 5" xfId="3622"/>
    <cellStyle name="Calculation 6 8 6" xfId="4664"/>
    <cellStyle name="Calculation 6 9" xfId="563"/>
    <cellStyle name="Calculation 6 9 2" xfId="1038"/>
    <cellStyle name="Calculation 6 9 2 2" xfId="2082"/>
    <cellStyle name="Calculation 6 9 2 3" xfId="3124"/>
    <cellStyle name="Calculation 6 9 2 4" xfId="4166"/>
    <cellStyle name="Calculation 6 9 2 5" xfId="5208"/>
    <cellStyle name="Calculation 6 9 3" xfId="1607"/>
    <cellStyle name="Calculation 6 9 4" xfId="2649"/>
    <cellStyle name="Calculation 6 9 5" xfId="3691"/>
    <cellStyle name="Calculation 6 9 6" xfId="4733"/>
    <cellStyle name="Calculation 7" xfId="100"/>
    <cellStyle name="Calculation 7 10" xfId="623"/>
    <cellStyle name="Calculation 7 10 2" xfId="1667"/>
    <cellStyle name="Calculation 7 10 3" xfId="2709"/>
    <cellStyle name="Calculation 7 10 4" xfId="3751"/>
    <cellStyle name="Calculation 7 10 5" xfId="4793"/>
    <cellStyle name="Calculation 7 11" xfId="557"/>
    <cellStyle name="Calculation 7 11 2" xfId="1601"/>
    <cellStyle name="Calculation 7 11 3" xfId="2643"/>
    <cellStyle name="Calculation 7 11 4" xfId="3685"/>
    <cellStyle name="Calculation 7 11 5" xfId="4727"/>
    <cellStyle name="Calculation 7 12" xfId="1087"/>
    <cellStyle name="Calculation 7 12 2" xfId="2131"/>
    <cellStyle name="Calculation 7 12 3" xfId="3173"/>
    <cellStyle name="Calculation 7 12 4" xfId="4215"/>
    <cellStyle name="Calculation 7 12 5" xfId="5257"/>
    <cellStyle name="Calculation 7 13" xfId="1146"/>
    <cellStyle name="Calculation 7 14" xfId="2188"/>
    <cellStyle name="Calculation 7 15" xfId="3230"/>
    <cellStyle name="Calculation 7 16" xfId="4272"/>
    <cellStyle name="Calculation 7 2" xfId="191"/>
    <cellStyle name="Calculation 7 2 2" xfId="713"/>
    <cellStyle name="Calculation 7 2 2 2" xfId="1757"/>
    <cellStyle name="Calculation 7 2 2 3" xfId="2799"/>
    <cellStyle name="Calculation 7 2 2 4" xfId="3841"/>
    <cellStyle name="Calculation 7 2 2 5" xfId="4883"/>
    <cellStyle name="Calculation 7 2 3" xfId="1236"/>
    <cellStyle name="Calculation 7 2 4" xfId="2278"/>
    <cellStyle name="Calculation 7 2 5" xfId="3320"/>
    <cellStyle name="Calculation 7 2 6" xfId="4362"/>
    <cellStyle name="Calculation 7 3" xfId="205"/>
    <cellStyle name="Calculation 7 3 2" xfId="727"/>
    <cellStyle name="Calculation 7 3 2 2" xfId="1771"/>
    <cellStyle name="Calculation 7 3 2 3" xfId="2813"/>
    <cellStyle name="Calculation 7 3 2 4" xfId="3855"/>
    <cellStyle name="Calculation 7 3 2 5" xfId="4897"/>
    <cellStyle name="Calculation 7 3 3" xfId="1250"/>
    <cellStyle name="Calculation 7 3 4" xfId="2292"/>
    <cellStyle name="Calculation 7 3 5" xfId="3334"/>
    <cellStyle name="Calculation 7 3 6" xfId="4376"/>
    <cellStyle name="Calculation 7 4" xfId="277"/>
    <cellStyle name="Calculation 7 4 2" xfId="799"/>
    <cellStyle name="Calculation 7 4 2 2" xfId="1843"/>
    <cellStyle name="Calculation 7 4 2 3" xfId="2885"/>
    <cellStyle name="Calculation 7 4 2 4" xfId="3927"/>
    <cellStyle name="Calculation 7 4 2 5" xfId="4969"/>
    <cellStyle name="Calculation 7 4 3" xfId="1322"/>
    <cellStyle name="Calculation 7 4 4" xfId="2364"/>
    <cellStyle name="Calculation 7 4 5" xfId="3406"/>
    <cellStyle name="Calculation 7 4 6" xfId="4448"/>
    <cellStyle name="Calculation 7 5" xfId="238"/>
    <cellStyle name="Calculation 7 5 2" xfId="760"/>
    <cellStyle name="Calculation 7 5 2 2" xfId="1804"/>
    <cellStyle name="Calculation 7 5 2 3" xfId="2846"/>
    <cellStyle name="Calculation 7 5 2 4" xfId="3888"/>
    <cellStyle name="Calculation 7 5 2 5" xfId="4930"/>
    <cellStyle name="Calculation 7 5 3" xfId="1283"/>
    <cellStyle name="Calculation 7 5 4" xfId="2325"/>
    <cellStyle name="Calculation 7 5 5" xfId="3367"/>
    <cellStyle name="Calculation 7 5 6" xfId="4409"/>
    <cellStyle name="Calculation 7 6" xfId="407"/>
    <cellStyle name="Calculation 7 6 2" xfId="916"/>
    <cellStyle name="Calculation 7 6 2 2" xfId="1960"/>
    <cellStyle name="Calculation 7 6 2 3" xfId="3002"/>
    <cellStyle name="Calculation 7 6 2 4" xfId="4044"/>
    <cellStyle name="Calculation 7 6 2 5" xfId="5086"/>
    <cellStyle name="Calculation 7 6 3" xfId="1452"/>
    <cellStyle name="Calculation 7 6 4" xfId="2494"/>
    <cellStyle name="Calculation 7 6 5" xfId="3536"/>
    <cellStyle name="Calculation 7 6 6" xfId="4578"/>
    <cellStyle name="Calculation 7 7" xfId="350"/>
    <cellStyle name="Calculation 7 7 2" xfId="868"/>
    <cellStyle name="Calculation 7 7 2 2" xfId="1912"/>
    <cellStyle name="Calculation 7 7 2 3" xfId="2954"/>
    <cellStyle name="Calculation 7 7 2 4" xfId="3996"/>
    <cellStyle name="Calculation 7 7 2 5" xfId="5038"/>
    <cellStyle name="Calculation 7 7 3" xfId="1395"/>
    <cellStyle name="Calculation 7 7 4" xfId="2437"/>
    <cellStyle name="Calculation 7 7 5" xfId="3479"/>
    <cellStyle name="Calculation 7 7 6" xfId="4521"/>
    <cellStyle name="Calculation 7 8" xfId="508"/>
    <cellStyle name="Calculation 7 8 2" xfId="998"/>
    <cellStyle name="Calculation 7 8 2 2" xfId="2042"/>
    <cellStyle name="Calculation 7 8 2 3" xfId="3084"/>
    <cellStyle name="Calculation 7 8 2 4" xfId="4126"/>
    <cellStyle name="Calculation 7 8 2 5" xfId="5168"/>
    <cellStyle name="Calculation 7 8 3" xfId="1552"/>
    <cellStyle name="Calculation 7 8 4" xfId="2594"/>
    <cellStyle name="Calculation 7 8 5" xfId="3636"/>
    <cellStyle name="Calculation 7 8 6" xfId="4678"/>
    <cellStyle name="Calculation 7 9" xfId="420"/>
    <cellStyle name="Calculation 7 9 2" xfId="926"/>
    <cellStyle name="Calculation 7 9 2 2" xfId="1970"/>
    <cellStyle name="Calculation 7 9 2 3" xfId="3012"/>
    <cellStyle name="Calculation 7 9 2 4" xfId="4054"/>
    <cellStyle name="Calculation 7 9 2 5" xfId="5096"/>
    <cellStyle name="Calculation 7 9 3" xfId="1465"/>
    <cellStyle name="Calculation 7 9 4" xfId="2507"/>
    <cellStyle name="Calculation 7 9 5" xfId="3549"/>
    <cellStyle name="Calculation 7 9 6" xfId="4591"/>
    <cellStyle name="Calculation 8" xfId="97"/>
    <cellStyle name="Calculation 8 10" xfId="620"/>
    <cellStyle name="Calculation 8 10 2" xfId="1664"/>
    <cellStyle name="Calculation 8 10 3" xfId="2706"/>
    <cellStyle name="Calculation 8 10 4" xfId="3748"/>
    <cellStyle name="Calculation 8 10 5" xfId="4790"/>
    <cellStyle name="Calculation 8 11" xfId="453"/>
    <cellStyle name="Calculation 8 11 2" xfId="1497"/>
    <cellStyle name="Calculation 8 11 3" xfId="2539"/>
    <cellStyle name="Calculation 8 11 4" xfId="3581"/>
    <cellStyle name="Calculation 8 11 5" xfId="4623"/>
    <cellStyle name="Calculation 8 12" xfId="1086"/>
    <cellStyle name="Calculation 8 12 2" xfId="2130"/>
    <cellStyle name="Calculation 8 12 3" xfId="3172"/>
    <cellStyle name="Calculation 8 12 4" xfId="4214"/>
    <cellStyle name="Calculation 8 12 5" xfId="5256"/>
    <cellStyle name="Calculation 8 13" xfId="1143"/>
    <cellStyle name="Calculation 8 14" xfId="2185"/>
    <cellStyle name="Calculation 8 15" xfId="3227"/>
    <cellStyle name="Calculation 8 16" xfId="4269"/>
    <cellStyle name="Calculation 8 2" xfId="190"/>
    <cellStyle name="Calculation 8 2 2" xfId="712"/>
    <cellStyle name="Calculation 8 2 2 2" xfId="1756"/>
    <cellStyle name="Calculation 8 2 2 3" xfId="2798"/>
    <cellStyle name="Calculation 8 2 2 4" xfId="3840"/>
    <cellStyle name="Calculation 8 2 2 5" xfId="4882"/>
    <cellStyle name="Calculation 8 2 3" xfId="1235"/>
    <cellStyle name="Calculation 8 2 4" xfId="2277"/>
    <cellStyle name="Calculation 8 2 5" xfId="3319"/>
    <cellStyle name="Calculation 8 2 6" xfId="4361"/>
    <cellStyle name="Calculation 8 3" xfId="219"/>
    <cellStyle name="Calculation 8 3 2" xfId="741"/>
    <cellStyle name="Calculation 8 3 2 2" xfId="1785"/>
    <cellStyle name="Calculation 8 3 2 3" xfId="2827"/>
    <cellStyle name="Calculation 8 3 2 4" xfId="3869"/>
    <cellStyle name="Calculation 8 3 2 5" xfId="4911"/>
    <cellStyle name="Calculation 8 3 3" xfId="1264"/>
    <cellStyle name="Calculation 8 3 4" xfId="2306"/>
    <cellStyle name="Calculation 8 3 5" xfId="3348"/>
    <cellStyle name="Calculation 8 3 6" xfId="4390"/>
    <cellStyle name="Calculation 8 4" xfId="276"/>
    <cellStyle name="Calculation 8 4 2" xfId="798"/>
    <cellStyle name="Calculation 8 4 2 2" xfId="1842"/>
    <cellStyle name="Calculation 8 4 2 3" xfId="2884"/>
    <cellStyle name="Calculation 8 4 2 4" xfId="3926"/>
    <cellStyle name="Calculation 8 4 2 5" xfId="4968"/>
    <cellStyle name="Calculation 8 4 3" xfId="1321"/>
    <cellStyle name="Calculation 8 4 4" xfId="2363"/>
    <cellStyle name="Calculation 8 4 5" xfId="3405"/>
    <cellStyle name="Calculation 8 4 6" xfId="4447"/>
    <cellStyle name="Calculation 8 5" xfId="298"/>
    <cellStyle name="Calculation 8 5 2" xfId="820"/>
    <cellStyle name="Calculation 8 5 2 2" xfId="1864"/>
    <cellStyle name="Calculation 8 5 2 3" xfId="2906"/>
    <cellStyle name="Calculation 8 5 2 4" xfId="3948"/>
    <cellStyle name="Calculation 8 5 2 5" xfId="4990"/>
    <cellStyle name="Calculation 8 5 3" xfId="1343"/>
    <cellStyle name="Calculation 8 5 4" xfId="2385"/>
    <cellStyle name="Calculation 8 5 5" xfId="3427"/>
    <cellStyle name="Calculation 8 5 6" xfId="4469"/>
    <cellStyle name="Calculation 8 6" xfId="406"/>
    <cellStyle name="Calculation 8 6 2" xfId="915"/>
    <cellStyle name="Calculation 8 6 2 2" xfId="1959"/>
    <cellStyle name="Calculation 8 6 2 3" xfId="3001"/>
    <cellStyle name="Calculation 8 6 2 4" xfId="4043"/>
    <cellStyle name="Calculation 8 6 2 5" xfId="5085"/>
    <cellStyle name="Calculation 8 6 3" xfId="1451"/>
    <cellStyle name="Calculation 8 6 4" xfId="2493"/>
    <cellStyle name="Calculation 8 6 5" xfId="3535"/>
    <cellStyle name="Calculation 8 6 6" xfId="4577"/>
    <cellStyle name="Calculation 8 7" xfId="349"/>
    <cellStyle name="Calculation 8 7 2" xfId="867"/>
    <cellStyle name="Calculation 8 7 2 2" xfId="1911"/>
    <cellStyle name="Calculation 8 7 2 3" xfId="2953"/>
    <cellStyle name="Calculation 8 7 2 4" xfId="3995"/>
    <cellStyle name="Calculation 8 7 2 5" xfId="5037"/>
    <cellStyle name="Calculation 8 7 3" xfId="1394"/>
    <cellStyle name="Calculation 8 7 4" xfId="2436"/>
    <cellStyle name="Calculation 8 7 5" xfId="3478"/>
    <cellStyle name="Calculation 8 7 6" xfId="4520"/>
    <cellStyle name="Calculation 8 8" xfId="507"/>
    <cellStyle name="Calculation 8 8 2" xfId="997"/>
    <cellStyle name="Calculation 8 8 2 2" xfId="2041"/>
    <cellStyle name="Calculation 8 8 2 3" xfId="3083"/>
    <cellStyle name="Calculation 8 8 2 4" xfId="4125"/>
    <cellStyle name="Calculation 8 8 2 5" xfId="5167"/>
    <cellStyle name="Calculation 8 8 3" xfId="1551"/>
    <cellStyle name="Calculation 8 8 4" xfId="2593"/>
    <cellStyle name="Calculation 8 8 5" xfId="3635"/>
    <cellStyle name="Calculation 8 8 6" xfId="4677"/>
    <cellStyle name="Calculation 8 9" xfId="437"/>
    <cellStyle name="Calculation 8 9 2" xfId="936"/>
    <cellStyle name="Calculation 8 9 2 2" xfId="1980"/>
    <cellStyle name="Calculation 8 9 2 3" xfId="3022"/>
    <cellStyle name="Calculation 8 9 2 4" xfId="4064"/>
    <cellStyle name="Calculation 8 9 2 5" xfId="5106"/>
    <cellStyle name="Calculation 8 9 3" xfId="1481"/>
    <cellStyle name="Calculation 8 9 4" xfId="2523"/>
    <cellStyle name="Calculation 8 9 5" xfId="3565"/>
    <cellStyle name="Calculation 8 9 6" xfId="4607"/>
    <cellStyle name="Calculation 9" xfId="114"/>
    <cellStyle name="Calculation 9 10" xfId="637"/>
    <cellStyle name="Calculation 9 10 2" xfId="1681"/>
    <cellStyle name="Calculation 9 10 3" xfId="2723"/>
    <cellStyle name="Calculation 9 10 4" xfId="3765"/>
    <cellStyle name="Calculation 9 10 5" xfId="4807"/>
    <cellStyle name="Calculation 9 11" xfId="532"/>
    <cellStyle name="Calculation 9 11 2" xfId="1576"/>
    <cellStyle name="Calculation 9 11 3" xfId="2618"/>
    <cellStyle name="Calculation 9 11 4" xfId="3660"/>
    <cellStyle name="Calculation 9 11 5" xfId="4702"/>
    <cellStyle name="Calculation 9 12" xfId="1094"/>
    <cellStyle name="Calculation 9 12 2" xfId="2138"/>
    <cellStyle name="Calculation 9 12 3" xfId="3180"/>
    <cellStyle name="Calculation 9 12 4" xfId="4222"/>
    <cellStyle name="Calculation 9 12 5" xfId="5264"/>
    <cellStyle name="Calculation 9 13" xfId="1160"/>
    <cellStyle name="Calculation 9 14" xfId="2202"/>
    <cellStyle name="Calculation 9 15" xfId="3244"/>
    <cellStyle name="Calculation 9 16" xfId="4286"/>
    <cellStyle name="Calculation 9 2" xfId="195"/>
    <cellStyle name="Calculation 9 2 2" xfId="717"/>
    <cellStyle name="Calculation 9 2 2 2" xfId="1761"/>
    <cellStyle name="Calculation 9 2 2 3" xfId="2803"/>
    <cellStyle name="Calculation 9 2 2 4" xfId="3845"/>
    <cellStyle name="Calculation 9 2 2 5" xfId="4887"/>
    <cellStyle name="Calculation 9 2 3" xfId="1240"/>
    <cellStyle name="Calculation 9 2 4" xfId="2282"/>
    <cellStyle name="Calculation 9 2 5" xfId="3324"/>
    <cellStyle name="Calculation 9 2 6" xfId="4366"/>
    <cellStyle name="Calculation 9 3" xfId="222"/>
    <cellStyle name="Calculation 9 3 2" xfId="744"/>
    <cellStyle name="Calculation 9 3 2 2" xfId="1788"/>
    <cellStyle name="Calculation 9 3 2 3" xfId="2830"/>
    <cellStyle name="Calculation 9 3 2 4" xfId="3872"/>
    <cellStyle name="Calculation 9 3 2 5" xfId="4914"/>
    <cellStyle name="Calculation 9 3 3" xfId="1267"/>
    <cellStyle name="Calculation 9 3 4" xfId="2309"/>
    <cellStyle name="Calculation 9 3 5" xfId="3351"/>
    <cellStyle name="Calculation 9 3 6" xfId="4393"/>
    <cellStyle name="Calculation 9 4" xfId="282"/>
    <cellStyle name="Calculation 9 4 2" xfId="804"/>
    <cellStyle name="Calculation 9 4 2 2" xfId="1848"/>
    <cellStyle name="Calculation 9 4 2 3" xfId="2890"/>
    <cellStyle name="Calculation 9 4 2 4" xfId="3932"/>
    <cellStyle name="Calculation 9 4 2 5" xfId="4974"/>
    <cellStyle name="Calculation 9 4 3" xfId="1327"/>
    <cellStyle name="Calculation 9 4 4" xfId="2369"/>
    <cellStyle name="Calculation 9 4 5" xfId="3411"/>
    <cellStyle name="Calculation 9 4 6" xfId="4453"/>
    <cellStyle name="Calculation 9 5" xfId="301"/>
    <cellStyle name="Calculation 9 5 2" xfId="823"/>
    <cellStyle name="Calculation 9 5 2 2" xfId="1867"/>
    <cellStyle name="Calculation 9 5 2 3" xfId="2909"/>
    <cellStyle name="Calculation 9 5 2 4" xfId="3951"/>
    <cellStyle name="Calculation 9 5 2 5" xfId="4993"/>
    <cellStyle name="Calculation 9 5 3" xfId="1346"/>
    <cellStyle name="Calculation 9 5 4" xfId="2388"/>
    <cellStyle name="Calculation 9 5 5" xfId="3430"/>
    <cellStyle name="Calculation 9 5 6" xfId="4472"/>
    <cellStyle name="Calculation 9 6" xfId="414"/>
    <cellStyle name="Calculation 9 6 2" xfId="920"/>
    <cellStyle name="Calculation 9 6 2 2" xfId="1964"/>
    <cellStyle name="Calculation 9 6 2 3" xfId="3006"/>
    <cellStyle name="Calculation 9 6 2 4" xfId="4048"/>
    <cellStyle name="Calculation 9 6 2 5" xfId="5090"/>
    <cellStyle name="Calculation 9 6 3" xfId="1459"/>
    <cellStyle name="Calculation 9 6 4" xfId="2501"/>
    <cellStyle name="Calculation 9 6 5" xfId="3543"/>
    <cellStyle name="Calculation 9 6 6" xfId="4585"/>
    <cellStyle name="Calculation 9 7" xfId="358"/>
    <cellStyle name="Calculation 9 7 2" xfId="875"/>
    <cellStyle name="Calculation 9 7 2 2" xfId="1919"/>
    <cellStyle name="Calculation 9 7 2 3" xfId="2961"/>
    <cellStyle name="Calculation 9 7 2 4" xfId="4003"/>
    <cellStyle name="Calculation 9 7 2 5" xfId="5045"/>
    <cellStyle name="Calculation 9 7 3" xfId="1403"/>
    <cellStyle name="Calculation 9 7 4" xfId="2445"/>
    <cellStyle name="Calculation 9 7 5" xfId="3487"/>
    <cellStyle name="Calculation 9 7 6" xfId="4529"/>
    <cellStyle name="Calculation 9 8" xfId="514"/>
    <cellStyle name="Calculation 9 8 2" xfId="1004"/>
    <cellStyle name="Calculation 9 8 2 2" xfId="2048"/>
    <cellStyle name="Calculation 9 8 2 3" xfId="3090"/>
    <cellStyle name="Calculation 9 8 2 4" xfId="4132"/>
    <cellStyle name="Calculation 9 8 2 5" xfId="5174"/>
    <cellStyle name="Calculation 9 8 3" xfId="1558"/>
    <cellStyle name="Calculation 9 8 4" xfId="2600"/>
    <cellStyle name="Calculation 9 8 5" xfId="3642"/>
    <cellStyle name="Calculation 9 8 6" xfId="4684"/>
    <cellStyle name="Calculation 9 9" xfId="523"/>
    <cellStyle name="Calculation 9 9 2" xfId="1011"/>
    <cellStyle name="Calculation 9 9 2 2" xfId="2055"/>
    <cellStyle name="Calculation 9 9 2 3" xfId="3097"/>
    <cellStyle name="Calculation 9 9 2 4" xfId="4139"/>
    <cellStyle name="Calculation 9 9 2 5" xfId="5181"/>
    <cellStyle name="Calculation 9 9 3" xfId="1567"/>
    <cellStyle name="Calculation 9 9 4" xfId="2609"/>
    <cellStyle name="Calculation 9 9 5" xfId="3651"/>
    <cellStyle name="Calculation 9 9 6" xfId="4693"/>
    <cellStyle name="Check Cell" xfId="27" builtinId="23" customBuiltin="1"/>
    <cellStyle name="Comma 2" xfId="51"/>
    <cellStyle name="Currency 2" xfId="5271"/>
    <cellStyle name="Currency 3" xfId="5272"/>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_SFR33_2009Tablesv2 2" xfId="90"/>
    <cellStyle name="Input" xfId="35" builtinId="20" customBuiltin="1"/>
    <cellStyle name="Input 10" xfId="118"/>
    <cellStyle name="Input 10 10" xfId="641"/>
    <cellStyle name="Input 10 10 2" xfId="1685"/>
    <cellStyle name="Input 10 10 3" xfId="2727"/>
    <cellStyle name="Input 10 10 4" xfId="3769"/>
    <cellStyle name="Input 10 10 5" xfId="4811"/>
    <cellStyle name="Input 10 11" xfId="536"/>
    <cellStyle name="Input 10 11 2" xfId="1580"/>
    <cellStyle name="Input 10 11 3" xfId="2622"/>
    <cellStyle name="Input 10 11 4" xfId="3664"/>
    <cellStyle name="Input 10 11 5" xfId="4706"/>
    <cellStyle name="Input 10 12" xfId="1095"/>
    <cellStyle name="Input 10 12 2" xfId="2139"/>
    <cellStyle name="Input 10 12 3" xfId="3181"/>
    <cellStyle name="Input 10 12 4" xfId="4223"/>
    <cellStyle name="Input 10 12 5" xfId="5265"/>
    <cellStyle name="Input 10 13" xfId="1164"/>
    <cellStyle name="Input 10 14" xfId="2206"/>
    <cellStyle name="Input 10 15" xfId="3248"/>
    <cellStyle name="Input 10 16" xfId="4290"/>
    <cellStyle name="Input 10 2" xfId="196"/>
    <cellStyle name="Input 10 2 2" xfId="718"/>
    <cellStyle name="Input 10 2 2 2" xfId="1762"/>
    <cellStyle name="Input 10 2 2 3" xfId="2804"/>
    <cellStyle name="Input 10 2 2 4" xfId="3846"/>
    <cellStyle name="Input 10 2 2 5" xfId="4888"/>
    <cellStyle name="Input 10 2 3" xfId="1241"/>
    <cellStyle name="Input 10 2 4" xfId="2283"/>
    <cellStyle name="Input 10 2 5" xfId="3325"/>
    <cellStyle name="Input 10 2 6" xfId="4367"/>
    <cellStyle name="Input 10 3" xfId="208"/>
    <cellStyle name="Input 10 3 2" xfId="730"/>
    <cellStyle name="Input 10 3 2 2" xfId="1774"/>
    <cellStyle name="Input 10 3 2 3" xfId="2816"/>
    <cellStyle name="Input 10 3 2 4" xfId="3858"/>
    <cellStyle name="Input 10 3 2 5" xfId="4900"/>
    <cellStyle name="Input 10 3 3" xfId="1253"/>
    <cellStyle name="Input 10 3 4" xfId="2295"/>
    <cellStyle name="Input 10 3 5" xfId="3337"/>
    <cellStyle name="Input 10 3 6" xfId="4379"/>
    <cellStyle name="Input 10 4" xfId="283"/>
    <cellStyle name="Input 10 4 2" xfId="805"/>
    <cellStyle name="Input 10 4 2 2" xfId="1849"/>
    <cellStyle name="Input 10 4 2 3" xfId="2891"/>
    <cellStyle name="Input 10 4 2 4" xfId="3933"/>
    <cellStyle name="Input 10 4 2 5" xfId="4975"/>
    <cellStyle name="Input 10 4 3" xfId="1328"/>
    <cellStyle name="Input 10 4 4" xfId="2370"/>
    <cellStyle name="Input 10 4 5" xfId="3412"/>
    <cellStyle name="Input 10 4 6" xfId="4454"/>
    <cellStyle name="Input 10 5" xfId="288"/>
    <cellStyle name="Input 10 5 2" xfId="810"/>
    <cellStyle name="Input 10 5 2 2" xfId="1854"/>
    <cellStyle name="Input 10 5 2 3" xfId="2896"/>
    <cellStyle name="Input 10 5 2 4" xfId="3938"/>
    <cellStyle name="Input 10 5 2 5" xfId="4980"/>
    <cellStyle name="Input 10 5 3" xfId="1333"/>
    <cellStyle name="Input 10 5 4" xfId="2375"/>
    <cellStyle name="Input 10 5 5" xfId="3417"/>
    <cellStyle name="Input 10 5 6" xfId="4459"/>
    <cellStyle name="Input 10 6" xfId="415"/>
    <cellStyle name="Input 10 6 2" xfId="921"/>
    <cellStyle name="Input 10 6 2 2" xfId="1965"/>
    <cellStyle name="Input 10 6 2 3" xfId="3007"/>
    <cellStyle name="Input 10 6 2 4" xfId="4049"/>
    <cellStyle name="Input 10 6 2 5" xfId="5091"/>
    <cellStyle name="Input 10 6 3" xfId="1460"/>
    <cellStyle name="Input 10 6 4" xfId="2502"/>
    <cellStyle name="Input 10 6 5" xfId="3544"/>
    <cellStyle name="Input 10 6 6" xfId="4586"/>
    <cellStyle name="Input 10 7" xfId="353"/>
    <cellStyle name="Input 10 7 2" xfId="871"/>
    <cellStyle name="Input 10 7 2 2" xfId="1915"/>
    <cellStyle name="Input 10 7 2 3" xfId="2957"/>
    <cellStyle name="Input 10 7 2 4" xfId="3999"/>
    <cellStyle name="Input 10 7 2 5" xfId="5041"/>
    <cellStyle name="Input 10 7 3" xfId="1398"/>
    <cellStyle name="Input 10 7 4" xfId="2440"/>
    <cellStyle name="Input 10 7 5" xfId="3482"/>
    <cellStyle name="Input 10 7 6" xfId="4524"/>
    <cellStyle name="Input 10 8" xfId="515"/>
    <cellStyle name="Input 10 8 2" xfId="1005"/>
    <cellStyle name="Input 10 8 2 2" xfId="2049"/>
    <cellStyle name="Input 10 8 2 3" xfId="3091"/>
    <cellStyle name="Input 10 8 2 4" xfId="4133"/>
    <cellStyle name="Input 10 8 2 5" xfId="5175"/>
    <cellStyle name="Input 10 8 3" xfId="1559"/>
    <cellStyle name="Input 10 8 4" xfId="2601"/>
    <cellStyle name="Input 10 8 5" xfId="3643"/>
    <cellStyle name="Input 10 8 6" xfId="4685"/>
    <cellStyle name="Input 10 9" xfId="538"/>
    <cellStyle name="Input 10 9 2" xfId="1021"/>
    <cellStyle name="Input 10 9 2 2" xfId="2065"/>
    <cellStyle name="Input 10 9 2 3" xfId="3107"/>
    <cellStyle name="Input 10 9 2 4" xfId="4149"/>
    <cellStyle name="Input 10 9 2 5" xfId="5191"/>
    <cellStyle name="Input 10 9 3" xfId="1582"/>
    <cellStyle name="Input 10 9 4" xfId="2624"/>
    <cellStyle name="Input 10 9 5" xfId="3666"/>
    <cellStyle name="Input 10 9 6" xfId="4708"/>
    <cellStyle name="Input 11" xfId="147"/>
    <cellStyle name="Input 11 10" xfId="571"/>
    <cellStyle name="Input 11 10 2" xfId="1615"/>
    <cellStyle name="Input 11 10 3" xfId="2657"/>
    <cellStyle name="Input 11 10 4" xfId="3699"/>
    <cellStyle name="Input 11 10 5" xfId="4741"/>
    <cellStyle name="Input 11 11" xfId="1044"/>
    <cellStyle name="Input 11 11 2" xfId="2088"/>
    <cellStyle name="Input 11 11 3" xfId="3130"/>
    <cellStyle name="Input 11 11 4" xfId="4172"/>
    <cellStyle name="Input 11 11 5" xfId="5214"/>
    <cellStyle name="Input 11 12" xfId="1193"/>
    <cellStyle name="Input 11 13" xfId="2235"/>
    <cellStyle name="Input 11 14" xfId="3277"/>
    <cellStyle name="Input 11 15" xfId="4319"/>
    <cellStyle name="Input 11 2" xfId="143"/>
    <cellStyle name="Input 11 2 2" xfId="666"/>
    <cellStyle name="Input 11 2 2 2" xfId="1710"/>
    <cellStyle name="Input 11 2 2 3" xfId="2752"/>
    <cellStyle name="Input 11 2 2 4" xfId="3794"/>
    <cellStyle name="Input 11 2 2 5" xfId="4836"/>
    <cellStyle name="Input 11 2 3" xfId="1189"/>
    <cellStyle name="Input 11 2 4" xfId="2231"/>
    <cellStyle name="Input 11 2 5" xfId="3273"/>
    <cellStyle name="Input 11 2 6" xfId="4315"/>
    <cellStyle name="Input 11 3" xfId="234"/>
    <cellStyle name="Input 11 3 2" xfId="756"/>
    <cellStyle name="Input 11 3 2 2" xfId="1800"/>
    <cellStyle name="Input 11 3 2 3" xfId="2842"/>
    <cellStyle name="Input 11 3 2 4" xfId="3884"/>
    <cellStyle name="Input 11 3 2 5" xfId="4926"/>
    <cellStyle name="Input 11 3 3" xfId="1279"/>
    <cellStyle name="Input 11 3 4" xfId="2321"/>
    <cellStyle name="Input 11 3 5" xfId="3363"/>
    <cellStyle name="Input 11 3 6" xfId="4405"/>
    <cellStyle name="Input 11 4" xfId="110"/>
    <cellStyle name="Input 11 4 2" xfId="633"/>
    <cellStyle name="Input 11 4 2 2" xfId="1677"/>
    <cellStyle name="Input 11 4 2 3" xfId="2719"/>
    <cellStyle name="Input 11 4 2 4" xfId="3761"/>
    <cellStyle name="Input 11 4 2 5" xfId="4803"/>
    <cellStyle name="Input 11 4 3" xfId="1156"/>
    <cellStyle name="Input 11 4 4" xfId="2198"/>
    <cellStyle name="Input 11 4 5" xfId="3240"/>
    <cellStyle name="Input 11 4 6" xfId="4282"/>
    <cellStyle name="Input 11 5" xfId="364"/>
    <cellStyle name="Input 11 5 2" xfId="877"/>
    <cellStyle name="Input 11 5 2 2" xfId="1921"/>
    <cellStyle name="Input 11 5 2 3" xfId="2963"/>
    <cellStyle name="Input 11 5 2 4" xfId="4005"/>
    <cellStyle name="Input 11 5 2 5" xfId="5047"/>
    <cellStyle name="Input 11 5 3" xfId="1409"/>
    <cellStyle name="Input 11 5 4" xfId="2451"/>
    <cellStyle name="Input 11 5 5" xfId="3493"/>
    <cellStyle name="Input 11 5 6" xfId="4535"/>
    <cellStyle name="Input 11 6" xfId="456"/>
    <cellStyle name="Input 11 6 2" xfId="948"/>
    <cellStyle name="Input 11 6 2 2" xfId="1992"/>
    <cellStyle name="Input 11 6 2 3" xfId="3034"/>
    <cellStyle name="Input 11 6 2 4" xfId="4076"/>
    <cellStyle name="Input 11 6 2 5" xfId="5118"/>
    <cellStyle name="Input 11 6 3" xfId="1500"/>
    <cellStyle name="Input 11 6 4" xfId="2542"/>
    <cellStyle name="Input 11 6 5" xfId="3584"/>
    <cellStyle name="Input 11 6 6" xfId="4626"/>
    <cellStyle name="Input 11 7" xfId="449"/>
    <cellStyle name="Input 11 7 2" xfId="943"/>
    <cellStyle name="Input 11 7 2 2" xfId="1987"/>
    <cellStyle name="Input 11 7 2 3" xfId="3029"/>
    <cellStyle name="Input 11 7 2 4" xfId="4071"/>
    <cellStyle name="Input 11 7 2 5" xfId="5113"/>
    <cellStyle name="Input 11 7 3" xfId="1493"/>
    <cellStyle name="Input 11 7 4" xfId="2535"/>
    <cellStyle name="Input 11 7 5" xfId="3577"/>
    <cellStyle name="Input 11 7 6" xfId="4619"/>
    <cellStyle name="Input 11 8" xfId="510"/>
    <cellStyle name="Input 11 8 2" xfId="1000"/>
    <cellStyle name="Input 11 8 2 2" xfId="2044"/>
    <cellStyle name="Input 11 8 2 3" xfId="3086"/>
    <cellStyle name="Input 11 8 2 4" xfId="4128"/>
    <cellStyle name="Input 11 8 2 5" xfId="5170"/>
    <cellStyle name="Input 11 8 3" xfId="1554"/>
    <cellStyle name="Input 11 8 4" xfId="2596"/>
    <cellStyle name="Input 11 8 5" xfId="3638"/>
    <cellStyle name="Input 11 8 6" xfId="4680"/>
    <cellStyle name="Input 11 9" xfId="670"/>
    <cellStyle name="Input 11 9 2" xfId="1714"/>
    <cellStyle name="Input 11 9 3" xfId="2756"/>
    <cellStyle name="Input 11 9 4" xfId="3798"/>
    <cellStyle name="Input 11 9 5" xfId="4840"/>
    <cellStyle name="Input 12" xfId="104"/>
    <cellStyle name="Input 12 2" xfId="627"/>
    <cellStyle name="Input 12 2 2" xfId="1671"/>
    <cellStyle name="Input 12 2 3" xfId="2713"/>
    <cellStyle name="Input 12 2 4" xfId="3755"/>
    <cellStyle name="Input 12 2 5" xfId="4797"/>
    <cellStyle name="Input 12 3" xfId="1150"/>
    <cellStyle name="Input 12 4" xfId="2192"/>
    <cellStyle name="Input 12 5" xfId="3234"/>
    <cellStyle name="Input 12 6" xfId="4276"/>
    <cellStyle name="Input 2" xfId="65"/>
    <cellStyle name="Input 2 10" xfId="590"/>
    <cellStyle name="Input 2 10 2" xfId="1634"/>
    <cellStyle name="Input 2 10 3" xfId="2676"/>
    <cellStyle name="Input 2 10 4" xfId="3718"/>
    <cellStyle name="Input 2 10 5" xfId="4760"/>
    <cellStyle name="Input 2 11" xfId="320"/>
    <cellStyle name="Input 2 11 2" xfId="1365"/>
    <cellStyle name="Input 2 11 3" xfId="2407"/>
    <cellStyle name="Input 2 11 4" xfId="3449"/>
    <cellStyle name="Input 2 11 5" xfId="4491"/>
    <cellStyle name="Input 2 12" xfId="1059"/>
    <cellStyle name="Input 2 12 2" xfId="2103"/>
    <cellStyle name="Input 2 12 3" xfId="3145"/>
    <cellStyle name="Input 2 12 4" xfId="4187"/>
    <cellStyle name="Input 2 12 5" xfId="5229"/>
    <cellStyle name="Input 2 13" xfId="1113"/>
    <cellStyle name="Input 2 14" xfId="2155"/>
    <cellStyle name="Input 2 15" xfId="3197"/>
    <cellStyle name="Input 2 16" xfId="4239"/>
    <cellStyle name="Input 2 2" xfId="163"/>
    <cellStyle name="Input 2 2 2" xfId="685"/>
    <cellStyle name="Input 2 2 2 2" xfId="1729"/>
    <cellStyle name="Input 2 2 2 3" xfId="2771"/>
    <cellStyle name="Input 2 2 2 4" xfId="3813"/>
    <cellStyle name="Input 2 2 2 5" xfId="4855"/>
    <cellStyle name="Input 2 2 3" xfId="1208"/>
    <cellStyle name="Input 2 2 4" xfId="2250"/>
    <cellStyle name="Input 2 2 5" xfId="3292"/>
    <cellStyle name="Input 2 2 6" xfId="4334"/>
    <cellStyle name="Input 2 3" xfId="229"/>
    <cellStyle name="Input 2 3 2" xfId="751"/>
    <cellStyle name="Input 2 3 2 2" xfId="1795"/>
    <cellStyle name="Input 2 3 2 3" xfId="2837"/>
    <cellStyle name="Input 2 3 2 4" xfId="3879"/>
    <cellStyle name="Input 2 3 2 5" xfId="4921"/>
    <cellStyle name="Input 2 3 3" xfId="1274"/>
    <cellStyle name="Input 2 3 4" xfId="2316"/>
    <cellStyle name="Input 2 3 5" xfId="3358"/>
    <cellStyle name="Input 2 3 6" xfId="4400"/>
    <cellStyle name="Input 2 4" xfId="252"/>
    <cellStyle name="Input 2 4 2" xfId="774"/>
    <cellStyle name="Input 2 4 2 2" xfId="1818"/>
    <cellStyle name="Input 2 4 2 3" xfId="2860"/>
    <cellStyle name="Input 2 4 2 4" xfId="3902"/>
    <cellStyle name="Input 2 4 2 5" xfId="4944"/>
    <cellStyle name="Input 2 4 3" xfId="1297"/>
    <cellStyle name="Input 2 4 4" xfId="2339"/>
    <cellStyle name="Input 2 4 5" xfId="3381"/>
    <cellStyle name="Input 2 4 6" xfId="4423"/>
    <cellStyle name="Input 2 5" xfId="308"/>
    <cellStyle name="Input 2 5 2" xfId="830"/>
    <cellStyle name="Input 2 5 2 2" xfId="1874"/>
    <cellStyle name="Input 2 5 2 3" xfId="2916"/>
    <cellStyle name="Input 2 5 2 4" xfId="3958"/>
    <cellStyle name="Input 2 5 2 5" xfId="5000"/>
    <cellStyle name="Input 2 5 3" xfId="1353"/>
    <cellStyle name="Input 2 5 4" xfId="2395"/>
    <cellStyle name="Input 2 5 5" xfId="3437"/>
    <cellStyle name="Input 2 5 6" xfId="4479"/>
    <cellStyle name="Input 2 6" xfId="379"/>
    <cellStyle name="Input 2 6 2" xfId="891"/>
    <cellStyle name="Input 2 6 2 2" xfId="1935"/>
    <cellStyle name="Input 2 6 2 3" xfId="2977"/>
    <cellStyle name="Input 2 6 2 4" xfId="4019"/>
    <cellStyle name="Input 2 6 2 5" xfId="5061"/>
    <cellStyle name="Input 2 6 3" xfId="1424"/>
    <cellStyle name="Input 2 6 4" xfId="2466"/>
    <cellStyle name="Input 2 6 5" xfId="3508"/>
    <cellStyle name="Input 2 6 6" xfId="4550"/>
    <cellStyle name="Input 2 7" xfId="334"/>
    <cellStyle name="Input 2 7 2" xfId="852"/>
    <cellStyle name="Input 2 7 2 2" xfId="1896"/>
    <cellStyle name="Input 2 7 2 3" xfId="2938"/>
    <cellStyle name="Input 2 7 2 4" xfId="3980"/>
    <cellStyle name="Input 2 7 2 5" xfId="5022"/>
    <cellStyle name="Input 2 7 3" xfId="1379"/>
    <cellStyle name="Input 2 7 4" xfId="2421"/>
    <cellStyle name="Input 2 7 5" xfId="3463"/>
    <cellStyle name="Input 2 7 6" xfId="4505"/>
    <cellStyle name="Input 2 8" xfId="481"/>
    <cellStyle name="Input 2 8 2" xfId="971"/>
    <cellStyle name="Input 2 8 2 2" xfId="2015"/>
    <cellStyle name="Input 2 8 2 3" xfId="3057"/>
    <cellStyle name="Input 2 8 2 4" xfId="4099"/>
    <cellStyle name="Input 2 8 2 5" xfId="5141"/>
    <cellStyle name="Input 2 8 3" xfId="1525"/>
    <cellStyle name="Input 2 8 4" xfId="2567"/>
    <cellStyle name="Input 2 8 5" xfId="3609"/>
    <cellStyle name="Input 2 8 6" xfId="4651"/>
    <cellStyle name="Input 2 9" xfId="548"/>
    <cellStyle name="Input 2 9 2" xfId="1030"/>
    <cellStyle name="Input 2 9 2 2" xfId="2074"/>
    <cellStyle name="Input 2 9 2 3" xfId="3116"/>
    <cellStyle name="Input 2 9 2 4" xfId="4158"/>
    <cellStyle name="Input 2 9 2 5" xfId="5200"/>
    <cellStyle name="Input 2 9 3" xfId="1592"/>
    <cellStyle name="Input 2 9 4" xfId="2634"/>
    <cellStyle name="Input 2 9 5" xfId="3676"/>
    <cellStyle name="Input 2 9 6" xfId="4718"/>
    <cellStyle name="Input 3" xfId="60"/>
    <cellStyle name="Input 3 10" xfId="585"/>
    <cellStyle name="Input 3 10 2" xfId="1629"/>
    <cellStyle name="Input 3 10 3" xfId="2671"/>
    <cellStyle name="Input 3 10 4" xfId="3713"/>
    <cellStyle name="Input 3 10 5" xfId="4755"/>
    <cellStyle name="Input 3 11" xfId="421"/>
    <cellStyle name="Input 3 11 2" xfId="1466"/>
    <cellStyle name="Input 3 11 3" xfId="2508"/>
    <cellStyle name="Input 3 11 4" xfId="3550"/>
    <cellStyle name="Input 3 11 5" xfId="4592"/>
    <cellStyle name="Input 3 12" xfId="1054"/>
    <cellStyle name="Input 3 12 2" xfId="2098"/>
    <cellStyle name="Input 3 12 3" xfId="3140"/>
    <cellStyle name="Input 3 12 4" xfId="4182"/>
    <cellStyle name="Input 3 12 5" xfId="5224"/>
    <cellStyle name="Input 3 13" xfId="1108"/>
    <cellStyle name="Input 3 14" xfId="2150"/>
    <cellStyle name="Input 3 15" xfId="3192"/>
    <cellStyle name="Input 3 16" xfId="4234"/>
    <cellStyle name="Input 3 2" xfId="158"/>
    <cellStyle name="Input 3 2 2" xfId="680"/>
    <cellStyle name="Input 3 2 2 2" xfId="1724"/>
    <cellStyle name="Input 3 2 2 3" xfId="2766"/>
    <cellStyle name="Input 3 2 2 4" xfId="3808"/>
    <cellStyle name="Input 3 2 2 5" xfId="4850"/>
    <cellStyle name="Input 3 2 3" xfId="1203"/>
    <cellStyle name="Input 3 2 4" xfId="2245"/>
    <cellStyle name="Input 3 2 5" xfId="3287"/>
    <cellStyle name="Input 3 2 6" xfId="4329"/>
    <cellStyle name="Input 3 3" xfId="215"/>
    <cellStyle name="Input 3 3 2" xfId="737"/>
    <cellStyle name="Input 3 3 2 2" xfId="1781"/>
    <cellStyle name="Input 3 3 2 3" xfId="2823"/>
    <cellStyle name="Input 3 3 2 4" xfId="3865"/>
    <cellStyle name="Input 3 3 2 5" xfId="4907"/>
    <cellStyle name="Input 3 3 3" xfId="1260"/>
    <cellStyle name="Input 3 3 4" xfId="2302"/>
    <cellStyle name="Input 3 3 5" xfId="3344"/>
    <cellStyle name="Input 3 3 6" xfId="4386"/>
    <cellStyle name="Input 3 4" xfId="247"/>
    <cellStyle name="Input 3 4 2" xfId="769"/>
    <cellStyle name="Input 3 4 2 2" xfId="1813"/>
    <cellStyle name="Input 3 4 2 3" xfId="2855"/>
    <cellStyle name="Input 3 4 2 4" xfId="3897"/>
    <cellStyle name="Input 3 4 2 5" xfId="4939"/>
    <cellStyle name="Input 3 4 3" xfId="1292"/>
    <cellStyle name="Input 3 4 4" xfId="2334"/>
    <cellStyle name="Input 3 4 5" xfId="3376"/>
    <cellStyle name="Input 3 4 6" xfId="4418"/>
    <cellStyle name="Input 3 5" xfId="294"/>
    <cellStyle name="Input 3 5 2" xfId="816"/>
    <cellStyle name="Input 3 5 2 2" xfId="1860"/>
    <cellStyle name="Input 3 5 2 3" xfId="2902"/>
    <cellStyle name="Input 3 5 2 4" xfId="3944"/>
    <cellStyle name="Input 3 5 2 5" xfId="4986"/>
    <cellStyle name="Input 3 5 3" xfId="1339"/>
    <cellStyle name="Input 3 5 4" xfId="2381"/>
    <cellStyle name="Input 3 5 5" xfId="3423"/>
    <cellStyle name="Input 3 5 6" xfId="4465"/>
    <cellStyle name="Input 3 6" xfId="374"/>
    <cellStyle name="Input 3 6 2" xfId="886"/>
    <cellStyle name="Input 3 6 2 2" xfId="1930"/>
    <cellStyle name="Input 3 6 2 3" xfId="2972"/>
    <cellStyle name="Input 3 6 2 4" xfId="4014"/>
    <cellStyle name="Input 3 6 2 5" xfId="5056"/>
    <cellStyle name="Input 3 6 3" xfId="1419"/>
    <cellStyle name="Input 3 6 4" xfId="2461"/>
    <cellStyle name="Input 3 6 5" xfId="3503"/>
    <cellStyle name="Input 3 6 6" xfId="4545"/>
    <cellStyle name="Input 3 7" xfId="329"/>
    <cellStyle name="Input 3 7 2" xfId="847"/>
    <cellStyle name="Input 3 7 2 2" xfId="1891"/>
    <cellStyle name="Input 3 7 2 3" xfId="2933"/>
    <cellStyle name="Input 3 7 2 4" xfId="3975"/>
    <cellStyle name="Input 3 7 2 5" xfId="5017"/>
    <cellStyle name="Input 3 7 3" xfId="1374"/>
    <cellStyle name="Input 3 7 4" xfId="2416"/>
    <cellStyle name="Input 3 7 5" xfId="3458"/>
    <cellStyle name="Input 3 7 6" xfId="4500"/>
    <cellStyle name="Input 3 8" xfId="476"/>
    <cellStyle name="Input 3 8 2" xfId="966"/>
    <cellStyle name="Input 3 8 2 2" xfId="2010"/>
    <cellStyle name="Input 3 8 2 3" xfId="3052"/>
    <cellStyle name="Input 3 8 2 4" xfId="4094"/>
    <cellStyle name="Input 3 8 2 5" xfId="5136"/>
    <cellStyle name="Input 3 8 3" xfId="1520"/>
    <cellStyle name="Input 3 8 4" xfId="2562"/>
    <cellStyle name="Input 3 8 5" xfId="3604"/>
    <cellStyle name="Input 3 8 6" xfId="4646"/>
    <cellStyle name="Input 3 9" xfId="529"/>
    <cellStyle name="Input 3 9 2" xfId="1016"/>
    <cellStyle name="Input 3 9 2 2" xfId="2060"/>
    <cellStyle name="Input 3 9 2 3" xfId="3102"/>
    <cellStyle name="Input 3 9 2 4" xfId="4144"/>
    <cellStyle name="Input 3 9 2 5" xfId="5186"/>
    <cellStyle name="Input 3 9 3" xfId="1573"/>
    <cellStyle name="Input 3 9 4" xfId="2615"/>
    <cellStyle name="Input 3 9 5" xfId="3657"/>
    <cellStyle name="Input 3 9 6" xfId="4699"/>
    <cellStyle name="Input 4" xfId="57"/>
    <cellStyle name="Input 4 10" xfId="582"/>
    <cellStyle name="Input 4 10 2" xfId="1626"/>
    <cellStyle name="Input 4 10 3" xfId="2668"/>
    <cellStyle name="Input 4 10 4" xfId="3710"/>
    <cellStyle name="Input 4 10 5" xfId="4752"/>
    <cellStyle name="Input 4 11" xfId="576"/>
    <cellStyle name="Input 4 11 2" xfId="1620"/>
    <cellStyle name="Input 4 11 3" xfId="2662"/>
    <cellStyle name="Input 4 11 4" xfId="3704"/>
    <cellStyle name="Input 4 11 5" xfId="4746"/>
    <cellStyle name="Input 4 12" xfId="1051"/>
    <cellStyle name="Input 4 12 2" xfId="2095"/>
    <cellStyle name="Input 4 12 3" xfId="3137"/>
    <cellStyle name="Input 4 12 4" xfId="4179"/>
    <cellStyle name="Input 4 12 5" xfId="5221"/>
    <cellStyle name="Input 4 13" xfId="1105"/>
    <cellStyle name="Input 4 14" xfId="2147"/>
    <cellStyle name="Input 4 15" xfId="3189"/>
    <cellStyle name="Input 4 16" xfId="4231"/>
    <cellStyle name="Input 4 2" xfId="155"/>
    <cellStyle name="Input 4 2 2" xfId="677"/>
    <cellStyle name="Input 4 2 2 2" xfId="1721"/>
    <cellStyle name="Input 4 2 2 3" xfId="2763"/>
    <cellStyle name="Input 4 2 2 4" xfId="3805"/>
    <cellStyle name="Input 4 2 2 5" xfId="4847"/>
    <cellStyle name="Input 4 2 3" xfId="1200"/>
    <cellStyle name="Input 4 2 4" xfId="2242"/>
    <cellStyle name="Input 4 2 5" xfId="3284"/>
    <cellStyle name="Input 4 2 6" xfId="4326"/>
    <cellStyle name="Input 4 3" xfId="241"/>
    <cellStyle name="Input 4 3 2" xfId="763"/>
    <cellStyle name="Input 4 3 2 2" xfId="1807"/>
    <cellStyle name="Input 4 3 2 3" xfId="2849"/>
    <cellStyle name="Input 4 3 2 4" xfId="3891"/>
    <cellStyle name="Input 4 3 2 5" xfId="4933"/>
    <cellStyle name="Input 4 3 3" xfId="1286"/>
    <cellStyle name="Input 4 3 4" xfId="2328"/>
    <cellStyle name="Input 4 3 5" xfId="3370"/>
    <cellStyle name="Input 4 3 6" xfId="4412"/>
    <cellStyle name="Input 4 4" xfId="244"/>
    <cellStyle name="Input 4 4 2" xfId="766"/>
    <cellStyle name="Input 4 4 2 2" xfId="1810"/>
    <cellStyle name="Input 4 4 2 3" xfId="2852"/>
    <cellStyle name="Input 4 4 2 4" xfId="3894"/>
    <cellStyle name="Input 4 4 2 5" xfId="4936"/>
    <cellStyle name="Input 4 4 3" xfId="1289"/>
    <cellStyle name="Input 4 4 4" xfId="2331"/>
    <cellStyle name="Input 4 4 5" xfId="3373"/>
    <cellStyle name="Input 4 4 6" xfId="4415"/>
    <cellStyle name="Input 4 5" xfId="316"/>
    <cellStyle name="Input 4 5 2" xfId="838"/>
    <cellStyle name="Input 4 5 2 2" xfId="1882"/>
    <cellStyle name="Input 4 5 2 3" xfId="2924"/>
    <cellStyle name="Input 4 5 2 4" xfId="3966"/>
    <cellStyle name="Input 4 5 2 5" xfId="5008"/>
    <cellStyle name="Input 4 5 3" xfId="1361"/>
    <cellStyle name="Input 4 5 4" xfId="2403"/>
    <cellStyle name="Input 4 5 5" xfId="3445"/>
    <cellStyle name="Input 4 5 6" xfId="4487"/>
    <cellStyle name="Input 4 6" xfId="371"/>
    <cellStyle name="Input 4 6 2" xfId="883"/>
    <cellStyle name="Input 4 6 2 2" xfId="1927"/>
    <cellStyle name="Input 4 6 2 3" xfId="2969"/>
    <cellStyle name="Input 4 6 2 4" xfId="4011"/>
    <cellStyle name="Input 4 6 2 5" xfId="5053"/>
    <cellStyle name="Input 4 6 3" xfId="1416"/>
    <cellStyle name="Input 4 6 4" xfId="2458"/>
    <cellStyle name="Input 4 6 5" xfId="3500"/>
    <cellStyle name="Input 4 6 6" xfId="4542"/>
    <cellStyle name="Input 4 7" xfId="326"/>
    <cellStyle name="Input 4 7 2" xfId="844"/>
    <cellStyle name="Input 4 7 2 2" xfId="1888"/>
    <cellStyle name="Input 4 7 2 3" xfId="2930"/>
    <cellStyle name="Input 4 7 2 4" xfId="3972"/>
    <cellStyle name="Input 4 7 2 5" xfId="5014"/>
    <cellStyle name="Input 4 7 3" xfId="1371"/>
    <cellStyle name="Input 4 7 4" xfId="2413"/>
    <cellStyle name="Input 4 7 5" xfId="3455"/>
    <cellStyle name="Input 4 7 6" xfId="4497"/>
    <cellStyle name="Input 4 8" xfId="473"/>
    <cellStyle name="Input 4 8 2" xfId="963"/>
    <cellStyle name="Input 4 8 2 2" xfId="2007"/>
    <cellStyle name="Input 4 8 2 3" xfId="3049"/>
    <cellStyle name="Input 4 8 2 4" xfId="4091"/>
    <cellStyle name="Input 4 8 2 5" xfId="5133"/>
    <cellStyle name="Input 4 8 3" xfId="1517"/>
    <cellStyle name="Input 4 8 4" xfId="2559"/>
    <cellStyle name="Input 4 8 5" xfId="3601"/>
    <cellStyle name="Input 4 8 6" xfId="4643"/>
    <cellStyle name="Input 4 9" xfId="432"/>
    <cellStyle name="Input 4 9 2" xfId="932"/>
    <cellStyle name="Input 4 9 2 2" xfId="1976"/>
    <cellStyle name="Input 4 9 2 3" xfId="3018"/>
    <cellStyle name="Input 4 9 2 4" xfId="4060"/>
    <cellStyle name="Input 4 9 2 5" xfId="5102"/>
    <cellStyle name="Input 4 9 3" xfId="1476"/>
    <cellStyle name="Input 4 9 4" xfId="2518"/>
    <cellStyle name="Input 4 9 5" xfId="3560"/>
    <cellStyle name="Input 4 9 6" xfId="4602"/>
    <cellStyle name="Input 5" xfId="70"/>
    <cellStyle name="Input 5 10" xfId="595"/>
    <cellStyle name="Input 5 10 2" xfId="1639"/>
    <cellStyle name="Input 5 10 3" xfId="2681"/>
    <cellStyle name="Input 5 10 4" xfId="3723"/>
    <cellStyle name="Input 5 10 5" xfId="4765"/>
    <cellStyle name="Input 5 11" xfId="572"/>
    <cellStyle name="Input 5 11 2" xfId="1616"/>
    <cellStyle name="Input 5 11 3" xfId="2658"/>
    <cellStyle name="Input 5 11 4" xfId="3700"/>
    <cellStyle name="Input 5 11 5" xfId="4742"/>
    <cellStyle name="Input 5 12" xfId="1064"/>
    <cellStyle name="Input 5 12 2" xfId="2108"/>
    <cellStyle name="Input 5 12 3" xfId="3150"/>
    <cellStyle name="Input 5 12 4" xfId="4192"/>
    <cellStyle name="Input 5 12 5" xfId="5234"/>
    <cellStyle name="Input 5 13" xfId="1118"/>
    <cellStyle name="Input 5 14" xfId="2160"/>
    <cellStyle name="Input 5 15" xfId="3202"/>
    <cellStyle name="Input 5 16" xfId="4244"/>
    <cellStyle name="Input 5 2" xfId="168"/>
    <cellStyle name="Input 5 2 2" xfId="690"/>
    <cellStyle name="Input 5 2 2 2" xfId="1734"/>
    <cellStyle name="Input 5 2 2 3" xfId="2776"/>
    <cellStyle name="Input 5 2 2 4" xfId="3818"/>
    <cellStyle name="Input 5 2 2 5" xfId="4860"/>
    <cellStyle name="Input 5 2 3" xfId="1213"/>
    <cellStyle name="Input 5 2 4" xfId="2255"/>
    <cellStyle name="Input 5 2 5" xfId="3297"/>
    <cellStyle name="Input 5 2 6" xfId="4339"/>
    <cellStyle name="Input 5 3" xfId="124"/>
    <cellStyle name="Input 5 3 2" xfId="647"/>
    <cellStyle name="Input 5 3 2 2" xfId="1691"/>
    <cellStyle name="Input 5 3 2 3" xfId="2733"/>
    <cellStyle name="Input 5 3 2 4" xfId="3775"/>
    <cellStyle name="Input 5 3 2 5" xfId="4817"/>
    <cellStyle name="Input 5 3 3" xfId="1170"/>
    <cellStyle name="Input 5 3 4" xfId="2212"/>
    <cellStyle name="Input 5 3 5" xfId="3254"/>
    <cellStyle name="Input 5 3 6" xfId="4296"/>
    <cellStyle name="Input 5 4" xfId="257"/>
    <cellStyle name="Input 5 4 2" xfId="779"/>
    <cellStyle name="Input 5 4 2 2" xfId="1823"/>
    <cellStyle name="Input 5 4 2 3" xfId="2865"/>
    <cellStyle name="Input 5 4 2 4" xfId="3907"/>
    <cellStyle name="Input 5 4 2 5" xfId="4949"/>
    <cellStyle name="Input 5 4 3" xfId="1302"/>
    <cellStyle name="Input 5 4 4" xfId="2344"/>
    <cellStyle name="Input 5 4 5" xfId="3386"/>
    <cellStyle name="Input 5 4 6" xfId="4428"/>
    <cellStyle name="Input 5 5" xfId="126"/>
    <cellStyle name="Input 5 5 2" xfId="649"/>
    <cellStyle name="Input 5 5 2 2" xfId="1693"/>
    <cellStyle name="Input 5 5 2 3" xfId="2735"/>
    <cellStyle name="Input 5 5 2 4" xfId="3777"/>
    <cellStyle name="Input 5 5 2 5" xfId="4819"/>
    <cellStyle name="Input 5 5 3" xfId="1172"/>
    <cellStyle name="Input 5 5 4" xfId="2214"/>
    <cellStyle name="Input 5 5 5" xfId="3256"/>
    <cellStyle name="Input 5 5 6" xfId="4298"/>
    <cellStyle name="Input 5 6" xfId="384"/>
    <cellStyle name="Input 5 6 2" xfId="896"/>
    <cellStyle name="Input 5 6 2 2" xfId="1940"/>
    <cellStyle name="Input 5 6 2 3" xfId="2982"/>
    <cellStyle name="Input 5 6 2 4" xfId="4024"/>
    <cellStyle name="Input 5 6 2 5" xfId="5066"/>
    <cellStyle name="Input 5 6 3" xfId="1429"/>
    <cellStyle name="Input 5 6 4" xfId="2471"/>
    <cellStyle name="Input 5 6 5" xfId="3513"/>
    <cellStyle name="Input 5 6 6" xfId="4555"/>
    <cellStyle name="Input 5 7" xfId="459"/>
    <cellStyle name="Input 5 7 2" xfId="951"/>
    <cellStyle name="Input 5 7 2 2" xfId="1995"/>
    <cellStyle name="Input 5 7 2 3" xfId="3037"/>
    <cellStyle name="Input 5 7 2 4" xfId="4079"/>
    <cellStyle name="Input 5 7 2 5" xfId="5121"/>
    <cellStyle name="Input 5 7 3" xfId="1503"/>
    <cellStyle name="Input 5 7 4" xfId="2545"/>
    <cellStyle name="Input 5 7 5" xfId="3587"/>
    <cellStyle name="Input 5 7 6" xfId="4629"/>
    <cellStyle name="Input 5 8" xfId="486"/>
    <cellStyle name="Input 5 8 2" xfId="976"/>
    <cellStyle name="Input 5 8 2 2" xfId="2020"/>
    <cellStyle name="Input 5 8 2 3" xfId="3062"/>
    <cellStyle name="Input 5 8 2 4" xfId="4104"/>
    <cellStyle name="Input 5 8 2 5" xfId="5146"/>
    <cellStyle name="Input 5 8 3" xfId="1530"/>
    <cellStyle name="Input 5 8 4" xfId="2572"/>
    <cellStyle name="Input 5 8 5" xfId="3614"/>
    <cellStyle name="Input 5 8 6" xfId="4656"/>
    <cellStyle name="Input 5 9" xfId="489"/>
    <cellStyle name="Input 5 9 2" xfId="979"/>
    <cellStyle name="Input 5 9 2 2" xfId="2023"/>
    <cellStyle name="Input 5 9 2 3" xfId="3065"/>
    <cellStyle name="Input 5 9 2 4" xfId="4107"/>
    <cellStyle name="Input 5 9 2 5" xfId="5149"/>
    <cellStyle name="Input 5 9 3" xfId="1533"/>
    <cellStyle name="Input 5 9 4" xfId="2575"/>
    <cellStyle name="Input 5 9 5" xfId="3617"/>
    <cellStyle name="Input 5 9 6" xfId="4659"/>
    <cellStyle name="Input 6" xfId="77"/>
    <cellStyle name="Input 6 10" xfId="601"/>
    <cellStyle name="Input 6 10 2" xfId="1645"/>
    <cellStyle name="Input 6 10 3" xfId="2687"/>
    <cellStyle name="Input 6 10 4" xfId="3729"/>
    <cellStyle name="Input 6 10 5" xfId="4771"/>
    <cellStyle name="Input 6 11" xfId="566"/>
    <cellStyle name="Input 6 11 2" xfId="1610"/>
    <cellStyle name="Input 6 11 3" xfId="2652"/>
    <cellStyle name="Input 6 11 4" xfId="3694"/>
    <cellStyle name="Input 6 11 5" xfId="4736"/>
    <cellStyle name="Input 6 12" xfId="1070"/>
    <cellStyle name="Input 6 12 2" xfId="2114"/>
    <cellStyle name="Input 6 12 3" xfId="3156"/>
    <cellStyle name="Input 6 12 4" xfId="4198"/>
    <cellStyle name="Input 6 12 5" xfId="5240"/>
    <cellStyle name="Input 6 13" xfId="1124"/>
    <cellStyle name="Input 6 14" xfId="2166"/>
    <cellStyle name="Input 6 15" xfId="3208"/>
    <cellStyle name="Input 6 16" xfId="4250"/>
    <cellStyle name="Input 6 2" xfId="174"/>
    <cellStyle name="Input 6 2 2" xfId="696"/>
    <cellStyle name="Input 6 2 2 2" xfId="1740"/>
    <cellStyle name="Input 6 2 2 3" xfId="2782"/>
    <cellStyle name="Input 6 2 2 4" xfId="3824"/>
    <cellStyle name="Input 6 2 2 5" xfId="4866"/>
    <cellStyle name="Input 6 2 3" xfId="1219"/>
    <cellStyle name="Input 6 2 4" xfId="2261"/>
    <cellStyle name="Input 6 2 5" xfId="3303"/>
    <cellStyle name="Input 6 2 6" xfId="4345"/>
    <cellStyle name="Input 6 3" xfId="134"/>
    <cellStyle name="Input 6 3 2" xfId="657"/>
    <cellStyle name="Input 6 3 2 2" xfId="1701"/>
    <cellStyle name="Input 6 3 2 3" xfId="2743"/>
    <cellStyle name="Input 6 3 2 4" xfId="3785"/>
    <cellStyle name="Input 6 3 2 5" xfId="4827"/>
    <cellStyle name="Input 6 3 3" xfId="1180"/>
    <cellStyle name="Input 6 3 4" xfId="2222"/>
    <cellStyle name="Input 6 3 5" xfId="3264"/>
    <cellStyle name="Input 6 3 6" xfId="4306"/>
    <cellStyle name="Input 6 4" xfId="260"/>
    <cellStyle name="Input 6 4 2" xfId="782"/>
    <cellStyle name="Input 6 4 2 2" xfId="1826"/>
    <cellStyle name="Input 6 4 2 3" xfId="2868"/>
    <cellStyle name="Input 6 4 2 4" xfId="3910"/>
    <cellStyle name="Input 6 4 2 5" xfId="4952"/>
    <cellStyle name="Input 6 4 3" xfId="1305"/>
    <cellStyle name="Input 6 4 4" xfId="2347"/>
    <cellStyle name="Input 6 4 5" xfId="3389"/>
    <cellStyle name="Input 6 4 6" xfId="4431"/>
    <cellStyle name="Input 6 5" xfId="233"/>
    <cellStyle name="Input 6 5 2" xfId="755"/>
    <cellStyle name="Input 6 5 2 2" xfId="1799"/>
    <cellStyle name="Input 6 5 2 3" xfId="2841"/>
    <cellStyle name="Input 6 5 2 4" xfId="3883"/>
    <cellStyle name="Input 6 5 2 5" xfId="4925"/>
    <cellStyle name="Input 6 5 3" xfId="1278"/>
    <cellStyle name="Input 6 5 4" xfId="2320"/>
    <cellStyle name="Input 6 5 5" xfId="3362"/>
    <cellStyle name="Input 6 5 6" xfId="4404"/>
    <cellStyle name="Input 6 6" xfId="390"/>
    <cellStyle name="Input 6 6 2" xfId="899"/>
    <cellStyle name="Input 6 6 2 2" xfId="1943"/>
    <cellStyle name="Input 6 6 2 3" xfId="2985"/>
    <cellStyle name="Input 6 6 2 4" xfId="4027"/>
    <cellStyle name="Input 6 6 2 5" xfId="5069"/>
    <cellStyle name="Input 6 6 3" xfId="1435"/>
    <cellStyle name="Input 6 6 4" xfId="2477"/>
    <cellStyle name="Input 6 6 5" xfId="3519"/>
    <cellStyle name="Input 6 6 6" xfId="4561"/>
    <cellStyle name="Input 6 7" xfId="429"/>
    <cellStyle name="Input 6 7 2" xfId="930"/>
    <cellStyle name="Input 6 7 2 2" xfId="1974"/>
    <cellStyle name="Input 6 7 2 3" xfId="3016"/>
    <cellStyle name="Input 6 7 2 4" xfId="4058"/>
    <cellStyle name="Input 6 7 2 5" xfId="5100"/>
    <cellStyle name="Input 6 7 3" xfId="1473"/>
    <cellStyle name="Input 6 7 4" xfId="2515"/>
    <cellStyle name="Input 6 7 5" xfId="3557"/>
    <cellStyle name="Input 6 7 6" xfId="4599"/>
    <cellStyle name="Input 6 8" xfId="491"/>
    <cellStyle name="Input 6 8 2" xfId="981"/>
    <cellStyle name="Input 6 8 2 2" xfId="2025"/>
    <cellStyle name="Input 6 8 2 3" xfId="3067"/>
    <cellStyle name="Input 6 8 2 4" xfId="4109"/>
    <cellStyle name="Input 6 8 2 5" xfId="5151"/>
    <cellStyle name="Input 6 8 3" xfId="1535"/>
    <cellStyle name="Input 6 8 4" xfId="2577"/>
    <cellStyle name="Input 6 8 5" xfId="3619"/>
    <cellStyle name="Input 6 8 6" xfId="4661"/>
    <cellStyle name="Input 6 9" xfId="440"/>
    <cellStyle name="Input 6 9 2" xfId="937"/>
    <cellStyle name="Input 6 9 2 2" xfId="1981"/>
    <cellStyle name="Input 6 9 2 3" xfId="3023"/>
    <cellStyle name="Input 6 9 2 4" xfId="4065"/>
    <cellStyle name="Input 6 9 2 5" xfId="5107"/>
    <cellStyle name="Input 6 9 3" xfId="1484"/>
    <cellStyle name="Input 6 9 4" xfId="2526"/>
    <cellStyle name="Input 6 9 5" xfId="3568"/>
    <cellStyle name="Input 6 9 6" xfId="4610"/>
    <cellStyle name="Input 7" xfId="88"/>
    <cellStyle name="Input 7 10" xfId="612"/>
    <cellStyle name="Input 7 10 2" xfId="1656"/>
    <cellStyle name="Input 7 10 3" xfId="2698"/>
    <cellStyle name="Input 7 10 4" xfId="3740"/>
    <cellStyle name="Input 7 10 5" xfId="4782"/>
    <cellStyle name="Input 7 11" xfId="520"/>
    <cellStyle name="Input 7 11 2" xfId="1564"/>
    <cellStyle name="Input 7 11 3" xfId="2606"/>
    <cellStyle name="Input 7 11 4" xfId="3648"/>
    <cellStyle name="Input 7 11 5" xfId="4690"/>
    <cellStyle name="Input 7 12" xfId="1081"/>
    <cellStyle name="Input 7 12 2" xfId="2125"/>
    <cellStyle name="Input 7 12 3" xfId="3167"/>
    <cellStyle name="Input 7 12 4" xfId="4209"/>
    <cellStyle name="Input 7 12 5" xfId="5251"/>
    <cellStyle name="Input 7 13" xfId="1135"/>
    <cellStyle name="Input 7 14" xfId="2177"/>
    <cellStyle name="Input 7 15" xfId="3219"/>
    <cellStyle name="Input 7 16" xfId="4261"/>
    <cellStyle name="Input 7 2" xfId="185"/>
    <cellStyle name="Input 7 2 2" xfId="707"/>
    <cellStyle name="Input 7 2 2 2" xfId="1751"/>
    <cellStyle name="Input 7 2 2 3" xfId="2793"/>
    <cellStyle name="Input 7 2 2 4" xfId="3835"/>
    <cellStyle name="Input 7 2 2 5" xfId="4877"/>
    <cellStyle name="Input 7 2 3" xfId="1230"/>
    <cellStyle name="Input 7 2 4" xfId="2272"/>
    <cellStyle name="Input 7 2 5" xfId="3314"/>
    <cellStyle name="Input 7 2 6" xfId="4356"/>
    <cellStyle name="Input 7 3" xfId="228"/>
    <cellStyle name="Input 7 3 2" xfId="750"/>
    <cellStyle name="Input 7 3 2 2" xfId="1794"/>
    <cellStyle name="Input 7 3 2 3" xfId="2836"/>
    <cellStyle name="Input 7 3 2 4" xfId="3878"/>
    <cellStyle name="Input 7 3 2 5" xfId="4920"/>
    <cellStyle name="Input 7 3 3" xfId="1273"/>
    <cellStyle name="Input 7 3 4" xfId="2315"/>
    <cellStyle name="Input 7 3 5" xfId="3357"/>
    <cellStyle name="Input 7 3 6" xfId="4399"/>
    <cellStyle name="Input 7 4" xfId="271"/>
    <cellStyle name="Input 7 4 2" xfId="793"/>
    <cellStyle name="Input 7 4 2 2" xfId="1837"/>
    <cellStyle name="Input 7 4 2 3" xfId="2879"/>
    <cellStyle name="Input 7 4 2 4" xfId="3921"/>
    <cellStyle name="Input 7 4 2 5" xfId="4963"/>
    <cellStyle name="Input 7 4 3" xfId="1316"/>
    <cellStyle name="Input 7 4 4" xfId="2358"/>
    <cellStyle name="Input 7 4 5" xfId="3400"/>
    <cellStyle name="Input 7 4 6" xfId="4442"/>
    <cellStyle name="Input 7 5" xfId="307"/>
    <cellStyle name="Input 7 5 2" xfId="829"/>
    <cellStyle name="Input 7 5 2 2" xfId="1873"/>
    <cellStyle name="Input 7 5 2 3" xfId="2915"/>
    <cellStyle name="Input 7 5 2 4" xfId="3957"/>
    <cellStyle name="Input 7 5 2 5" xfId="4999"/>
    <cellStyle name="Input 7 5 3" xfId="1352"/>
    <cellStyle name="Input 7 5 4" xfId="2394"/>
    <cellStyle name="Input 7 5 5" xfId="3436"/>
    <cellStyle name="Input 7 5 6" xfId="4478"/>
    <cellStyle name="Input 7 6" xfId="401"/>
    <cellStyle name="Input 7 6 2" xfId="910"/>
    <cellStyle name="Input 7 6 2 2" xfId="1954"/>
    <cellStyle name="Input 7 6 2 3" xfId="2996"/>
    <cellStyle name="Input 7 6 2 4" xfId="4038"/>
    <cellStyle name="Input 7 6 2 5" xfId="5080"/>
    <cellStyle name="Input 7 6 3" xfId="1446"/>
    <cellStyle name="Input 7 6 4" xfId="2488"/>
    <cellStyle name="Input 7 6 5" xfId="3530"/>
    <cellStyle name="Input 7 6 6" xfId="4572"/>
    <cellStyle name="Input 7 7" xfId="344"/>
    <cellStyle name="Input 7 7 2" xfId="862"/>
    <cellStyle name="Input 7 7 2 2" xfId="1906"/>
    <cellStyle name="Input 7 7 2 3" xfId="2948"/>
    <cellStyle name="Input 7 7 2 4" xfId="3990"/>
    <cellStyle name="Input 7 7 2 5" xfId="5032"/>
    <cellStyle name="Input 7 7 3" xfId="1389"/>
    <cellStyle name="Input 7 7 4" xfId="2431"/>
    <cellStyle name="Input 7 7 5" xfId="3473"/>
    <cellStyle name="Input 7 7 6" xfId="4515"/>
    <cellStyle name="Input 7 8" xfId="502"/>
    <cellStyle name="Input 7 8 2" xfId="992"/>
    <cellStyle name="Input 7 8 2 2" xfId="2036"/>
    <cellStyle name="Input 7 8 2 3" xfId="3078"/>
    <cellStyle name="Input 7 8 2 4" xfId="4120"/>
    <cellStyle name="Input 7 8 2 5" xfId="5162"/>
    <cellStyle name="Input 7 8 3" xfId="1546"/>
    <cellStyle name="Input 7 8 4" xfId="2588"/>
    <cellStyle name="Input 7 8 5" xfId="3630"/>
    <cellStyle name="Input 7 8 6" xfId="4672"/>
    <cellStyle name="Input 7 9" xfId="549"/>
    <cellStyle name="Input 7 9 2" xfId="1031"/>
    <cellStyle name="Input 7 9 2 2" xfId="2075"/>
    <cellStyle name="Input 7 9 2 3" xfId="3117"/>
    <cellStyle name="Input 7 9 2 4" xfId="4159"/>
    <cellStyle name="Input 7 9 2 5" xfId="5201"/>
    <cellStyle name="Input 7 9 3" xfId="1593"/>
    <cellStyle name="Input 7 9 4" xfId="2635"/>
    <cellStyle name="Input 7 9 5" xfId="3677"/>
    <cellStyle name="Input 7 9 6" xfId="4719"/>
    <cellStyle name="Input 8" xfId="93"/>
    <cellStyle name="Input 8 10" xfId="616"/>
    <cellStyle name="Input 8 10 2" xfId="1660"/>
    <cellStyle name="Input 8 10 3" xfId="2702"/>
    <cellStyle name="Input 8 10 4" xfId="3744"/>
    <cellStyle name="Input 8 10 5" xfId="4786"/>
    <cellStyle name="Input 8 11" xfId="555"/>
    <cellStyle name="Input 8 11 2" xfId="1599"/>
    <cellStyle name="Input 8 11 3" xfId="2641"/>
    <cellStyle name="Input 8 11 4" xfId="3683"/>
    <cellStyle name="Input 8 11 5" xfId="4725"/>
    <cellStyle name="Input 8 12" xfId="1085"/>
    <cellStyle name="Input 8 12 2" xfId="2129"/>
    <cellStyle name="Input 8 12 3" xfId="3171"/>
    <cellStyle name="Input 8 12 4" xfId="4213"/>
    <cellStyle name="Input 8 12 5" xfId="5255"/>
    <cellStyle name="Input 8 13" xfId="1139"/>
    <cellStyle name="Input 8 14" xfId="2181"/>
    <cellStyle name="Input 8 15" xfId="3223"/>
    <cellStyle name="Input 8 16" xfId="4265"/>
    <cellStyle name="Input 8 2" xfId="189"/>
    <cellStyle name="Input 8 2 2" xfId="711"/>
    <cellStyle name="Input 8 2 2 2" xfId="1755"/>
    <cellStyle name="Input 8 2 2 3" xfId="2797"/>
    <cellStyle name="Input 8 2 2 4" xfId="3839"/>
    <cellStyle name="Input 8 2 2 5" xfId="4881"/>
    <cellStyle name="Input 8 2 3" xfId="1234"/>
    <cellStyle name="Input 8 2 4" xfId="2276"/>
    <cellStyle name="Input 8 2 5" xfId="3318"/>
    <cellStyle name="Input 8 2 6" xfId="4360"/>
    <cellStyle name="Input 8 3" xfId="236"/>
    <cellStyle name="Input 8 3 2" xfId="758"/>
    <cellStyle name="Input 8 3 2 2" xfId="1802"/>
    <cellStyle name="Input 8 3 2 3" xfId="2844"/>
    <cellStyle name="Input 8 3 2 4" xfId="3886"/>
    <cellStyle name="Input 8 3 2 5" xfId="4928"/>
    <cellStyle name="Input 8 3 3" xfId="1281"/>
    <cellStyle name="Input 8 3 4" xfId="2323"/>
    <cellStyle name="Input 8 3 5" xfId="3365"/>
    <cellStyle name="Input 8 3 6" xfId="4407"/>
    <cellStyle name="Input 8 4" xfId="275"/>
    <cellStyle name="Input 8 4 2" xfId="797"/>
    <cellStyle name="Input 8 4 2 2" xfId="1841"/>
    <cellStyle name="Input 8 4 2 3" xfId="2883"/>
    <cellStyle name="Input 8 4 2 4" xfId="3925"/>
    <cellStyle name="Input 8 4 2 5" xfId="4967"/>
    <cellStyle name="Input 8 4 3" xfId="1320"/>
    <cellStyle name="Input 8 4 4" xfId="2362"/>
    <cellStyle name="Input 8 4 5" xfId="3404"/>
    <cellStyle name="Input 8 4 6" xfId="4446"/>
    <cellStyle name="Input 8 5" xfId="313"/>
    <cellStyle name="Input 8 5 2" xfId="835"/>
    <cellStyle name="Input 8 5 2 2" xfId="1879"/>
    <cellStyle name="Input 8 5 2 3" xfId="2921"/>
    <cellStyle name="Input 8 5 2 4" xfId="3963"/>
    <cellStyle name="Input 8 5 2 5" xfId="5005"/>
    <cellStyle name="Input 8 5 3" xfId="1358"/>
    <cellStyle name="Input 8 5 4" xfId="2400"/>
    <cellStyle name="Input 8 5 5" xfId="3442"/>
    <cellStyle name="Input 8 5 6" xfId="4484"/>
    <cellStyle name="Input 8 6" xfId="405"/>
    <cellStyle name="Input 8 6 2" xfId="914"/>
    <cellStyle name="Input 8 6 2 2" xfId="1958"/>
    <cellStyle name="Input 8 6 2 3" xfId="3000"/>
    <cellStyle name="Input 8 6 2 4" xfId="4042"/>
    <cellStyle name="Input 8 6 2 5" xfId="5084"/>
    <cellStyle name="Input 8 6 3" xfId="1450"/>
    <cellStyle name="Input 8 6 4" xfId="2492"/>
    <cellStyle name="Input 8 6 5" xfId="3534"/>
    <cellStyle name="Input 8 6 6" xfId="4576"/>
    <cellStyle name="Input 8 7" xfId="348"/>
    <cellStyle name="Input 8 7 2" xfId="866"/>
    <cellStyle name="Input 8 7 2 2" xfId="1910"/>
    <cellStyle name="Input 8 7 2 3" xfId="2952"/>
    <cellStyle name="Input 8 7 2 4" xfId="3994"/>
    <cellStyle name="Input 8 7 2 5" xfId="5036"/>
    <cellStyle name="Input 8 7 3" xfId="1393"/>
    <cellStyle name="Input 8 7 4" xfId="2435"/>
    <cellStyle name="Input 8 7 5" xfId="3477"/>
    <cellStyle name="Input 8 7 6" xfId="4519"/>
    <cellStyle name="Input 8 8" xfId="506"/>
    <cellStyle name="Input 8 8 2" xfId="996"/>
    <cellStyle name="Input 8 8 2 2" xfId="2040"/>
    <cellStyle name="Input 8 8 2 3" xfId="3082"/>
    <cellStyle name="Input 8 8 2 4" xfId="4124"/>
    <cellStyle name="Input 8 8 2 5" xfId="5166"/>
    <cellStyle name="Input 8 8 3" xfId="1550"/>
    <cellStyle name="Input 8 8 4" xfId="2592"/>
    <cellStyle name="Input 8 8 5" xfId="3634"/>
    <cellStyle name="Input 8 8 6" xfId="4676"/>
    <cellStyle name="Input 8 9" xfId="535"/>
    <cellStyle name="Input 8 9 2" xfId="1020"/>
    <cellStyle name="Input 8 9 2 2" xfId="2064"/>
    <cellStyle name="Input 8 9 2 3" xfId="3106"/>
    <cellStyle name="Input 8 9 2 4" xfId="4148"/>
    <cellStyle name="Input 8 9 2 5" xfId="5190"/>
    <cellStyle name="Input 8 9 3" xfId="1579"/>
    <cellStyle name="Input 8 9 4" xfId="2621"/>
    <cellStyle name="Input 8 9 5" xfId="3663"/>
    <cellStyle name="Input 8 9 6" xfId="4705"/>
    <cellStyle name="Input 9" xfId="123"/>
    <cellStyle name="Input 9 10" xfId="646"/>
    <cellStyle name="Input 9 10 2" xfId="1690"/>
    <cellStyle name="Input 9 10 3" xfId="2732"/>
    <cellStyle name="Input 9 10 4" xfId="3774"/>
    <cellStyle name="Input 9 10 5" xfId="4816"/>
    <cellStyle name="Input 9 11" xfId="428"/>
    <cellStyle name="Input 9 11 2" xfId="1472"/>
    <cellStyle name="Input 9 11 3" xfId="2514"/>
    <cellStyle name="Input 9 11 4" xfId="3556"/>
    <cellStyle name="Input 9 11 5" xfId="4598"/>
    <cellStyle name="Input 9 12" xfId="1097"/>
    <cellStyle name="Input 9 12 2" xfId="2141"/>
    <cellStyle name="Input 9 12 3" xfId="3183"/>
    <cellStyle name="Input 9 12 4" xfId="4225"/>
    <cellStyle name="Input 9 12 5" xfId="5267"/>
    <cellStyle name="Input 9 13" xfId="1169"/>
    <cellStyle name="Input 9 14" xfId="2211"/>
    <cellStyle name="Input 9 15" xfId="3253"/>
    <cellStyle name="Input 9 16" xfId="4295"/>
    <cellStyle name="Input 9 2" xfId="198"/>
    <cellStyle name="Input 9 2 2" xfId="720"/>
    <cellStyle name="Input 9 2 2 2" xfId="1764"/>
    <cellStyle name="Input 9 2 2 3" xfId="2806"/>
    <cellStyle name="Input 9 2 2 4" xfId="3848"/>
    <cellStyle name="Input 9 2 2 5" xfId="4890"/>
    <cellStyle name="Input 9 2 3" xfId="1243"/>
    <cellStyle name="Input 9 2 4" xfId="2285"/>
    <cellStyle name="Input 9 2 5" xfId="3327"/>
    <cellStyle name="Input 9 2 6" xfId="4369"/>
    <cellStyle name="Input 9 3" xfId="227"/>
    <cellStyle name="Input 9 3 2" xfId="749"/>
    <cellStyle name="Input 9 3 2 2" xfId="1793"/>
    <cellStyle name="Input 9 3 2 3" xfId="2835"/>
    <cellStyle name="Input 9 3 2 4" xfId="3877"/>
    <cellStyle name="Input 9 3 2 5" xfId="4919"/>
    <cellStyle name="Input 9 3 3" xfId="1272"/>
    <cellStyle name="Input 9 3 4" xfId="2314"/>
    <cellStyle name="Input 9 3 5" xfId="3356"/>
    <cellStyle name="Input 9 3 6" xfId="4398"/>
    <cellStyle name="Input 9 4" xfId="285"/>
    <cellStyle name="Input 9 4 2" xfId="807"/>
    <cellStyle name="Input 9 4 2 2" xfId="1851"/>
    <cellStyle name="Input 9 4 2 3" xfId="2893"/>
    <cellStyle name="Input 9 4 2 4" xfId="3935"/>
    <cellStyle name="Input 9 4 2 5" xfId="4977"/>
    <cellStyle name="Input 9 4 3" xfId="1330"/>
    <cellStyle name="Input 9 4 4" xfId="2372"/>
    <cellStyle name="Input 9 4 5" xfId="3414"/>
    <cellStyle name="Input 9 4 6" xfId="4456"/>
    <cellStyle name="Input 9 5" xfId="306"/>
    <cellStyle name="Input 9 5 2" xfId="828"/>
    <cellStyle name="Input 9 5 2 2" xfId="1872"/>
    <cellStyle name="Input 9 5 2 3" xfId="2914"/>
    <cellStyle name="Input 9 5 2 4" xfId="3956"/>
    <cellStyle name="Input 9 5 2 5" xfId="4998"/>
    <cellStyle name="Input 9 5 3" xfId="1351"/>
    <cellStyle name="Input 9 5 4" xfId="2393"/>
    <cellStyle name="Input 9 5 5" xfId="3435"/>
    <cellStyle name="Input 9 5 6" xfId="4477"/>
    <cellStyle name="Input 9 6" xfId="417"/>
    <cellStyle name="Input 9 6 2" xfId="923"/>
    <cellStyle name="Input 9 6 2 2" xfId="1967"/>
    <cellStyle name="Input 9 6 2 3" xfId="3009"/>
    <cellStyle name="Input 9 6 2 4" xfId="4051"/>
    <cellStyle name="Input 9 6 2 5" xfId="5093"/>
    <cellStyle name="Input 9 6 3" xfId="1462"/>
    <cellStyle name="Input 9 6 4" xfId="2504"/>
    <cellStyle name="Input 9 6 5" xfId="3546"/>
    <cellStyle name="Input 9 6 6" xfId="4588"/>
    <cellStyle name="Input 9 7" xfId="352"/>
    <cellStyle name="Input 9 7 2" xfId="870"/>
    <cellStyle name="Input 9 7 2 2" xfId="1914"/>
    <cellStyle name="Input 9 7 2 3" xfId="2956"/>
    <cellStyle name="Input 9 7 2 4" xfId="3998"/>
    <cellStyle name="Input 9 7 2 5" xfId="5040"/>
    <cellStyle name="Input 9 7 3" xfId="1397"/>
    <cellStyle name="Input 9 7 4" xfId="2439"/>
    <cellStyle name="Input 9 7 5" xfId="3481"/>
    <cellStyle name="Input 9 7 6" xfId="4523"/>
    <cellStyle name="Input 9 8" xfId="517"/>
    <cellStyle name="Input 9 8 2" xfId="1007"/>
    <cellStyle name="Input 9 8 2 2" xfId="2051"/>
    <cellStyle name="Input 9 8 2 3" xfId="3093"/>
    <cellStyle name="Input 9 8 2 4" xfId="4135"/>
    <cellStyle name="Input 9 8 2 5" xfId="5177"/>
    <cellStyle name="Input 9 8 3" xfId="1561"/>
    <cellStyle name="Input 9 8 4" xfId="2603"/>
    <cellStyle name="Input 9 8 5" xfId="3645"/>
    <cellStyle name="Input 9 8 6" xfId="4687"/>
    <cellStyle name="Input 9 9" xfId="544"/>
    <cellStyle name="Input 9 9 2" xfId="1026"/>
    <cellStyle name="Input 9 9 2 2" xfId="2070"/>
    <cellStyle name="Input 9 9 2 3" xfId="3112"/>
    <cellStyle name="Input 9 9 2 4" xfId="4154"/>
    <cellStyle name="Input 9 9 2 5" xfId="5196"/>
    <cellStyle name="Input 9 9 3" xfId="1588"/>
    <cellStyle name="Input 9 9 4" xfId="2630"/>
    <cellStyle name="Input 9 9 5" xfId="3672"/>
    <cellStyle name="Input 9 9 6" xfId="4714"/>
    <cellStyle name="Linked Cell" xfId="36" builtinId="24" customBuiltin="1"/>
    <cellStyle name="Neutral" xfId="37" builtinId="28" customBuiltin="1"/>
    <cellStyle name="Normal" xfId="0" builtinId="0"/>
    <cellStyle name="Normal 2" xfId="48"/>
    <cellStyle name="Normal 2 2" xfId="49"/>
    <cellStyle name="Normal 2 2 2" xfId="73"/>
    <cellStyle name="Normal 2 3" xfId="52"/>
    <cellStyle name="Normal 3" xfId="50"/>
    <cellStyle name="Normal 3 2" xfId="53"/>
    <cellStyle name="Normal 4" xfId="54"/>
    <cellStyle name="Normal 4 10" xfId="3186"/>
    <cellStyle name="Normal 4 11" xfId="4228"/>
    <cellStyle name="Normal 4 2" xfId="72"/>
    <cellStyle name="Normal 4 2 2" xfId="170"/>
    <cellStyle name="Normal 4 2 2 2" xfId="692"/>
    <cellStyle name="Normal 4 2 2 2 2" xfId="1736"/>
    <cellStyle name="Normal 4 2 2 2 3" xfId="2778"/>
    <cellStyle name="Normal 4 2 2 2 4" xfId="3820"/>
    <cellStyle name="Normal 4 2 2 2 5" xfId="4862"/>
    <cellStyle name="Normal 4 2 2 3" xfId="1215"/>
    <cellStyle name="Normal 4 2 2 4" xfId="2257"/>
    <cellStyle name="Normal 4 2 2 5" xfId="3299"/>
    <cellStyle name="Normal 4 2 2 6" xfId="4341"/>
    <cellStyle name="Normal 4 2 3" xfId="386"/>
    <cellStyle name="Normal 4 2 3 2" xfId="1431"/>
    <cellStyle name="Normal 4 2 3 3" xfId="2473"/>
    <cellStyle name="Normal 4 2 3 4" xfId="3515"/>
    <cellStyle name="Normal 4 2 3 5" xfId="4557"/>
    <cellStyle name="Normal 4 2 4" xfId="597"/>
    <cellStyle name="Normal 4 2 4 2" xfId="1641"/>
    <cellStyle name="Normal 4 2 4 3" xfId="2683"/>
    <cellStyle name="Normal 4 2 4 4" xfId="3725"/>
    <cellStyle name="Normal 4 2 4 5" xfId="4767"/>
    <cellStyle name="Normal 4 2 5" xfId="1066"/>
    <cellStyle name="Normal 4 2 5 2" xfId="2110"/>
    <cellStyle name="Normal 4 2 5 3" xfId="3152"/>
    <cellStyle name="Normal 4 2 5 4" xfId="4194"/>
    <cellStyle name="Normal 4 2 5 5" xfId="5236"/>
    <cellStyle name="Normal 4 2 6" xfId="1120"/>
    <cellStyle name="Normal 4 2 7" xfId="2162"/>
    <cellStyle name="Normal 4 2 8" xfId="3204"/>
    <cellStyle name="Normal 4 2 9" xfId="4246"/>
    <cellStyle name="Normal 4 3" xfId="103"/>
    <cellStyle name="Normal 4 3 2" xfId="409"/>
    <cellStyle name="Normal 4 3 2 2" xfId="1454"/>
    <cellStyle name="Normal 4 3 2 3" xfId="2496"/>
    <cellStyle name="Normal 4 3 2 4" xfId="3538"/>
    <cellStyle name="Normal 4 3 2 5" xfId="4580"/>
    <cellStyle name="Normal 4 3 3" xfId="626"/>
    <cellStyle name="Normal 4 3 3 2" xfId="1670"/>
    <cellStyle name="Normal 4 3 3 3" xfId="2712"/>
    <cellStyle name="Normal 4 3 3 4" xfId="3754"/>
    <cellStyle name="Normal 4 3 3 5" xfId="4796"/>
    <cellStyle name="Normal 4 3 4" xfId="1089"/>
    <cellStyle name="Normal 4 3 4 2" xfId="2133"/>
    <cellStyle name="Normal 4 3 4 3" xfId="3175"/>
    <cellStyle name="Normal 4 3 4 4" xfId="4217"/>
    <cellStyle name="Normal 4 3 4 5" xfId="5259"/>
    <cellStyle name="Normal 4 3 5" xfId="1149"/>
    <cellStyle name="Normal 4 3 6" xfId="2191"/>
    <cellStyle name="Normal 4 3 7" xfId="3233"/>
    <cellStyle name="Normal 4 3 8" xfId="4275"/>
    <cellStyle name="Normal 4 4" xfId="152"/>
    <cellStyle name="Normal 4 4 2" xfId="368"/>
    <cellStyle name="Normal 4 4 2 2" xfId="1413"/>
    <cellStyle name="Normal 4 4 2 3" xfId="2455"/>
    <cellStyle name="Normal 4 4 2 4" xfId="3497"/>
    <cellStyle name="Normal 4 4 2 5" xfId="4539"/>
    <cellStyle name="Normal 4 4 3" xfId="674"/>
    <cellStyle name="Normal 4 4 3 2" xfId="1718"/>
    <cellStyle name="Normal 4 4 3 3" xfId="2760"/>
    <cellStyle name="Normal 4 4 3 4" xfId="3802"/>
    <cellStyle name="Normal 4 4 3 5" xfId="4844"/>
    <cellStyle name="Normal 4 4 4" xfId="1048"/>
    <cellStyle name="Normal 4 4 4 2" xfId="2092"/>
    <cellStyle name="Normal 4 4 4 3" xfId="3134"/>
    <cellStyle name="Normal 4 4 4 4" xfId="4176"/>
    <cellStyle name="Normal 4 4 4 5" xfId="5218"/>
    <cellStyle name="Normal 4 4 5" xfId="1197"/>
    <cellStyle name="Normal 4 4 6" xfId="2239"/>
    <cellStyle name="Normal 4 4 7" xfId="3281"/>
    <cellStyle name="Normal 4 4 8" xfId="4323"/>
    <cellStyle name="Normal 4 5" xfId="359"/>
    <cellStyle name="Normal 4 5 2" xfId="1404"/>
    <cellStyle name="Normal 4 5 3" xfId="2446"/>
    <cellStyle name="Normal 4 5 4" xfId="3488"/>
    <cellStyle name="Normal 4 5 5" xfId="4530"/>
    <cellStyle name="Normal 4 6" xfId="579"/>
    <cellStyle name="Normal 4 6 2" xfId="1623"/>
    <cellStyle name="Normal 4 6 3" xfId="2665"/>
    <cellStyle name="Normal 4 6 4" xfId="3707"/>
    <cellStyle name="Normal 4 6 5" xfId="4749"/>
    <cellStyle name="Normal 4 7" xfId="1040"/>
    <cellStyle name="Normal 4 7 2" xfId="2084"/>
    <cellStyle name="Normal 4 7 3" xfId="3126"/>
    <cellStyle name="Normal 4 7 4" xfId="4168"/>
    <cellStyle name="Normal 4 7 5" xfId="5210"/>
    <cellStyle name="Normal 4 8" xfId="1102"/>
    <cellStyle name="Normal 4 9" xfId="2144"/>
    <cellStyle name="Normal 5" xfId="74"/>
    <cellStyle name="Normal 5 10" xfId="3205"/>
    <cellStyle name="Normal 5 11" xfId="4247"/>
    <cellStyle name="Normal 5 2" xfId="105"/>
    <cellStyle name="Normal 5 2 2" xfId="410"/>
    <cellStyle name="Normal 5 2 2 2" xfId="1455"/>
    <cellStyle name="Normal 5 2 2 3" xfId="2497"/>
    <cellStyle name="Normal 5 2 2 4" xfId="3539"/>
    <cellStyle name="Normal 5 2 2 5" xfId="4581"/>
    <cellStyle name="Normal 5 2 3" xfId="628"/>
    <cellStyle name="Normal 5 2 3 2" xfId="1672"/>
    <cellStyle name="Normal 5 2 3 3" xfId="2714"/>
    <cellStyle name="Normal 5 2 3 4" xfId="3756"/>
    <cellStyle name="Normal 5 2 3 5" xfId="4798"/>
    <cellStyle name="Normal 5 2 4" xfId="1090"/>
    <cellStyle name="Normal 5 2 4 2" xfId="2134"/>
    <cellStyle name="Normal 5 2 4 3" xfId="3176"/>
    <cellStyle name="Normal 5 2 4 4" xfId="4218"/>
    <cellStyle name="Normal 5 2 4 5" xfId="5260"/>
    <cellStyle name="Normal 5 2 5" xfId="1151"/>
    <cellStyle name="Normal 5 2 6" xfId="2193"/>
    <cellStyle name="Normal 5 2 7" xfId="3235"/>
    <cellStyle name="Normal 5 2 8" xfId="4277"/>
    <cellStyle name="Normal 5 3" xfId="171"/>
    <cellStyle name="Normal 5 3 2" xfId="387"/>
    <cellStyle name="Normal 5 3 2 2" xfId="1432"/>
    <cellStyle name="Normal 5 3 2 3" xfId="2474"/>
    <cellStyle name="Normal 5 3 2 4" xfId="3516"/>
    <cellStyle name="Normal 5 3 2 5" xfId="4558"/>
    <cellStyle name="Normal 5 3 3" xfId="693"/>
    <cellStyle name="Normal 5 3 3 2" xfId="1737"/>
    <cellStyle name="Normal 5 3 3 3" xfId="2779"/>
    <cellStyle name="Normal 5 3 3 4" xfId="3821"/>
    <cellStyle name="Normal 5 3 3 5" xfId="4863"/>
    <cellStyle name="Normal 5 3 4" xfId="1067"/>
    <cellStyle name="Normal 5 3 4 2" xfId="2111"/>
    <cellStyle name="Normal 5 3 4 3" xfId="3153"/>
    <cellStyle name="Normal 5 3 4 4" xfId="4195"/>
    <cellStyle name="Normal 5 3 4 5" xfId="5237"/>
    <cellStyle name="Normal 5 3 5" xfId="1216"/>
    <cellStyle name="Normal 5 3 6" xfId="2258"/>
    <cellStyle name="Normal 5 3 7" xfId="3300"/>
    <cellStyle name="Normal 5 3 8" xfId="4342"/>
    <cellStyle name="Normal 5 4" xfId="361"/>
    <cellStyle name="Normal 5 4 2" xfId="1406"/>
    <cellStyle name="Normal 5 4 3" xfId="2448"/>
    <cellStyle name="Normal 5 4 4" xfId="3490"/>
    <cellStyle name="Normal 5 4 5" xfId="4532"/>
    <cellStyle name="Normal 5 5" xfId="598"/>
    <cellStyle name="Normal 5 5 2" xfId="1642"/>
    <cellStyle name="Normal 5 5 3" xfId="2684"/>
    <cellStyle name="Normal 5 5 4" xfId="3726"/>
    <cellStyle name="Normal 5 5 5" xfId="4768"/>
    <cellStyle name="Normal 5 6" xfId="1041"/>
    <cellStyle name="Normal 5 6 2" xfId="2085"/>
    <cellStyle name="Normal 5 6 3" xfId="3127"/>
    <cellStyle name="Normal 5 6 4" xfId="4169"/>
    <cellStyle name="Normal 5 6 5" xfId="5211"/>
    <cellStyle name="Normal 5 7" xfId="1100"/>
    <cellStyle name="Normal 5 8" xfId="1121"/>
    <cellStyle name="Normal 5 9" xfId="2163"/>
    <cellStyle name="Normal 6" xfId="426"/>
    <cellStyle name="Normal 7" xfId="5270"/>
    <cellStyle name="Normal_GCSESFR_Jan05_skeletontabsv1.2" xfId="47"/>
    <cellStyle name="Normal_SFR04_fin_Table 4_pr" xfId="38"/>
    <cellStyle name="Normal_SfrOct00tabs2" xfId="39"/>
    <cellStyle name="Normal_Table02a_jv" xfId="40"/>
    <cellStyle name="Normal_table1_MN" xfId="46"/>
    <cellStyle name="Note" xfId="41" builtinId="10" customBuiltin="1"/>
    <cellStyle name="Note 10" xfId="108"/>
    <cellStyle name="Note 10 10" xfId="631"/>
    <cellStyle name="Note 10 10 2" xfId="1675"/>
    <cellStyle name="Note 10 10 3" xfId="2717"/>
    <cellStyle name="Note 10 10 4" xfId="3759"/>
    <cellStyle name="Note 10 10 5" xfId="4801"/>
    <cellStyle name="Note 10 11" xfId="323"/>
    <cellStyle name="Note 10 11 2" xfId="1368"/>
    <cellStyle name="Note 10 11 3" xfId="2410"/>
    <cellStyle name="Note 10 11 4" xfId="3452"/>
    <cellStyle name="Note 10 11 5" xfId="4494"/>
    <cellStyle name="Note 10 12" xfId="1092"/>
    <cellStyle name="Note 10 12 2" xfId="2136"/>
    <cellStyle name="Note 10 12 3" xfId="3178"/>
    <cellStyle name="Note 10 12 4" xfId="4220"/>
    <cellStyle name="Note 10 12 5" xfId="5262"/>
    <cellStyle name="Note 10 13" xfId="1154"/>
    <cellStyle name="Note 10 14" xfId="2196"/>
    <cellStyle name="Note 10 15" xfId="3238"/>
    <cellStyle name="Note 10 16" xfId="4280"/>
    <cellStyle name="Note 10 2" xfId="193"/>
    <cellStyle name="Note 10 2 2" xfId="715"/>
    <cellStyle name="Note 10 2 2 2" xfId="1759"/>
    <cellStyle name="Note 10 2 2 3" xfId="2801"/>
    <cellStyle name="Note 10 2 2 4" xfId="3843"/>
    <cellStyle name="Note 10 2 2 5" xfId="4885"/>
    <cellStyle name="Note 10 2 3" xfId="1238"/>
    <cellStyle name="Note 10 2 4" xfId="2280"/>
    <cellStyle name="Note 10 2 5" xfId="3322"/>
    <cellStyle name="Note 10 2 6" xfId="4364"/>
    <cellStyle name="Note 10 3" xfId="217"/>
    <cellStyle name="Note 10 3 2" xfId="739"/>
    <cellStyle name="Note 10 3 2 2" xfId="1783"/>
    <cellStyle name="Note 10 3 2 3" xfId="2825"/>
    <cellStyle name="Note 10 3 2 4" xfId="3867"/>
    <cellStyle name="Note 10 3 2 5" xfId="4909"/>
    <cellStyle name="Note 10 3 3" xfId="1262"/>
    <cellStyle name="Note 10 3 4" xfId="2304"/>
    <cellStyle name="Note 10 3 5" xfId="3346"/>
    <cellStyle name="Note 10 3 6" xfId="4388"/>
    <cellStyle name="Note 10 4" xfId="280"/>
    <cellStyle name="Note 10 4 2" xfId="802"/>
    <cellStyle name="Note 10 4 2 2" xfId="1846"/>
    <cellStyle name="Note 10 4 2 3" xfId="2888"/>
    <cellStyle name="Note 10 4 2 4" xfId="3930"/>
    <cellStyle name="Note 10 4 2 5" xfId="4972"/>
    <cellStyle name="Note 10 4 3" xfId="1325"/>
    <cellStyle name="Note 10 4 4" xfId="2367"/>
    <cellStyle name="Note 10 4 5" xfId="3409"/>
    <cellStyle name="Note 10 4 6" xfId="4451"/>
    <cellStyle name="Note 10 5" xfId="296"/>
    <cellStyle name="Note 10 5 2" xfId="818"/>
    <cellStyle name="Note 10 5 2 2" xfId="1862"/>
    <cellStyle name="Note 10 5 2 3" xfId="2904"/>
    <cellStyle name="Note 10 5 2 4" xfId="3946"/>
    <cellStyle name="Note 10 5 2 5" xfId="4988"/>
    <cellStyle name="Note 10 5 3" xfId="1341"/>
    <cellStyle name="Note 10 5 4" xfId="2383"/>
    <cellStyle name="Note 10 5 5" xfId="3425"/>
    <cellStyle name="Note 10 5 6" xfId="4467"/>
    <cellStyle name="Note 10 6" xfId="412"/>
    <cellStyle name="Note 10 6 2" xfId="918"/>
    <cellStyle name="Note 10 6 2 2" xfId="1962"/>
    <cellStyle name="Note 10 6 2 3" xfId="3004"/>
    <cellStyle name="Note 10 6 2 4" xfId="4046"/>
    <cellStyle name="Note 10 6 2 5" xfId="5088"/>
    <cellStyle name="Note 10 6 3" xfId="1457"/>
    <cellStyle name="Note 10 6 4" xfId="2499"/>
    <cellStyle name="Note 10 6 5" xfId="3541"/>
    <cellStyle name="Note 10 6 6" xfId="4583"/>
    <cellStyle name="Note 10 7" xfId="357"/>
    <cellStyle name="Note 10 7 2" xfId="874"/>
    <cellStyle name="Note 10 7 2 2" xfId="1918"/>
    <cellStyle name="Note 10 7 2 3" xfId="2960"/>
    <cellStyle name="Note 10 7 2 4" xfId="4002"/>
    <cellStyle name="Note 10 7 2 5" xfId="5044"/>
    <cellStyle name="Note 10 7 3" xfId="1402"/>
    <cellStyle name="Note 10 7 4" xfId="2444"/>
    <cellStyle name="Note 10 7 5" xfId="3486"/>
    <cellStyle name="Note 10 7 6" xfId="4528"/>
    <cellStyle name="Note 10 8" xfId="512"/>
    <cellStyle name="Note 10 8 2" xfId="1002"/>
    <cellStyle name="Note 10 8 2 2" xfId="2046"/>
    <cellStyle name="Note 10 8 2 3" xfId="3088"/>
    <cellStyle name="Note 10 8 2 4" xfId="4130"/>
    <cellStyle name="Note 10 8 2 5" xfId="5172"/>
    <cellStyle name="Note 10 8 3" xfId="1556"/>
    <cellStyle name="Note 10 8 4" xfId="2598"/>
    <cellStyle name="Note 10 8 5" xfId="3640"/>
    <cellStyle name="Note 10 8 6" xfId="4682"/>
    <cellStyle name="Note 10 9" xfId="533"/>
    <cellStyle name="Note 10 9 2" xfId="1019"/>
    <cellStyle name="Note 10 9 2 2" xfId="2063"/>
    <cellStyle name="Note 10 9 2 3" xfId="3105"/>
    <cellStyle name="Note 10 9 2 4" xfId="4147"/>
    <cellStyle name="Note 10 9 2 5" xfId="5189"/>
    <cellStyle name="Note 10 9 3" xfId="1577"/>
    <cellStyle name="Note 10 9 4" xfId="2619"/>
    <cellStyle name="Note 10 9 5" xfId="3661"/>
    <cellStyle name="Note 10 9 6" xfId="4703"/>
    <cellStyle name="Note 11" xfId="148"/>
    <cellStyle name="Note 11 10" xfId="570"/>
    <cellStyle name="Note 11 10 2" xfId="1614"/>
    <cellStyle name="Note 11 10 3" xfId="2656"/>
    <cellStyle name="Note 11 10 4" xfId="3698"/>
    <cellStyle name="Note 11 10 5" xfId="4740"/>
    <cellStyle name="Note 11 11" xfId="1045"/>
    <cellStyle name="Note 11 11 2" xfId="2089"/>
    <cellStyle name="Note 11 11 3" xfId="3131"/>
    <cellStyle name="Note 11 11 4" xfId="4173"/>
    <cellStyle name="Note 11 11 5" xfId="5215"/>
    <cellStyle name="Note 11 12" xfId="1194"/>
    <cellStyle name="Note 11 13" xfId="2236"/>
    <cellStyle name="Note 11 14" xfId="3278"/>
    <cellStyle name="Note 11 15" xfId="4320"/>
    <cellStyle name="Note 11 2" xfId="142"/>
    <cellStyle name="Note 11 2 2" xfId="665"/>
    <cellStyle name="Note 11 2 2 2" xfId="1709"/>
    <cellStyle name="Note 11 2 2 3" xfId="2751"/>
    <cellStyle name="Note 11 2 2 4" xfId="3793"/>
    <cellStyle name="Note 11 2 2 5" xfId="4835"/>
    <cellStyle name="Note 11 2 3" xfId="1188"/>
    <cellStyle name="Note 11 2 4" xfId="2230"/>
    <cellStyle name="Note 11 2 5" xfId="3272"/>
    <cellStyle name="Note 11 2 6" xfId="4314"/>
    <cellStyle name="Note 11 3" xfId="201"/>
    <cellStyle name="Note 11 3 2" xfId="723"/>
    <cellStyle name="Note 11 3 2 2" xfId="1767"/>
    <cellStyle name="Note 11 3 2 3" xfId="2809"/>
    <cellStyle name="Note 11 3 2 4" xfId="3851"/>
    <cellStyle name="Note 11 3 2 5" xfId="4893"/>
    <cellStyle name="Note 11 3 3" xfId="1246"/>
    <cellStyle name="Note 11 3 4" xfId="2288"/>
    <cellStyle name="Note 11 3 5" xfId="3330"/>
    <cellStyle name="Note 11 3 6" xfId="4372"/>
    <cellStyle name="Note 11 4" xfId="117"/>
    <cellStyle name="Note 11 4 2" xfId="640"/>
    <cellStyle name="Note 11 4 2 2" xfId="1684"/>
    <cellStyle name="Note 11 4 2 3" xfId="2726"/>
    <cellStyle name="Note 11 4 2 4" xfId="3768"/>
    <cellStyle name="Note 11 4 2 5" xfId="4810"/>
    <cellStyle name="Note 11 4 3" xfId="1163"/>
    <cellStyle name="Note 11 4 4" xfId="2205"/>
    <cellStyle name="Note 11 4 5" xfId="3247"/>
    <cellStyle name="Note 11 4 6" xfId="4289"/>
    <cellStyle name="Note 11 5" xfId="365"/>
    <cellStyle name="Note 11 5 2" xfId="878"/>
    <cellStyle name="Note 11 5 2 2" xfId="1922"/>
    <cellStyle name="Note 11 5 2 3" xfId="2964"/>
    <cellStyle name="Note 11 5 2 4" xfId="4006"/>
    <cellStyle name="Note 11 5 2 5" xfId="5048"/>
    <cellStyle name="Note 11 5 3" xfId="1410"/>
    <cellStyle name="Note 11 5 4" xfId="2452"/>
    <cellStyle name="Note 11 5 5" xfId="3494"/>
    <cellStyle name="Note 11 5 6" xfId="4536"/>
    <cellStyle name="Note 11 6" xfId="447"/>
    <cellStyle name="Note 11 6 2" xfId="941"/>
    <cellStyle name="Note 11 6 2 2" xfId="1985"/>
    <cellStyle name="Note 11 6 2 3" xfId="3027"/>
    <cellStyle name="Note 11 6 2 4" xfId="4069"/>
    <cellStyle name="Note 11 6 2 5" xfId="5111"/>
    <cellStyle name="Note 11 6 3" xfId="1491"/>
    <cellStyle name="Note 11 6 4" xfId="2533"/>
    <cellStyle name="Note 11 6 5" xfId="3575"/>
    <cellStyle name="Note 11 6 6" xfId="4617"/>
    <cellStyle name="Note 11 7" xfId="436"/>
    <cellStyle name="Note 11 7 2" xfId="935"/>
    <cellStyle name="Note 11 7 2 2" xfId="1979"/>
    <cellStyle name="Note 11 7 2 3" xfId="3021"/>
    <cellStyle name="Note 11 7 2 4" xfId="4063"/>
    <cellStyle name="Note 11 7 2 5" xfId="5105"/>
    <cellStyle name="Note 11 7 3" xfId="1480"/>
    <cellStyle name="Note 11 7 4" xfId="2522"/>
    <cellStyle name="Note 11 7 5" xfId="3564"/>
    <cellStyle name="Note 11 7 6" xfId="4606"/>
    <cellStyle name="Note 11 8" xfId="488"/>
    <cellStyle name="Note 11 8 2" xfId="978"/>
    <cellStyle name="Note 11 8 2 2" xfId="2022"/>
    <cellStyle name="Note 11 8 2 3" xfId="3064"/>
    <cellStyle name="Note 11 8 2 4" xfId="4106"/>
    <cellStyle name="Note 11 8 2 5" xfId="5148"/>
    <cellStyle name="Note 11 8 3" xfId="1532"/>
    <cellStyle name="Note 11 8 4" xfId="2574"/>
    <cellStyle name="Note 11 8 5" xfId="3616"/>
    <cellStyle name="Note 11 8 6" xfId="4658"/>
    <cellStyle name="Note 11 9" xfId="671"/>
    <cellStyle name="Note 11 9 2" xfId="1715"/>
    <cellStyle name="Note 11 9 3" xfId="2757"/>
    <cellStyle name="Note 11 9 4" xfId="3799"/>
    <cellStyle name="Note 11 9 5" xfId="4841"/>
    <cellStyle name="Note 12" xfId="130"/>
    <cellStyle name="Note 12 2" xfId="653"/>
    <cellStyle name="Note 12 2 2" xfId="1697"/>
    <cellStyle name="Note 12 2 3" xfId="2739"/>
    <cellStyle name="Note 12 2 4" xfId="3781"/>
    <cellStyle name="Note 12 2 5" xfId="4823"/>
    <cellStyle name="Note 12 3" xfId="1176"/>
    <cellStyle name="Note 12 4" xfId="2218"/>
    <cellStyle name="Note 12 5" xfId="3260"/>
    <cellStyle name="Note 12 6" xfId="4302"/>
    <cellStyle name="Note 2" xfId="67"/>
    <cellStyle name="Note 2 10" xfId="592"/>
    <cellStyle name="Note 2 10 2" xfId="1636"/>
    <cellStyle name="Note 2 10 3" xfId="2678"/>
    <cellStyle name="Note 2 10 4" xfId="3720"/>
    <cellStyle name="Note 2 10 5" xfId="4762"/>
    <cellStyle name="Note 2 11" xfId="470"/>
    <cellStyle name="Note 2 11 2" xfId="1514"/>
    <cellStyle name="Note 2 11 3" xfId="2556"/>
    <cellStyle name="Note 2 11 4" xfId="3598"/>
    <cellStyle name="Note 2 11 5" xfId="4640"/>
    <cellStyle name="Note 2 12" xfId="1061"/>
    <cellStyle name="Note 2 12 2" xfId="2105"/>
    <cellStyle name="Note 2 12 3" xfId="3147"/>
    <cellStyle name="Note 2 12 4" xfId="4189"/>
    <cellStyle name="Note 2 12 5" xfId="5231"/>
    <cellStyle name="Note 2 13" xfId="1115"/>
    <cellStyle name="Note 2 14" xfId="2157"/>
    <cellStyle name="Note 2 15" xfId="3199"/>
    <cellStyle name="Note 2 16" xfId="4241"/>
    <cellStyle name="Note 2 2" xfId="165"/>
    <cellStyle name="Note 2 2 2" xfId="687"/>
    <cellStyle name="Note 2 2 2 2" xfId="1731"/>
    <cellStyle name="Note 2 2 2 3" xfId="2773"/>
    <cellStyle name="Note 2 2 2 4" xfId="3815"/>
    <cellStyle name="Note 2 2 2 5" xfId="4857"/>
    <cellStyle name="Note 2 2 3" xfId="1210"/>
    <cellStyle name="Note 2 2 4" xfId="2252"/>
    <cellStyle name="Note 2 2 5" xfId="3294"/>
    <cellStyle name="Note 2 2 6" xfId="4336"/>
    <cellStyle name="Note 2 3" xfId="235"/>
    <cellStyle name="Note 2 3 2" xfId="757"/>
    <cellStyle name="Note 2 3 2 2" xfId="1801"/>
    <cellStyle name="Note 2 3 2 3" xfId="2843"/>
    <cellStyle name="Note 2 3 2 4" xfId="3885"/>
    <cellStyle name="Note 2 3 2 5" xfId="4927"/>
    <cellStyle name="Note 2 3 3" xfId="1280"/>
    <cellStyle name="Note 2 3 4" xfId="2322"/>
    <cellStyle name="Note 2 3 5" xfId="3364"/>
    <cellStyle name="Note 2 3 6" xfId="4406"/>
    <cellStyle name="Note 2 4" xfId="254"/>
    <cellStyle name="Note 2 4 2" xfId="776"/>
    <cellStyle name="Note 2 4 2 2" xfId="1820"/>
    <cellStyle name="Note 2 4 2 3" xfId="2862"/>
    <cellStyle name="Note 2 4 2 4" xfId="3904"/>
    <cellStyle name="Note 2 4 2 5" xfId="4946"/>
    <cellStyle name="Note 2 4 3" xfId="1299"/>
    <cellStyle name="Note 2 4 4" xfId="2341"/>
    <cellStyle name="Note 2 4 5" xfId="3383"/>
    <cellStyle name="Note 2 4 6" xfId="4425"/>
    <cellStyle name="Note 2 5" xfId="312"/>
    <cellStyle name="Note 2 5 2" xfId="834"/>
    <cellStyle name="Note 2 5 2 2" xfId="1878"/>
    <cellStyle name="Note 2 5 2 3" xfId="2920"/>
    <cellStyle name="Note 2 5 2 4" xfId="3962"/>
    <cellStyle name="Note 2 5 2 5" xfId="5004"/>
    <cellStyle name="Note 2 5 3" xfId="1357"/>
    <cellStyle name="Note 2 5 4" xfId="2399"/>
    <cellStyle name="Note 2 5 5" xfId="3441"/>
    <cellStyle name="Note 2 5 6" xfId="4483"/>
    <cellStyle name="Note 2 6" xfId="381"/>
    <cellStyle name="Note 2 6 2" xfId="893"/>
    <cellStyle name="Note 2 6 2 2" xfId="1937"/>
    <cellStyle name="Note 2 6 2 3" xfId="2979"/>
    <cellStyle name="Note 2 6 2 4" xfId="4021"/>
    <cellStyle name="Note 2 6 2 5" xfId="5063"/>
    <cellStyle name="Note 2 6 3" xfId="1426"/>
    <cellStyle name="Note 2 6 4" xfId="2468"/>
    <cellStyle name="Note 2 6 5" xfId="3510"/>
    <cellStyle name="Note 2 6 6" xfId="4552"/>
    <cellStyle name="Note 2 7" xfId="335"/>
    <cellStyle name="Note 2 7 2" xfId="853"/>
    <cellStyle name="Note 2 7 2 2" xfId="1897"/>
    <cellStyle name="Note 2 7 2 3" xfId="2939"/>
    <cellStyle name="Note 2 7 2 4" xfId="3981"/>
    <cellStyle name="Note 2 7 2 5" xfId="5023"/>
    <cellStyle name="Note 2 7 3" xfId="1380"/>
    <cellStyle name="Note 2 7 4" xfId="2422"/>
    <cellStyle name="Note 2 7 5" xfId="3464"/>
    <cellStyle name="Note 2 7 6" xfId="4506"/>
    <cellStyle name="Note 2 8" xfId="483"/>
    <cellStyle name="Note 2 8 2" xfId="973"/>
    <cellStyle name="Note 2 8 2 2" xfId="2017"/>
    <cellStyle name="Note 2 8 2 3" xfId="3059"/>
    <cellStyle name="Note 2 8 2 4" xfId="4101"/>
    <cellStyle name="Note 2 8 2 5" xfId="5143"/>
    <cellStyle name="Note 2 8 3" xfId="1527"/>
    <cellStyle name="Note 2 8 4" xfId="2569"/>
    <cellStyle name="Note 2 8 5" xfId="3611"/>
    <cellStyle name="Note 2 8 6" xfId="4653"/>
    <cellStyle name="Note 2 9" xfId="461"/>
    <cellStyle name="Note 2 9 2" xfId="952"/>
    <cellStyle name="Note 2 9 2 2" xfId="1996"/>
    <cellStyle name="Note 2 9 2 3" xfId="3038"/>
    <cellStyle name="Note 2 9 2 4" xfId="4080"/>
    <cellStyle name="Note 2 9 2 5" xfId="5122"/>
    <cellStyle name="Note 2 9 3" xfId="1505"/>
    <cellStyle name="Note 2 9 4" xfId="2547"/>
    <cellStyle name="Note 2 9 5" xfId="3589"/>
    <cellStyle name="Note 2 9 6" xfId="4631"/>
    <cellStyle name="Note 3" xfId="66"/>
    <cellStyle name="Note 3 10" xfId="591"/>
    <cellStyle name="Note 3 10 2" xfId="1635"/>
    <cellStyle name="Note 3 10 3" xfId="2677"/>
    <cellStyle name="Note 3 10 4" xfId="3719"/>
    <cellStyle name="Note 3 10 5" xfId="4761"/>
    <cellStyle name="Note 3 11" xfId="460"/>
    <cellStyle name="Note 3 11 2" xfId="1504"/>
    <cellStyle name="Note 3 11 3" xfId="2546"/>
    <cellStyle name="Note 3 11 4" xfId="3588"/>
    <cellStyle name="Note 3 11 5" xfId="4630"/>
    <cellStyle name="Note 3 12" xfId="1060"/>
    <cellStyle name="Note 3 12 2" xfId="2104"/>
    <cellStyle name="Note 3 12 3" xfId="3146"/>
    <cellStyle name="Note 3 12 4" xfId="4188"/>
    <cellStyle name="Note 3 12 5" xfId="5230"/>
    <cellStyle name="Note 3 13" xfId="1114"/>
    <cellStyle name="Note 3 14" xfId="2156"/>
    <cellStyle name="Note 3 15" xfId="3198"/>
    <cellStyle name="Note 3 16" xfId="4240"/>
    <cellStyle name="Note 3 2" xfId="164"/>
    <cellStyle name="Note 3 2 2" xfId="686"/>
    <cellStyle name="Note 3 2 2 2" xfId="1730"/>
    <cellStyle name="Note 3 2 2 3" xfId="2772"/>
    <cellStyle name="Note 3 2 2 4" xfId="3814"/>
    <cellStyle name="Note 3 2 2 5" xfId="4856"/>
    <cellStyle name="Note 3 2 3" xfId="1209"/>
    <cellStyle name="Note 3 2 4" xfId="2251"/>
    <cellStyle name="Note 3 2 5" xfId="3293"/>
    <cellStyle name="Note 3 2 6" xfId="4335"/>
    <cellStyle name="Note 3 3" xfId="230"/>
    <cellStyle name="Note 3 3 2" xfId="752"/>
    <cellStyle name="Note 3 3 2 2" xfId="1796"/>
    <cellStyle name="Note 3 3 2 3" xfId="2838"/>
    <cellStyle name="Note 3 3 2 4" xfId="3880"/>
    <cellStyle name="Note 3 3 2 5" xfId="4922"/>
    <cellStyle name="Note 3 3 3" xfId="1275"/>
    <cellStyle name="Note 3 3 4" xfId="2317"/>
    <cellStyle name="Note 3 3 5" xfId="3359"/>
    <cellStyle name="Note 3 3 6" xfId="4401"/>
    <cellStyle name="Note 3 4" xfId="253"/>
    <cellStyle name="Note 3 4 2" xfId="775"/>
    <cellStyle name="Note 3 4 2 2" xfId="1819"/>
    <cellStyle name="Note 3 4 2 3" xfId="2861"/>
    <cellStyle name="Note 3 4 2 4" xfId="3903"/>
    <cellStyle name="Note 3 4 2 5" xfId="4945"/>
    <cellStyle name="Note 3 4 3" xfId="1298"/>
    <cellStyle name="Note 3 4 4" xfId="2340"/>
    <cellStyle name="Note 3 4 5" xfId="3382"/>
    <cellStyle name="Note 3 4 6" xfId="4424"/>
    <cellStyle name="Note 3 5" xfId="309"/>
    <cellStyle name="Note 3 5 2" xfId="831"/>
    <cellStyle name="Note 3 5 2 2" xfId="1875"/>
    <cellStyle name="Note 3 5 2 3" xfId="2917"/>
    <cellStyle name="Note 3 5 2 4" xfId="3959"/>
    <cellStyle name="Note 3 5 2 5" xfId="5001"/>
    <cellStyle name="Note 3 5 3" xfId="1354"/>
    <cellStyle name="Note 3 5 4" xfId="2396"/>
    <cellStyle name="Note 3 5 5" xfId="3438"/>
    <cellStyle name="Note 3 5 6" xfId="4480"/>
    <cellStyle name="Note 3 6" xfId="380"/>
    <cellStyle name="Note 3 6 2" xfId="892"/>
    <cellStyle name="Note 3 6 2 2" xfId="1936"/>
    <cellStyle name="Note 3 6 2 3" xfId="2978"/>
    <cellStyle name="Note 3 6 2 4" xfId="4020"/>
    <cellStyle name="Note 3 6 2 5" xfId="5062"/>
    <cellStyle name="Note 3 6 3" xfId="1425"/>
    <cellStyle name="Note 3 6 4" xfId="2467"/>
    <cellStyle name="Note 3 6 5" xfId="3509"/>
    <cellStyle name="Note 3 6 6" xfId="4551"/>
    <cellStyle name="Note 3 7" xfId="422"/>
    <cellStyle name="Note 3 7 2" xfId="927"/>
    <cellStyle name="Note 3 7 2 2" xfId="1971"/>
    <cellStyle name="Note 3 7 2 3" xfId="3013"/>
    <cellStyle name="Note 3 7 2 4" xfId="4055"/>
    <cellStyle name="Note 3 7 2 5" xfId="5097"/>
    <cellStyle name="Note 3 7 3" xfId="1467"/>
    <cellStyle name="Note 3 7 4" xfId="2509"/>
    <cellStyle name="Note 3 7 5" xfId="3551"/>
    <cellStyle name="Note 3 7 6" xfId="4593"/>
    <cellStyle name="Note 3 8" xfId="482"/>
    <cellStyle name="Note 3 8 2" xfId="972"/>
    <cellStyle name="Note 3 8 2 2" xfId="2016"/>
    <cellStyle name="Note 3 8 2 3" xfId="3058"/>
    <cellStyle name="Note 3 8 2 4" xfId="4100"/>
    <cellStyle name="Note 3 8 2 5" xfId="5142"/>
    <cellStyle name="Note 3 8 3" xfId="1526"/>
    <cellStyle name="Note 3 8 4" xfId="2568"/>
    <cellStyle name="Note 3 8 5" xfId="3610"/>
    <cellStyle name="Note 3 8 6" xfId="4652"/>
    <cellStyle name="Note 3 9" xfId="553"/>
    <cellStyle name="Note 3 9 2" xfId="1033"/>
    <cellStyle name="Note 3 9 2 2" xfId="2077"/>
    <cellStyle name="Note 3 9 2 3" xfId="3119"/>
    <cellStyle name="Note 3 9 2 4" xfId="4161"/>
    <cellStyle name="Note 3 9 2 5" xfId="5203"/>
    <cellStyle name="Note 3 9 3" xfId="1597"/>
    <cellStyle name="Note 3 9 4" xfId="2639"/>
    <cellStyle name="Note 3 9 5" xfId="3681"/>
    <cellStyle name="Note 3 9 6" xfId="4723"/>
    <cellStyle name="Note 4" xfId="62"/>
    <cellStyle name="Note 4 10" xfId="587"/>
    <cellStyle name="Note 4 10 2" xfId="1631"/>
    <cellStyle name="Note 4 10 3" xfId="2673"/>
    <cellStyle name="Note 4 10 4" xfId="3715"/>
    <cellStyle name="Note 4 10 5" xfId="4757"/>
    <cellStyle name="Note 4 11" xfId="439"/>
    <cellStyle name="Note 4 11 2" xfId="1483"/>
    <cellStyle name="Note 4 11 3" xfId="2525"/>
    <cellStyle name="Note 4 11 4" xfId="3567"/>
    <cellStyle name="Note 4 11 5" xfId="4609"/>
    <cellStyle name="Note 4 12" xfId="1056"/>
    <cellStyle name="Note 4 12 2" xfId="2100"/>
    <cellStyle name="Note 4 12 3" xfId="3142"/>
    <cellStyle name="Note 4 12 4" xfId="4184"/>
    <cellStyle name="Note 4 12 5" xfId="5226"/>
    <cellStyle name="Note 4 13" xfId="1110"/>
    <cellStyle name="Note 4 14" xfId="2152"/>
    <cellStyle name="Note 4 15" xfId="3194"/>
    <cellStyle name="Note 4 16" xfId="4236"/>
    <cellStyle name="Note 4 2" xfId="160"/>
    <cellStyle name="Note 4 2 2" xfId="682"/>
    <cellStyle name="Note 4 2 2 2" xfId="1726"/>
    <cellStyle name="Note 4 2 2 3" xfId="2768"/>
    <cellStyle name="Note 4 2 2 4" xfId="3810"/>
    <cellStyle name="Note 4 2 2 5" xfId="4852"/>
    <cellStyle name="Note 4 2 3" xfId="1205"/>
    <cellStyle name="Note 4 2 4" xfId="2247"/>
    <cellStyle name="Note 4 2 5" xfId="3289"/>
    <cellStyle name="Note 4 2 6" xfId="4331"/>
    <cellStyle name="Note 4 3" xfId="211"/>
    <cellStyle name="Note 4 3 2" xfId="733"/>
    <cellStyle name="Note 4 3 2 2" xfId="1777"/>
    <cellStyle name="Note 4 3 2 3" xfId="2819"/>
    <cellStyle name="Note 4 3 2 4" xfId="3861"/>
    <cellStyle name="Note 4 3 2 5" xfId="4903"/>
    <cellStyle name="Note 4 3 3" xfId="1256"/>
    <cellStyle name="Note 4 3 4" xfId="2298"/>
    <cellStyle name="Note 4 3 5" xfId="3340"/>
    <cellStyle name="Note 4 3 6" xfId="4382"/>
    <cellStyle name="Note 4 4" xfId="249"/>
    <cellStyle name="Note 4 4 2" xfId="771"/>
    <cellStyle name="Note 4 4 2 2" xfId="1815"/>
    <cellStyle name="Note 4 4 2 3" xfId="2857"/>
    <cellStyle name="Note 4 4 2 4" xfId="3899"/>
    <cellStyle name="Note 4 4 2 5" xfId="4941"/>
    <cellStyle name="Note 4 4 3" xfId="1294"/>
    <cellStyle name="Note 4 4 4" xfId="2336"/>
    <cellStyle name="Note 4 4 5" xfId="3378"/>
    <cellStyle name="Note 4 4 6" xfId="4420"/>
    <cellStyle name="Note 4 5" xfId="291"/>
    <cellStyle name="Note 4 5 2" xfId="813"/>
    <cellStyle name="Note 4 5 2 2" xfId="1857"/>
    <cellStyle name="Note 4 5 2 3" xfId="2899"/>
    <cellStyle name="Note 4 5 2 4" xfId="3941"/>
    <cellStyle name="Note 4 5 2 5" xfId="4983"/>
    <cellStyle name="Note 4 5 3" xfId="1336"/>
    <cellStyle name="Note 4 5 4" xfId="2378"/>
    <cellStyle name="Note 4 5 5" xfId="3420"/>
    <cellStyle name="Note 4 5 6" xfId="4462"/>
    <cellStyle name="Note 4 6" xfId="376"/>
    <cellStyle name="Note 4 6 2" xfId="888"/>
    <cellStyle name="Note 4 6 2 2" xfId="1932"/>
    <cellStyle name="Note 4 6 2 3" xfId="2974"/>
    <cellStyle name="Note 4 6 2 4" xfId="4016"/>
    <cellStyle name="Note 4 6 2 5" xfId="5058"/>
    <cellStyle name="Note 4 6 3" xfId="1421"/>
    <cellStyle name="Note 4 6 4" xfId="2463"/>
    <cellStyle name="Note 4 6 5" xfId="3505"/>
    <cellStyle name="Note 4 6 6" xfId="4547"/>
    <cellStyle name="Note 4 7" xfId="331"/>
    <cellStyle name="Note 4 7 2" xfId="849"/>
    <cellStyle name="Note 4 7 2 2" xfId="1893"/>
    <cellStyle name="Note 4 7 2 3" xfId="2935"/>
    <cellStyle name="Note 4 7 2 4" xfId="3977"/>
    <cellStyle name="Note 4 7 2 5" xfId="5019"/>
    <cellStyle name="Note 4 7 3" xfId="1376"/>
    <cellStyle name="Note 4 7 4" xfId="2418"/>
    <cellStyle name="Note 4 7 5" xfId="3460"/>
    <cellStyle name="Note 4 7 6" xfId="4502"/>
    <cellStyle name="Note 4 8" xfId="478"/>
    <cellStyle name="Note 4 8 2" xfId="968"/>
    <cellStyle name="Note 4 8 2 2" xfId="2012"/>
    <cellStyle name="Note 4 8 2 3" xfId="3054"/>
    <cellStyle name="Note 4 8 2 4" xfId="4096"/>
    <cellStyle name="Note 4 8 2 5" xfId="5138"/>
    <cellStyle name="Note 4 8 3" xfId="1522"/>
    <cellStyle name="Note 4 8 4" xfId="2564"/>
    <cellStyle name="Note 4 8 5" xfId="3606"/>
    <cellStyle name="Note 4 8 6" xfId="4648"/>
    <cellStyle name="Note 4 9" xfId="527"/>
    <cellStyle name="Note 4 9 2" xfId="1015"/>
    <cellStyle name="Note 4 9 2 2" xfId="2059"/>
    <cellStyle name="Note 4 9 2 3" xfId="3101"/>
    <cellStyle name="Note 4 9 2 4" xfId="4143"/>
    <cellStyle name="Note 4 9 2 5" xfId="5185"/>
    <cellStyle name="Note 4 9 3" xfId="1571"/>
    <cellStyle name="Note 4 9 4" xfId="2613"/>
    <cellStyle name="Note 4 9 5" xfId="3655"/>
    <cellStyle name="Note 4 9 6" xfId="4697"/>
    <cellStyle name="Note 5" xfId="64"/>
    <cellStyle name="Note 5 10" xfId="589"/>
    <cellStyle name="Note 5 10 2" xfId="1633"/>
    <cellStyle name="Note 5 10 3" xfId="2675"/>
    <cellStyle name="Note 5 10 4" xfId="3717"/>
    <cellStyle name="Note 5 10 5" xfId="4759"/>
    <cellStyle name="Note 5 11" xfId="443"/>
    <cellStyle name="Note 5 11 2" xfId="1487"/>
    <cellStyle name="Note 5 11 3" xfId="2529"/>
    <cellStyle name="Note 5 11 4" xfId="3571"/>
    <cellStyle name="Note 5 11 5" xfId="4613"/>
    <cellStyle name="Note 5 12" xfId="1058"/>
    <cellStyle name="Note 5 12 2" xfId="2102"/>
    <cellStyle name="Note 5 12 3" xfId="3144"/>
    <cellStyle name="Note 5 12 4" xfId="4186"/>
    <cellStyle name="Note 5 12 5" xfId="5228"/>
    <cellStyle name="Note 5 13" xfId="1112"/>
    <cellStyle name="Note 5 14" xfId="2154"/>
    <cellStyle name="Note 5 15" xfId="3196"/>
    <cellStyle name="Note 5 16" xfId="4238"/>
    <cellStyle name="Note 5 2" xfId="162"/>
    <cellStyle name="Note 5 2 2" xfId="684"/>
    <cellStyle name="Note 5 2 2 2" xfId="1728"/>
    <cellStyle name="Note 5 2 2 3" xfId="2770"/>
    <cellStyle name="Note 5 2 2 4" xfId="3812"/>
    <cellStyle name="Note 5 2 2 5" xfId="4854"/>
    <cellStyle name="Note 5 2 3" xfId="1207"/>
    <cellStyle name="Note 5 2 4" xfId="2249"/>
    <cellStyle name="Note 5 2 5" xfId="3291"/>
    <cellStyle name="Note 5 2 6" xfId="4333"/>
    <cellStyle name="Note 5 3" xfId="224"/>
    <cellStyle name="Note 5 3 2" xfId="746"/>
    <cellStyle name="Note 5 3 2 2" xfId="1790"/>
    <cellStyle name="Note 5 3 2 3" xfId="2832"/>
    <cellStyle name="Note 5 3 2 4" xfId="3874"/>
    <cellStyle name="Note 5 3 2 5" xfId="4916"/>
    <cellStyle name="Note 5 3 3" xfId="1269"/>
    <cellStyle name="Note 5 3 4" xfId="2311"/>
    <cellStyle name="Note 5 3 5" xfId="3353"/>
    <cellStyle name="Note 5 3 6" xfId="4395"/>
    <cellStyle name="Note 5 4" xfId="251"/>
    <cellStyle name="Note 5 4 2" xfId="773"/>
    <cellStyle name="Note 5 4 2 2" xfId="1817"/>
    <cellStyle name="Note 5 4 2 3" xfId="2859"/>
    <cellStyle name="Note 5 4 2 4" xfId="3901"/>
    <cellStyle name="Note 5 4 2 5" xfId="4943"/>
    <cellStyle name="Note 5 4 3" xfId="1296"/>
    <cellStyle name="Note 5 4 4" xfId="2338"/>
    <cellStyle name="Note 5 4 5" xfId="3380"/>
    <cellStyle name="Note 5 4 6" xfId="4422"/>
    <cellStyle name="Note 5 5" xfId="303"/>
    <cellStyle name="Note 5 5 2" xfId="825"/>
    <cellStyle name="Note 5 5 2 2" xfId="1869"/>
    <cellStyle name="Note 5 5 2 3" xfId="2911"/>
    <cellStyle name="Note 5 5 2 4" xfId="3953"/>
    <cellStyle name="Note 5 5 2 5" xfId="4995"/>
    <cellStyle name="Note 5 5 3" xfId="1348"/>
    <cellStyle name="Note 5 5 4" xfId="2390"/>
    <cellStyle name="Note 5 5 5" xfId="3432"/>
    <cellStyle name="Note 5 5 6" xfId="4474"/>
    <cellStyle name="Note 5 6" xfId="378"/>
    <cellStyle name="Note 5 6 2" xfId="890"/>
    <cellStyle name="Note 5 6 2 2" xfId="1934"/>
    <cellStyle name="Note 5 6 2 3" xfId="2976"/>
    <cellStyle name="Note 5 6 2 4" xfId="4018"/>
    <cellStyle name="Note 5 6 2 5" xfId="5060"/>
    <cellStyle name="Note 5 6 3" xfId="1423"/>
    <cellStyle name="Note 5 6 4" xfId="2465"/>
    <cellStyle name="Note 5 6 5" xfId="3507"/>
    <cellStyle name="Note 5 6 6" xfId="4549"/>
    <cellStyle name="Note 5 7" xfId="333"/>
    <cellStyle name="Note 5 7 2" xfId="851"/>
    <cellStyle name="Note 5 7 2 2" xfId="1895"/>
    <cellStyle name="Note 5 7 2 3" xfId="2937"/>
    <cellStyle name="Note 5 7 2 4" xfId="3979"/>
    <cellStyle name="Note 5 7 2 5" xfId="5021"/>
    <cellStyle name="Note 5 7 3" xfId="1378"/>
    <cellStyle name="Note 5 7 4" xfId="2420"/>
    <cellStyle name="Note 5 7 5" xfId="3462"/>
    <cellStyle name="Note 5 7 6" xfId="4504"/>
    <cellStyle name="Note 5 8" xfId="480"/>
    <cellStyle name="Note 5 8 2" xfId="970"/>
    <cellStyle name="Note 5 8 2 2" xfId="2014"/>
    <cellStyle name="Note 5 8 2 3" xfId="3056"/>
    <cellStyle name="Note 5 8 2 4" xfId="4098"/>
    <cellStyle name="Note 5 8 2 5" xfId="5140"/>
    <cellStyle name="Note 5 8 3" xfId="1524"/>
    <cellStyle name="Note 5 8 4" xfId="2566"/>
    <cellStyle name="Note 5 8 5" xfId="3608"/>
    <cellStyle name="Note 5 8 6" xfId="4650"/>
    <cellStyle name="Note 5 9" xfId="547"/>
    <cellStyle name="Note 5 9 2" xfId="1029"/>
    <cellStyle name="Note 5 9 2 2" xfId="2073"/>
    <cellStyle name="Note 5 9 2 3" xfId="3115"/>
    <cellStyle name="Note 5 9 2 4" xfId="4157"/>
    <cellStyle name="Note 5 9 2 5" xfId="5199"/>
    <cellStyle name="Note 5 9 3" xfId="1591"/>
    <cellStyle name="Note 5 9 4" xfId="2633"/>
    <cellStyle name="Note 5 9 5" xfId="3675"/>
    <cellStyle name="Note 5 9 6" xfId="4717"/>
    <cellStyle name="Note 6" xfId="82"/>
    <cellStyle name="Note 6 10" xfId="606"/>
    <cellStyle name="Note 6 10 2" xfId="1650"/>
    <cellStyle name="Note 6 10 3" xfId="2692"/>
    <cellStyle name="Note 6 10 4" xfId="3734"/>
    <cellStyle name="Note 6 10 5" xfId="4776"/>
    <cellStyle name="Note 6 11" xfId="354"/>
    <cellStyle name="Note 6 11 2" xfId="1399"/>
    <cellStyle name="Note 6 11 3" xfId="2441"/>
    <cellStyle name="Note 6 11 4" xfId="3483"/>
    <cellStyle name="Note 6 11 5" xfId="4525"/>
    <cellStyle name="Note 6 12" xfId="1075"/>
    <cellStyle name="Note 6 12 2" xfId="2119"/>
    <cellStyle name="Note 6 12 3" xfId="3161"/>
    <cellStyle name="Note 6 12 4" xfId="4203"/>
    <cellStyle name="Note 6 12 5" xfId="5245"/>
    <cellStyle name="Note 6 13" xfId="1129"/>
    <cellStyle name="Note 6 14" xfId="2171"/>
    <cellStyle name="Note 6 15" xfId="3213"/>
    <cellStyle name="Note 6 16" xfId="4255"/>
    <cellStyle name="Note 6 2" xfId="179"/>
    <cellStyle name="Note 6 2 2" xfId="701"/>
    <cellStyle name="Note 6 2 2 2" xfId="1745"/>
    <cellStyle name="Note 6 2 2 3" xfId="2787"/>
    <cellStyle name="Note 6 2 2 4" xfId="3829"/>
    <cellStyle name="Note 6 2 2 5" xfId="4871"/>
    <cellStyle name="Note 6 2 3" xfId="1224"/>
    <cellStyle name="Note 6 2 4" xfId="2266"/>
    <cellStyle name="Note 6 2 5" xfId="3308"/>
    <cellStyle name="Note 6 2 6" xfId="4350"/>
    <cellStyle name="Note 6 3" xfId="203"/>
    <cellStyle name="Note 6 3 2" xfId="725"/>
    <cellStyle name="Note 6 3 2 2" xfId="1769"/>
    <cellStyle name="Note 6 3 2 3" xfId="2811"/>
    <cellStyle name="Note 6 3 2 4" xfId="3853"/>
    <cellStyle name="Note 6 3 2 5" xfId="4895"/>
    <cellStyle name="Note 6 3 3" xfId="1248"/>
    <cellStyle name="Note 6 3 4" xfId="2290"/>
    <cellStyle name="Note 6 3 5" xfId="3332"/>
    <cellStyle name="Note 6 3 6" xfId="4374"/>
    <cellStyle name="Note 6 4" xfId="265"/>
    <cellStyle name="Note 6 4 2" xfId="787"/>
    <cellStyle name="Note 6 4 2 2" xfId="1831"/>
    <cellStyle name="Note 6 4 2 3" xfId="2873"/>
    <cellStyle name="Note 6 4 2 4" xfId="3915"/>
    <cellStyle name="Note 6 4 2 5" xfId="4957"/>
    <cellStyle name="Note 6 4 3" xfId="1310"/>
    <cellStyle name="Note 6 4 4" xfId="2352"/>
    <cellStyle name="Note 6 4 5" xfId="3394"/>
    <cellStyle name="Note 6 4 6" xfId="4436"/>
    <cellStyle name="Note 6 5" xfId="204"/>
    <cellStyle name="Note 6 5 2" xfId="726"/>
    <cellStyle name="Note 6 5 2 2" xfId="1770"/>
    <cellStyle name="Note 6 5 2 3" xfId="2812"/>
    <cellStyle name="Note 6 5 2 4" xfId="3854"/>
    <cellStyle name="Note 6 5 2 5" xfId="4896"/>
    <cellStyle name="Note 6 5 3" xfId="1249"/>
    <cellStyle name="Note 6 5 4" xfId="2291"/>
    <cellStyle name="Note 6 5 5" xfId="3333"/>
    <cellStyle name="Note 6 5 6" xfId="4375"/>
    <cellStyle name="Note 6 6" xfId="395"/>
    <cellStyle name="Note 6 6 2" xfId="904"/>
    <cellStyle name="Note 6 6 2 2" xfId="1948"/>
    <cellStyle name="Note 6 6 2 3" xfId="2990"/>
    <cellStyle name="Note 6 6 2 4" xfId="4032"/>
    <cellStyle name="Note 6 6 2 5" xfId="5074"/>
    <cellStyle name="Note 6 6 3" xfId="1440"/>
    <cellStyle name="Note 6 6 4" xfId="2482"/>
    <cellStyle name="Note 6 6 5" xfId="3524"/>
    <cellStyle name="Note 6 6 6" xfId="4566"/>
    <cellStyle name="Note 6 7" xfId="339"/>
    <cellStyle name="Note 6 7 2" xfId="857"/>
    <cellStyle name="Note 6 7 2 2" xfId="1901"/>
    <cellStyle name="Note 6 7 2 3" xfId="2943"/>
    <cellStyle name="Note 6 7 2 4" xfId="3985"/>
    <cellStyle name="Note 6 7 2 5" xfId="5027"/>
    <cellStyle name="Note 6 7 3" xfId="1384"/>
    <cellStyle name="Note 6 7 4" xfId="2426"/>
    <cellStyle name="Note 6 7 5" xfId="3468"/>
    <cellStyle name="Note 6 7 6" xfId="4510"/>
    <cellStyle name="Note 6 8" xfId="496"/>
    <cellStyle name="Note 6 8 2" xfId="986"/>
    <cellStyle name="Note 6 8 2 2" xfId="2030"/>
    <cellStyle name="Note 6 8 2 3" xfId="3072"/>
    <cellStyle name="Note 6 8 2 4" xfId="4114"/>
    <cellStyle name="Note 6 8 2 5" xfId="5156"/>
    <cellStyle name="Note 6 8 3" xfId="1540"/>
    <cellStyle name="Note 6 8 4" xfId="2582"/>
    <cellStyle name="Note 6 8 5" xfId="3624"/>
    <cellStyle name="Note 6 8 6" xfId="4666"/>
    <cellStyle name="Note 6 9" xfId="531"/>
    <cellStyle name="Note 6 9 2" xfId="1018"/>
    <cellStyle name="Note 6 9 2 2" xfId="2062"/>
    <cellStyle name="Note 6 9 2 3" xfId="3104"/>
    <cellStyle name="Note 6 9 2 4" xfId="4146"/>
    <cellStyle name="Note 6 9 2 5" xfId="5188"/>
    <cellStyle name="Note 6 9 3" xfId="1575"/>
    <cellStyle name="Note 6 9 4" xfId="2617"/>
    <cellStyle name="Note 6 9 5" xfId="3659"/>
    <cellStyle name="Note 6 9 6" xfId="4701"/>
    <cellStyle name="Note 7" xfId="87"/>
    <cellStyle name="Note 7 10" xfId="611"/>
    <cellStyle name="Note 7 10 2" xfId="1655"/>
    <cellStyle name="Note 7 10 3" xfId="2697"/>
    <cellStyle name="Note 7 10 4" xfId="3739"/>
    <cellStyle name="Note 7 10 5" xfId="4781"/>
    <cellStyle name="Note 7 11" xfId="431"/>
    <cellStyle name="Note 7 11 2" xfId="1475"/>
    <cellStyle name="Note 7 11 3" xfId="2517"/>
    <cellStyle name="Note 7 11 4" xfId="3559"/>
    <cellStyle name="Note 7 11 5" xfId="4601"/>
    <cellStyle name="Note 7 12" xfId="1080"/>
    <cellStyle name="Note 7 12 2" xfId="2124"/>
    <cellStyle name="Note 7 12 3" xfId="3166"/>
    <cellStyle name="Note 7 12 4" xfId="4208"/>
    <cellStyle name="Note 7 12 5" xfId="5250"/>
    <cellStyle name="Note 7 13" xfId="1134"/>
    <cellStyle name="Note 7 14" xfId="2176"/>
    <cellStyle name="Note 7 15" xfId="3218"/>
    <cellStyle name="Note 7 16" xfId="4260"/>
    <cellStyle name="Note 7 2" xfId="184"/>
    <cellStyle name="Note 7 2 2" xfId="706"/>
    <cellStyle name="Note 7 2 2 2" xfId="1750"/>
    <cellStyle name="Note 7 2 2 3" xfId="2792"/>
    <cellStyle name="Note 7 2 2 4" xfId="3834"/>
    <cellStyle name="Note 7 2 2 5" xfId="4876"/>
    <cellStyle name="Note 7 2 3" xfId="1229"/>
    <cellStyle name="Note 7 2 4" xfId="2271"/>
    <cellStyle name="Note 7 2 5" xfId="3313"/>
    <cellStyle name="Note 7 2 6" xfId="4355"/>
    <cellStyle name="Note 7 3" xfId="225"/>
    <cellStyle name="Note 7 3 2" xfId="747"/>
    <cellStyle name="Note 7 3 2 2" xfId="1791"/>
    <cellStyle name="Note 7 3 2 3" xfId="2833"/>
    <cellStyle name="Note 7 3 2 4" xfId="3875"/>
    <cellStyle name="Note 7 3 2 5" xfId="4917"/>
    <cellStyle name="Note 7 3 3" xfId="1270"/>
    <cellStyle name="Note 7 3 4" xfId="2312"/>
    <cellStyle name="Note 7 3 5" xfId="3354"/>
    <cellStyle name="Note 7 3 6" xfId="4396"/>
    <cellStyle name="Note 7 4" xfId="270"/>
    <cellStyle name="Note 7 4 2" xfId="792"/>
    <cellStyle name="Note 7 4 2 2" xfId="1836"/>
    <cellStyle name="Note 7 4 2 3" xfId="2878"/>
    <cellStyle name="Note 7 4 2 4" xfId="3920"/>
    <cellStyle name="Note 7 4 2 5" xfId="4962"/>
    <cellStyle name="Note 7 4 3" xfId="1315"/>
    <cellStyle name="Note 7 4 4" xfId="2357"/>
    <cellStyle name="Note 7 4 5" xfId="3399"/>
    <cellStyle name="Note 7 4 6" xfId="4441"/>
    <cellStyle name="Note 7 5" xfId="304"/>
    <cellStyle name="Note 7 5 2" xfId="826"/>
    <cellStyle name="Note 7 5 2 2" xfId="1870"/>
    <cellStyle name="Note 7 5 2 3" xfId="2912"/>
    <cellStyle name="Note 7 5 2 4" xfId="3954"/>
    <cellStyle name="Note 7 5 2 5" xfId="4996"/>
    <cellStyle name="Note 7 5 3" xfId="1349"/>
    <cellStyle name="Note 7 5 4" xfId="2391"/>
    <cellStyle name="Note 7 5 5" xfId="3433"/>
    <cellStyle name="Note 7 5 6" xfId="4475"/>
    <cellStyle name="Note 7 6" xfId="400"/>
    <cellStyle name="Note 7 6 2" xfId="909"/>
    <cellStyle name="Note 7 6 2 2" xfId="1953"/>
    <cellStyle name="Note 7 6 2 3" xfId="2995"/>
    <cellStyle name="Note 7 6 2 4" xfId="4037"/>
    <cellStyle name="Note 7 6 2 5" xfId="5079"/>
    <cellStyle name="Note 7 6 3" xfId="1445"/>
    <cellStyle name="Note 7 6 4" xfId="2487"/>
    <cellStyle name="Note 7 6 5" xfId="3529"/>
    <cellStyle name="Note 7 6 6" xfId="4571"/>
    <cellStyle name="Note 7 7" xfId="343"/>
    <cellStyle name="Note 7 7 2" xfId="861"/>
    <cellStyle name="Note 7 7 2 2" xfId="1905"/>
    <cellStyle name="Note 7 7 2 3" xfId="2947"/>
    <cellStyle name="Note 7 7 2 4" xfId="3989"/>
    <cellStyle name="Note 7 7 2 5" xfId="5031"/>
    <cellStyle name="Note 7 7 3" xfId="1388"/>
    <cellStyle name="Note 7 7 4" xfId="2430"/>
    <cellStyle name="Note 7 7 5" xfId="3472"/>
    <cellStyle name="Note 7 7 6" xfId="4514"/>
    <cellStyle name="Note 7 8" xfId="501"/>
    <cellStyle name="Note 7 8 2" xfId="991"/>
    <cellStyle name="Note 7 8 2 2" xfId="2035"/>
    <cellStyle name="Note 7 8 2 3" xfId="3077"/>
    <cellStyle name="Note 7 8 2 4" xfId="4119"/>
    <cellStyle name="Note 7 8 2 5" xfId="5161"/>
    <cellStyle name="Note 7 8 3" xfId="1545"/>
    <cellStyle name="Note 7 8 4" xfId="2587"/>
    <cellStyle name="Note 7 8 5" xfId="3629"/>
    <cellStyle name="Note 7 8 6" xfId="4671"/>
    <cellStyle name="Note 7 9" xfId="546"/>
    <cellStyle name="Note 7 9 2" xfId="1028"/>
    <cellStyle name="Note 7 9 2 2" xfId="2072"/>
    <cellStyle name="Note 7 9 2 3" xfId="3114"/>
    <cellStyle name="Note 7 9 2 4" xfId="4156"/>
    <cellStyle name="Note 7 9 2 5" xfId="5198"/>
    <cellStyle name="Note 7 9 3" xfId="1590"/>
    <cellStyle name="Note 7 9 4" xfId="2632"/>
    <cellStyle name="Note 7 9 5" xfId="3674"/>
    <cellStyle name="Note 7 9 6" xfId="4716"/>
    <cellStyle name="Note 8" xfId="89"/>
    <cellStyle name="Note 8 10" xfId="613"/>
    <cellStyle name="Note 8 10 2" xfId="1657"/>
    <cellStyle name="Note 8 10 3" xfId="2699"/>
    <cellStyle name="Note 8 10 4" xfId="3741"/>
    <cellStyle name="Note 8 10 5" xfId="4783"/>
    <cellStyle name="Note 8 11" xfId="360"/>
    <cellStyle name="Note 8 11 2" xfId="1405"/>
    <cellStyle name="Note 8 11 3" xfId="2447"/>
    <cellStyle name="Note 8 11 4" xfId="3489"/>
    <cellStyle name="Note 8 11 5" xfId="4531"/>
    <cellStyle name="Note 8 12" xfId="1082"/>
    <cellStyle name="Note 8 12 2" xfId="2126"/>
    <cellStyle name="Note 8 12 3" xfId="3168"/>
    <cellStyle name="Note 8 12 4" xfId="4210"/>
    <cellStyle name="Note 8 12 5" xfId="5252"/>
    <cellStyle name="Note 8 13" xfId="1136"/>
    <cellStyle name="Note 8 14" xfId="2178"/>
    <cellStyle name="Note 8 15" xfId="3220"/>
    <cellStyle name="Note 8 16" xfId="4262"/>
    <cellStyle name="Note 8 2" xfId="186"/>
    <cellStyle name="Note 8 2 2" xfId="708"/>
    <cellStyle name="Note 8 2 2 2" xfId="1752"/>
    <cellStyle name="Note 8 2 2 3" xfId="2794"/>
    <cellStyle name="Note 8 2 2 4" xfId="3836"/>
    <cellStyle name="Note 8 2 2 5" xfId="4878"/>
    <cellStyle name="Note 8 2 3" xfId="1231"/>
    <cellStyle name="Note 8 2 4" xfId="2273"/>
    <cellStyle name="Note 8 2 5" xfId="3315"/>
    <cellStyle name="Note 8 2 6" xfId="4357"/>
    <cellStyle name="Note 8 3" xfId="231"/>
    <cellStyle name="Note 8 3 2" xfId="753"/>
    <cellStyle name="Note 8 3 2 2" xfId="1797"/>
    <cellStyle name="Note 8 3 2 3" xfId="2839"/>
    <cellStyle name="Note 8 3 2 4" xfId="3881"/>
    <cellStyle name="Note 8 3 2 5" xfId="4923"/>
    <cellStyle name="Note 8 3 3" xfId="1276"/>
    <cellStyle name="Note 8 3 4" xfId="2318"/>
    <cellStyle name="Note 8 3 5" xfId="3360"/>
    <cellStyle name="Note 8 3 6" xfId="4402"/>
    <cellStyle name="Note 8 4" xfId="272"/>
    <cellStyle name="Note 8 4 2" xfId="794"/>
    <cellStyle name="Note 8 4 2 2" xfId="1838"/>
    <cellStyle name="Note 8 4 2 3" xfId="2880"/>
    <cellStyle name="Note 8 4 2 4" xfId="3922"/>
    <cellStyle name="Note 8 4 2 5" xfId="4964"/>
    <cellStyle name="Note 8 4 3" xfId="1317"/>
    <cellStyle name="Note 8 4 4" xfId="2359"/>
    <cellStyle name="Note 8 4 5" xfId="3401"/>
    <cellStyle name="Note 8 4 6" xfId="4443"/>
    <cellStyle name="Note 8 5" xfId="310"/>
    <cellStyle name="Note 8 5 2" xfId="832"/>
    <cellStyle name="Note 8 5 2 2" xfId="1876"/>
    <cellStyle name="Note 8 5 2 3" xfId="2918"/>
    <cellStyle name="Note 8 5 2 4" xfId="3960"/>
    <cellStyle name="Note 8 5 2 5" xfId="5002"/>
    <cellStyle name="Note 8 5 3" xfId="1355"/>
    <cellStyle name="Note 8 5 4" xfId="2397"/>
    <cellStyle name="Note 8 5 5" xfId="3439"/>
    <cellStyle name="Note 8 5 6" xfId="4481"/>
    <cellStyle name="Note 8 6" xfId="402"/>
    <cellStyle name="Note 8 6 2" xfId="911"/>
    <cellStyle name="Note 8 6 2 2" xfId="1955"/>
    <cellStyle name="Note 8 6 2 3" xfId="2997"/>
    <cellStyle name="Note 8 6 2 4" xfId="4039"/>
    <cellStyle name="Note 8 6 2 5" xfId="5081"/>
    <cellStyle name="Note 8 6 3" xfId="1447"/>
    <cellStyle name="Note 8 6 4" xfId="2489"/>
    <cellStyle name="Note 8 6 5" xfId="3531"/>
    <cellStyle name="Note 8 6 6" xfId="4573"/>
    <cellStyle name="Note 8 7" xfId="345"/>
    <cellStyle name="Note 8 7 2" xfId="863"/>
    <cellStyle name="Note 8 7 2 2" xfId="1907"/>
    <cellStyle name="Note 8 7 2 3" xfId="2949"/>
    <cellStyle name="Note 8 7 2 4" xfId="3991"/>
    <cellStyle name="Note 8 7 2 5" xfId="5033"/>
    <cellStyle name="Note 8 7 3" xfId="1390"/>
    <cellStyle name="Note 8 7 4" xfId="2432"/>
    <cellStyle name="Note 8 7 5" xfId="3474"/>
    <cellStyle name="Note 8 7 6" xfId="4516"/>
    <cellStyle name="Note 8 8" xfId="503"/>
    <cellStyle name="Note 8 8 2" xfId="993"/>
    <cellStyle name="Note 8 8 2 2" xfId="2037"/>
    <cellStyle name="Note 8 8 2 3" xfId="3079"/>
    <cellStyle name="Note 8 8 2 4" xfId="4121"/>
    <cellStyle name="Note 8 8 2 5" xfId="5163"/>
    <cellStyle name="Note 8 8 3" xfId="1547"/>
    <cellStyle name="Note 8 8 4" xfId="2589"/>
    <cellStyle name="Note 8 8 5" xfId="3631"/>
    <cellStyle name="Note 8 8 6" xfId="4673"/>
    <cellStyle name="Note 8 9" xfId="560"/>
    <cellStyle name="Note 8 9 2" xfId="1036"/>
    <cellStyle name="Note 8 9 2 2" xfId="2080"/>
    <cellStyle name="Note 8 9 2 3" xfId="3122"/>
    <cellStyle name="Note 8 9 2 4" xfId="4164"/>
    <cellStyle name="Note 8 9 2 5" xfId="5206"/>
    <cellStyle name="Note 8 9 3" xfId="1604"/>
    <cellStyle name="Note 8 9 4" xfId="2646"/>
    <cellStyle name="Note 8 9 5" xfId="3688"/>
    <cellStyle name="Note 8 9 6" xfId="4730"/>
    <cellStyle name="Note 9" xfId="102"/>
    <cellStyle name="Note 9 10" xfId="625"/>
    <cellStyle name="Note 9 10 2" xfId="1669"/>
    <cellStyle name="Note 9 10 3" xfId="2711"/>
    <cellStyle name="Note 9 10 4" xfId="3753"/>
    <cellStyle name="Note 9 10 5" xfId="4795"/>
    <cellStyle name="Note 9 11" xfId="427"/>
    <cellStyle name="Note 9 11 2" xfId="1471"/>
    <cellStyle name="Note 9 11 3" xfId="2513"/>
    <cellStyle name="Note 9 11 4" xfId="3555"/>
    <cellStyle name="Note 9 11 5" xfId="4597"/>
    <cellStyle name="Note 9 12" xfId="1088"/>
    <cellStyle name="Note 9 12 2" xfId="2132"/>
    <cellStyle name="Note 9 12 3" xfId="3174"/>
    <cellStyle name="Note 9 12 4" xfId="4216"/>
    <cellStyle name="Note 9 12 5" xfId="5258"/>
    <cellStyle name="Note 9 13" xfId="1148"/>
    <cellStyle name="Note 9 14" xfId="2190"/>
    <cellStyle name="Note 9 15" xfId="3232"/>
    <cellStyle name="Note 9 16" xfId="4274"/>
    <cellStyle name="Note 9 2" xfId="192"/>
    <cellStyle name="Note 9 2 2" xfId="714"/>
    <cellStyle name="Note 9 2 2 2" xfId="1758"/>
    <cellStyle name="Note 9 2 2 3" xfId="2800"/>
    <cellStyle name="Note 9 2 2 4" xfId="3842"/>
    <cellStyle name="Note 9 2 2 5" xfId="4884"/>
    <cellStyle name="Note 9 2 3" xfId="1237"/>
    <cellStyle name="Note 9 2 4" xfId="2279"/>
    <cellStyle name="Note 9 2 5" xfId="3321"/>
    <cellStyle name="Note 9 2 6" xfId="4363"/>
    <cellStyle name="Note 9 3" xfId="98"/>
    <cellStyle name="Note 9 3 2" xfId="621"/>
    <cellStyle name="Note 9 3 2 2" xfId="1665"/>
    <cellStyle name="Note 9 3 2 3" xfId="2707"/>
    <cellStyle name="Note 9 3 2 4" xfId="3749"/>
    <cellStyle name="Note 9 3 2 5" xfId="4791"/>
    <cellStyle name="Note 9 3 3" xfId="1144"/>
    <cellStyle name="Note 9 3 4" xfId="2186"/>
    <cellStyle name="Note 9 3 5" xfId="3228"/>
    <cellStyle name="Note 9 3 6" xfId="4270"/>
    <cellStyle name="Note 9 4" xfId="278"/>
    <cellStyle name="Note 9 4 2" xfId="800"/>
    <cellStyle name="Note 9 4 2 2" xfId="1844"/>
    <cellStyle name="Note 9 4 2 3" xfId="2886"/>
    <cellStyle name="Note 9 4 2 4" xfId="3928"/>
    <cellStyle name="Note 9 4 2 5" xfId="4970"/>
    <cellStyle name="Note 9 4 3" xfId="1323"/>
    <cellStyle name="Note 9 4 4" xfId="2365"/>
    <cellStyle name="Note 9 4 5" xfId="3407"/>
    <cellStyle name="Note 9 4 6" xfId="4449"/>
    <cellStyle name="Note 9 5" xfId="120"/>
    <cellStyle name="Note 9 5 2" xfId="643"/>
    <cellStyle name="Note 9 5 2 2" xfId="1687"/>
    <cellStyle name="Note 9 5 2 3" xfId="2729"/>
    <cellStyle name="Note 9 5 2 4" xfId="3771"/>
    <cellStyle name="Note 9 5 2 5" xfId="4813"/>
    <cellStyle name="Note 9 5 3" xfId="1166"/>
    <cellStyle name="Note 9 5 4" xfId="2208"/>
    <cellStyle name="Note 9 5 5" xfId="3250"/>
    <cellStyle name="Note 9 5 6" xfId="4292"/>
    <cellStyle name="Note 9 6" xfId="408"/>
    <cellStyle name="Note 9 6 2" xfId="917"/>
    <cellStyle name="Note 9 6 2 2" xfId="1961"/>
    <cellStyle name="Note 9 6 2 3" xfId="3003"/>
    <cellStyle name="Note 9 6 2 4" xfId="4045"/>
    <cellStyle name="Note 9 6 2 5" xfId="5087"/>
    <cellStyle name="Note 9 6 3" xfId="1453"/>
    <cellStyle name="Note 9 6 4" xfId="2495"/>
    <cellStyle name="Note 9 6 5" xfId="3537"/>
    <cellStyle name="Note 9 6 6" xfId="4579"/>
    <cellStyle name="Note 9 7" xfId="318"/>
    <cellStyle name="Note 9 7 2" xfId="840"/>
    <cellStyle name="Note 9 7 2 2" xfId="1884"/>
    <cellStyle name="Note 9 7 2 3" xfId="2926"/>
    <cellStyle name="Note 9 7 2 4" xfId="3968"/>
    <cellStyle name="Note 9 7 2 5" xfId="5010"/>
    <cellStyle name="Note 9 7 3" xfId="1363"/>
    <cellStyle name="Note 9 7 4" xfId="2405"/>
    <cellStyle name="Note 9 7 5" xfId="3447"/>
    <cellStyle name="Note 9 7 6" xfId="4489"/>
    <cellStyle name="Note 9 8" xfId="509"/>
    <cellStyle name="Note 9 8 2" xfId="999"/>
    <cellStyle name="Note 9 8 2 2" xfId="2043"/>
    <cellStyle name="Note 9 8 2 3" xfId="3085"/>
    <cellStyle name="Note 9 8 2 4" xfId="4127"/>
    <cellStyle name="Note 9 8 2 5" xfId="5169"/>
    <cellStyle name="Note 9 8 3" xfId="1553"/>
    <cellStyle name="Note 9 8 4" xfId="2595"/>
    <cellStyle name="Note 9 8 5" xfId="3637"/>
    <cellStyle name="Note 9 8 6" xfId="4679"/>
    <cellStyle name="Note 9 9" xfId="423"/>
    <cellStyle name="Note 9 9 2" xfId="928"/>
    <cellStyle name="Note 9 9 2 2" xfId="1972"/>
    <cellStyle name="Note 9 9 2 3" xfId="3014"/>
    <cellStyle name="Note 9 9 2 4" xfId="4056"/>
    <cellStyle name="Note 9 9 2 5" xfId="5098"/>
    <cellStyle name="Note 9 9 3" xfId="1468"/>
    <cellStyle name="Note 9 9 4" xfId="2510"/>
    <cellStyle name="Note 9 9 5" xfId="3552"/>
    <cellStyle name="Note 9 9 6" xfId="4594"/>
    <cellStyle name="Output" xfId="42" builtinId="21" customBuiltin="1"/>
    <cellStyle name="Output 10" xfId="133"/>
    <cellStyle name="Output 10 10" xfId="656"/>
    <cellStyle name="Output 10 10 2" xfId="1700"/>
    <cellStyle name="Output 10 10 3" xfId="2742"/>
    <cellStyle name="Output 10 10 4" xfId="3784"/>
    <cellStyle name="Output 10 10 5" xfId="4826"/>
    <cellStyle name="Output 10 11" xfId="578"/>
    <cellStyle name="Output 10 11 2" xfId="1622"/>
    <cellStyle name="Output 10 11 3" xfId="2664"/>
    <cellStyle name="Output 10 11 4" xfId="3706"/>
    <cellStyle name="Output 10 11 5" xfId="4748"/>
    <cellStyle name="Output 10 12" xfId="1099"/>
    <cellStyle name="Output 10 12 2" xfId="2143"/>
    <cellStyle name="Output 10 12 3" xfId="3185"/>
    <cellStyle name="Output 10 12 4" xfId="4227"/>
    <cellStyle name="Output 10 12 5" xfId="5269"/>
    <cellStyle name="Output 10 13" xfId="1179"/>
    <cellStyle name="Output 10 14" xfId="2221"/>
    <cellStyle name="Output 10 15" xfId="3263"/>
    <cellStyle name="Output 10 16" xfId="4305"/>
    <cellStyle name="Output 10 2" xfId="200"/>
    <cellStyle name="Output 10 2 2" xfId="722"/>
    <cellStyle name="Output 10 2 2 2" xfId="1766"/>
    <cellStyle name="Output 10 2 2 3" xfId="2808"/>
    <cellStyle name="Output 10 2 2 4" xfId="3850"/>
    <cellStyle name="Output 10 2 2 5" xfId="4892"/>
    <cellStyle name="Output 10 2 3" xfId="1245"/>
    <cellStyle name="Output 10 2 4" xfId="2287"/>
    <cellStyle name="Output 10 2 5" xfId="3329"/>
    <cellStyle name="Output 10 2 6" xfId="4371"/>
    <cellStyle name="Output 10 3" xfId="232"/>
    <cellStyle name="Output 10 3 2" xfId="754"/>
    <cellStyle name="Output 10 3 2 2" xfId="1798"/>
    <cellStyle name="Output 10 3 2 3" xfId="2840"/>
    <cellStyle name="Output 10 3 2 4" xfId="3882"/>
    <cellStyle name="Output 10 3 2 5" xfId="4924"/>
    <cellStyle name="Output 10 3 3" xfId="1277"/>
    <cellStyle name="Output 10 3 4" xfId="2319"/>
    <cellStyle name="Output 10 3 5" xfId="3361"/>
    <cellStyle name="Output 10 3 6" xfId="4403"/>
    <cellStyle name="Output 10 4" xfId="287"/>
    <cellStyle name="Output 10 4 2" xfId="809"/>
    <cellStyle name="Output 10 4 2 2" xfId="1853"/>
    <cellStyle name="Output 10 4 2 3" xfId="2895"/>
    <cellStyle name="Output 10 4 2 4" xfId="3937"/>
    <cellStyle name="Output 10 4 2 5" xfId="4979"/>
    <cellStyle name="Output 10 4 3" xfId="1332"/>
    <cellStyle name="Output 10 4 4" xfId="2374"/>
    <cellStyle name="Output 10 4 5" xfId="3416"/>
    <cellStyle name="Output 10 4 6" xfId="4458"/>
    <cellStyle name="Output 10 5" xfId="311"/>
    <cellStyle name="Output 10 5 2" xfId="833"/>
    <cellStyle name="Output 10 5 2 2" xfId="1877"/>
    <cellStyle name="Output 10 5 2 3" xfId="2919"/>
    <cellStyle name="Output 10 5 2 4" xfId="3961"/>
    <cellStyle name="Output 10 5 2 5" xfId="5003"/>
    <cellStyle name="Output 10 5 3" xfId="1356"/>
    <cellStyle name="Output 10 5 4" xfId="2398"/>
    <cellStyle name="Output 10 5 5" xfId="3440"/>
    <cellStyle name="Output 10 5 6" xfId="4482"/>
    <cellStyle name="Output 10 6" xfId="419"/>
    <cellStyle name="Output 10 6 2" xfId="925"/>
    <cellStyle name="Output 10 6 2 2" xfId="1969"/>
    <cellStyle name="Output 10 6 2 3" xfId="3011"/>
    <cellStyle name="Output 10 6 2 4" xfId="4053"/>
    <cellStyle name="Output 10 6 2 5" xfId="5095"/>
    <cellStyle name="Output 10 6 3" xfId="1464"/>
    <cellStyle name="Output 10 6 4" xfId="2506"/>
    <cellStyle name="Output 10 6 5" xfId="3548"/>
    <cellStyle name="Output 10 6 6" xfId="4590"/>
    <cellStyle name="Output 10 7" xfId="469"/>
    <cellStyle name="Output 10 7 2" xfId="960"/>
    <cellStyle name="Output 10 7 2 2" xfId="2004"/>
    <cellStyle name="Output 10 7 2 3" xfId="3046"/>
    <cellStyle name="Output 10 7 2 4" xfId="4088"/>
    <cellStyle name="Output 10 7 2 5" xfId="5130"/>
    <cellStyle name="Output 10 7 3" xfId="1513"/>
    <cellStyle name="Output 10 7 4" xfId="2555"/>
    <cellStyle name="Output 10 7 5" xfId="3597"/>
    <cellStyle name="Output 10 7 6" xfId="4639"/>
    <cellStyle name="Output 10 8" xfId="519"/>
    <cellStyle name="Output 10 8 2" xfId="1009"/>
    <cellStyle name="Output 10 8 2 2" xfId="2053"/>
    <cellStyle name="Output 10 8 2 3" xfId="3095"/>
    <cellStyle name="Output 10 8 2 4" xfId="4137"/>
    <cellStyle name="Output 10 8 2 5" xfId="5179"/>
    <cellStyle name="Output 10 8 3" xfId="1563"/>
    <cellStyle name="Output 10 8 4" xfId="2605"/>
    <cellStyle name="Output 10 8 5" xfId="3647"/>
    <cellStyle name="Output 10 8 6" xfId="4689"/>
    <cellStyle name="Output 10 9" xfId="564"/>
    <cellStyle name="Output 10 9 2" xfId="1039"/>
    <cellStyle name="Output 10 9 2 2" xfId="2083"/>
    <cellStyle name="Output 10 9 2 3" xfId="3125"/>
    <cellStyle name="Output 10 9 2 4" xfId="4167"/>
    <cellStyle name="Output 10 9 2 5" xfId="5209"/>
    <cellStyle name="Output 10 9 3" xfId="1608"/>
    <cellStyle name="Output 10 9 4" xfId="2650"/>
    <cellStyle name="Output 10 9 5" xfId="3692"/>
    <cellStyle name="Output 10 9 6" xfId="4734"/>
    <cellStyle name="Output 11" xfId="149"/>
    <cellStyle name="Output 11 10" xfId="569"/>
    <cellStyle name="Output 11 10 2" xfId="1613"/>
    <cellStyle name="Output 11 10 3" xfId="2655"/>
    <cellStyle name="Output 11 10 4" xfId="3697"/>
    <cellStyle name="Output 11 10 5" xfId="4739"/>
    <cellStyle name="Output 11 11" xfId="1046"/>
    <cellStyle name="Output 11 11 2" xfId="2090"/>
    <cellStyle name="Output 11 11 3" xfId="3132"/>
    <cellStyle name="Output 11 11 4" xfId="4174"/>
    <cellStyle name="Output 11 11 5" xfId="5216"/>
    <cellStyle name="Output 11 12" xfId="1195"/>
    <cellStyle name="Output 11 13" xfId="2237"/>
    <cellStyle name="Output 11 14" xfId="3279"/>
    <cellStyle name="Output 11 15" xfId="4321"/>
    <cellStyle name="Output 11 2" xfId="139"/>
    <cellStyle name="Output 11 2 2" xfId="662"/>
    <cellStyle name="Output 11 2 2 2" xfId="1706"/>
    <cellStyle name="Output 11 2 2 3" xfId="2748"/>
    <cellStyle name="Output 11 2 2 4" xfId="3790"/>
    <cellStyle name="Output 11 2 2 5" xfId="4832"/>
    <cellStyle name="Output 11 2 3" xfId="1185"/>
    <cellStyle name="Output 11 2 4" xfId="2227"/>
    <cellStyle name="Output 11 2 5" xfId="3269"/>
    <cellStyle name="Output 11 2 6" xfId="4311"/>
    <cellStyle name="Output 11 3" xfId="239"/>
    <cellStyle name="Output 11 3 2" xfId="761"/>
    <cellStyle name="Output 11 3 2 2" xfId="1805"/>
    <cellStyle name="Output 11 3 2 3" xfId="2847"/>
    <cellStyle name="Output 11 3 2 4" xfId="3889"/>
    <cellStyle name="Output 11 3 2 5" xfId="4931"/>
    <cellStyle name="Output 11 3 3" xfId="1284"/>
    <cellStyle name="Output 11 3 4" xfId="2326"/>
    <cellStyle name="Output 11 3 5" xfId="3368"/>
    <cellStyle name="Output 11 3 6" xfId="4410"/>
    <cellStyle name="Output 11 4" xfId="107"/>
    <cellStyle name="Output 11 4 2" xfId="630"/>
    <cellStyle name="Output 11 4 2 2" xfId="1674"/>
    <cellStyle name="Output 11 4 2 3" xfId="2716"/>
    <cellStyle name="Output 11 4 2 4" xfId="3758"/>
    <cellStyle name="Output 11 4 2 5" xfId="4800"/>
    <cellStyle name="Output 11 4 3" xfId="1153"/>
    <cellStyle name="Output 11 4 4" xfId="2195"/>
    <cellStyle name="Output 11 4 5" xfId="3237"/>
    <cellStyle name="Output 11 4 6" xfId="4279"/>
    <cellStyle name="Output 11 5" xfId="366"/>
    <cellStyle name="Output 11 5 2" xfId="879"/>
    <cellStyle name="Output 11 5 2 2" xfId="1923"/>
    <cellStyle name="Output 11 5 2 3" xfId="2965"/>
    <cellStyle name="Output 11 5 2 4" xfId="4007"/>
    <cellStyle name="Output 11 5 2 5" xfId="5049"/>
    <cellStyle name="Output 11 5 3" xfId="1411"/>
    <cellStyle name="Output 11 5 4" xfId="2453"/>
    <cellStyle name="Output 11 5 5" xfId="3495"/>
    <cellStyle name="Output 11 5 6" xfId="4537"/>
    <cellStyle name="Output 11 6" xfId="444"/>
    <cellStyle name="Output 11 6 2" xfId="939"/>
    <cellStyle name="Output 11 6 2 2" xfId="1983"/>
    <cellStyle name="Output 11 6 2 3" xfId="3025"/>
    <cellStyle name="Output 11 6 2 4" xfId="4067"/>
    <cellStyle name="Output 11 6 2 5" xfId="5109"/>
    <cellStyle name="Output 11 6 3" xfId="1488"/>
    <cellStyle name="Output 11 6 4" xfId="2530"/>
    <cellStyle name="Output 11 6 5" xfId="3572"/>
    <cellStyle name="Output 11 6 6" xfId="4614"/>
    <cellStyle name="Output 11 7" xfId="448"/>
    <cellStyle name="Output 11 7 2" xfId="942"/>
    <cellStyle name="Output 11 7 2 2" xfId="1986"/>
    <cellStyle name="Output 11 7 2 3" xfId="3028"/>
    <cellStyle name="Output 11 7 2 4" xfId="4070"/>
    <cellStyle name="Output 11 7 2 5" xfId="5112"/>
    <cellStyle name="Output 11 7 3" xfId="1492"/>
    <cellStyle name="Output 11 7 4" xfId="2534"/>
    <cellStyle name="Output 11 7 5" xfId="3576"/>
    <cellStyle name="Output 11 7 6" xfId="4618"/>
    <cellStyle name="Output 11 8" xfId="524"/>
    <cellStyle name="Output 11 8 2" xfId="1012"/>
    <cellStyle name="Output 11 8 2 2" xfId="2056"/>
    <cellStyle name="Output 11 8 2 3" xfId="3098"/>
    <cellStyle name="Output 11 8 2 4" xfId="4140"/>
    <cellStyle name="Output 11 8 2 5" xfId="5182"/>
    <cellStyle name="Output 11 8 3" xfId="1568"/>
    <cellStyle name="Output 11 8 4" xfId="2610"/>
    <cellStyle name="Output 11 8 5" xfId="3652"/>
    <cellStyle name="Output 11 8 6" xfId="4694"/>
    <cellStyle name="Output 11 9" xfId="672"/>
    <cellStyle name="Output 11 9 2" xfId="1716"/>
    <cellStyle name="Output 11 9 3" xfId="2758"/>
    <cellStyle name="Output 11 9 4" xfId="3800"/>
    <cellStyle name="Output 11 9 5" xfId="4842"/>
    <cellStyle name="Output 12" xfId="131"/>
    <cellStyle name="Output 12 2" xfId="654"/>
    <cellStyle name="Output 12 2 2" xfId="1698"/>
    <cellStyle name="Output 12 2 3" xfId="2740"/>
    <cellStyle name="Output 12 2 4" xfId="3782"/>
    <cellStyle name="Output 12 2 5" xfId="4824"/>
    <cellStyle name="Output 12 3" xfId="1177"/>
    <cellStyle name="Output 12 4" xfId="2219"/>
    <cellStyle name="Output 12 5" xfId="3261"/>
    <cellStyle name="Output 12 6" xfId="4303"/>
    <cellStyle name="Output 2" xfId="68"/>
    <cellStyle name="Output 2 10" xfId="593"/>
    <cellStyle name="Output 2 10 2" xfId="1637"/>
    <cellStyle name="Output 2 10 3" xfId="2679"/>
    <cellStyle name="Output 2 10 4" xfId="3721"/>
    <cellStyle name="Output 2 10 5" xfId="4763"/>
    <cellStyle name="Output 2 11" xfId="552"/>
    <cellStyle name="Output 2 11 2" xfId="1596"/>
    <cellStyle name="Output 2 11 3" xfId="2638"/>
    <cellStyle name="Output 2 11 4" xfId="3680"/>
    <cellStyle name="Output 2 11 5" xfId="4722"/>
    <cellStyle name="Output 2 12" xfId="1062"/>
    <cellStyle name="Output 2 12 2" xfId="2106"/>
    <cellStyle name="Output 2 12 3" xfId="3148"/>
    <cellStyle name="Output 2 12 4" xfId="4190"/>
    <cellStyle name="Output 2 12 5" xfId="5232"/>
    <cellStyle name="Output 2 13" xfId="1116"/>
    <cellStyle name="Output 2 14" xfId="2158"/>
    <cellStyle name="Output 2 15" xfId="3200"/>
    <cellStyle name="Output 2 16" xfId="4242"/>
    <cellStyle name="Output 2 2" xfId="166"/>
    <cellStyle name="Output 2 2 2" xfId="688"/>
    <cellStyle name="Output 2 2 2 2" xfId="1732"/>
    <cellStyle name="Output 2 2 2 3" xfId="2774"/>
    <cellStyle name="Output 2 2 2 4" xfId="3816"/>
    <cellStyle name="Output 2 2 2 5" xfId="4858"/>
    <cellStyle name="Output 2 2 3" xfId="1211"/>
    <cellStyle name="Output 2 2 4" xfId="2253"/>
    <cellStyle name="Output 2 2 5" xfId="3295"/>
    <cellStyle name="Output 2 2 6" xfId="4337"/>
    <cellStyle name="Output 2 3" xfId="109"/>
    <cellStyle name="Output 2 3 2" xfId="632"/>
    <cellStyle name="Output 2 3 2 2" xfId="1676"/>
    <cellStyle name="Output 2 3 2 3" xfId="2718"/>
    <cellStyle name="Output 2 3 2 4" xfId="3760"/>
    <cellStyle name="Output 2 3 2 5" xfId="4802"/>
    <cellStyle name="Output 2 3 3" xfId="1155"/>
    <cellStyle name="Output 2 3 4" xfId="2197"/>
    <cellStyle name="Output 2 3 5" xfId="3239"/>
    <cellStyle name="Output 2 3 6" xfId="4281"/>
    <cellStyle name="Output 2 4" xfId="255"/>
    <cellStyle name="Output 2 4 2" xfId="777"/>
    <cellStyle name="Output 2 4 2 2" xfId="1821"/>
    <cellStyle name="Output 2 4 2 3" xfId="2863"/>
    <cellStyle name="Output 2 4 2 4" xfId="3905"/>
    <cellStyle name="Output 2 4 2 5" xfId="4947"/>
    <cellStyle name="Output 2 4 3" xfId="1300"/>
    <cellStyle name="Output 2 4 4" xfId="2342"/>
    <cellStyle name="Output 2 4 5" xfId="3384"/>
    <cellStyle name="Output 2 4 6" xfId="4426"/>
    <cellStyle name="Output 2 5" xfId="111"/>
    <cellStyle name="Output 2 5 2" xfId="634"/>
    <cellStyle name="Output 2 5 2 2" xfId="1678"/>
    <cellStyle name="Output 2 5 2 3" xfId="2720"/>
    <cellStyle name="Output 2 5 2 4" xfId="3762"/>
    <cellStyle name="Output 2 5 2 5" xfId="4804"/>
    <cellStyle name="Output 2 5 3" xfId="1157"/>
    <cellStyle name="Output 2 5 4" xfId="2199"/>
    <cellStyle name="Output 2 5 5" xfId="3241"/>
    <cellStyle name="Output 2 5 6" xfId="4283"/>
    <cellStyle name="Output 2 6" xfId="382"/>
    <cellStyle name="Output 2 6 2" xfId="894"/>
    <cellStyle name="Output 2 6 2 2" xfId="1938"/>
    <cellStyle name="Output 2 6 2 3" xfId="2980"/>
    <cellStyle name="Output 2 6 2 4" xfId="4022"/>
    <cellStyle name="Output 2 6 2 5" xfId="5064"/>
    <cellStyle name="Output 2 6 3" xfId="1427"/>
    <cellStyle name="Output 2 6 4" xfId="2469"/>
    <cellStyle name="Output 2 6 5" xfId="3511"/>
    <cellStyle name="Output 2 6 6" xfId="4553"/>
    <cellStyle name="Output 2 7" xfId="464"/>
    <cellStyle name="Output 2 7 2" xfId="955"/>
    <cellStyle name="Output 2 7 2 2" xfId="1999"/>
    <cellStyle name="Output 2 7 2 3" xfId="3041"/>
    <cellStyle name="Output 2 7 2 4" xfId="4083"/>
    <cellStyle name="Output 2 7 2 5" xfId="5125"/>
    <cellStyle name="Output 2 7 3" xfId="1508"/>
    <cellStyle name="Output 2 7 4" xfId="2550"/>
    <cellStyle name="Output 2 7 5" xfId="3592"/>
    <cellStyle name="Output 2 7 6" xfId="4634"/>
    <cellStyle name="Output 2 8" xfId="484"/>
    <cellStyle name="Output 2 8 2" xfId="974"/>
    <cellStyle name="Output 2 8 2 2" xfId="2018"/>
    <cellStyle name="Output 2 8 2 3" xfId="3060"/>
    <cellStyle name="Output 2 8 2 4" xfId="4102"/>
    <cellStyle name="Output 2 8 2 5" xfId="5144"/>
    <cellStyle name="Output 2 8 3" xfId="1528"/>
    <cellStyle name="Output 2 8 4" xfId="2570"/>
    <cellStyle name="Output 2 8 5" xfId="3612"/>
    <cellStyle name="Output 2 8 6" xfId="4654"/>
    <cellStyle name="Output 2 9" xfId="425"/>
    <cellStyle name="Output 2 9 2" xfId="929"/>
    <cellStyle name="Output 2 9 2 2" xfId="1973"/>
    <cellStyle name="Output 2 9 2 3" xfId="3015"/>
    <cellStyle name="Output 2 9 2 4" xfId="4057"/>
    <cellStyle name="Output 2 9 2 5" xfId="5099"/>
    <cellStyle name="Output 2 9 3" xfId="1470"/>
    <cellStyle name="Output 2 9 4" xfId="2512"/>
    <cellStyle name="Output 2 9 5" xfId="3554"/>
    <cellStyle name="Output 2 9 6" xfId="4596"/>
    <cellStyle name="Output 3" xfId="55"/>
    <cellStyle name="Output 3 10" xfId="580"/>
    <cellStyle name="Output 3 10 2" xfId="1624"/>
    <cellStyle name="Output 3 10 3" xfId="2666"/>
    <cellStyle name="Output 3 10 4" xfId="3708"/>
    <cellStyle name="Output 3 10 5" xfId="4750"/>
    <cellStyle name="Output 3 11" xfId="567"/>
    <cellStyle name="Output 3 11 2" xfId="1611"/>
    <cellStyle name="Output 3 11 3" xfId="2653"/>
    <cellStyle name="Output 3 11 4" xfId="3695"/>
    <cellStyle name="Output 3 11 5" xfId="4737"/>
    <cellStyle name="Output 3 12" xfId="1049"/>
    <cellStyle name="Output 3 12 2" xfId="2093"/>
    <cellStyle name="Output 3 12 3" xfId="3135"/>
    <cellStyle name="Output 3 12 4" xfId="4177"/>
    <cellStyle name="Output 3 12 5" xfId="5219"/>
    <cellStyle name="Output 3 13" xfId="1103"/>
    <cellStyle name="Output 3 14" xfId="2145"/>
    <cellStyle name="Output 3 15" xfId="3187"/>
    <cellStyle name="Output 3 16" xfId="4229"/>
    <cellStyle name="Output 3 2" xfId="153"/>
    <cellStyle name="Output 3 2 2" xfId="675"/>
    <cellStyle name="Output 3 2 2 2" xfId="1719"/>
    <cellStyle name="Output 3 2 2 3" xfId="2761"/>
    <cellStyle name="Output 3 2 2 4" xfId="3803"/>
    <cellStyle name="Output 3 2 2 5" xfId="4845"/>
    <cellStyle name="Output 3 2 3" xfId="1198"/>
    <cellStyle name="Output 3 2 4" xfId="2240"/>
    <cellStyle name="Output 3 2 5" xfId="3282"/>
    <cellStyle name="Output 3 2 6" xfId="4324"/>
    <cellStyle name="Output 3 3" xfId="129"/>
    <cellStyle name="Output 3 3 2" xfId="652"/>
    <cellStyle name="Output 3 3 2 2" xfId="1696"/>
    <cellStyle name="Output 3 3 2 3" xfId="2738"/>
    <cellStyle name="Output 3 3 2 4" xfId="3780"/>
    <cellStyle name="Output 3 3 2 5" xfId="4822"/>
    <cellStyle name="Output 3 3 3" xfId="1175"/>
    <cellStyle name="Output 3 3 4" xfId="2217"/>
    <cellStyle name="Output 3 3 5" xfId="3259"/>
    <cellStyle name="Output 3 3 6" xfId="4301"/>
    <cellStyle name="Output 3 4" xfId="135"/>
    <cellStyle name="Output 3 4 2" xfId="658"/>
    <cellStyle name="Output 3 4 2 2" xfId="1702"/>
    <cellStyle name="Output 3 4 2 3" xfId="2744"/>
    <cellStyle name="Output 3 4 2 4" xfId="3786"/>
    <cellStyle name="Output 3 4 2 5" xfId="4828"/>
    <cellStyle name="Output 3 4 3" xfId="1181"/>
    <cellStyle name="Output 3 4 4" xfId="2223"/>
    <cellStyle name="Output 3 4 5" xfId="3265"/>
    <cellStyle name="Output 3 4 6" xfId="4307"/>
    <cellStyle name="Output 3 5" xfId="96"/>
    <cellStyle name="Output 3 5 2" xfId="619"/>
    <cellStyle name="Output 3 5 2 2" xfId="1663"/>
    <cellStyle name="Output 3 5 2 3" xfId="2705"/>
    <cellStyle name="Output 3 5 2 4" xfId="3747"/>
    <cellStyle name="Output 3 5 2 5" xfId="4789"/>
    <cellStyle name="Output 3 5 3" xfId="1142"/>
    <cellStyle name="Output 3 5 4" xfId="2184"/>
    <cellStyle name="Output 3 5 5" xfId="3226"/>
    <cellStyle name="Output 3 5 6" xfId="4268"/>
    <cellStyle name="Output 3 6" xfId="369"/>
    <cellStyle name="Output 3 6 2" xfId="881"/>
    <cellStyle name="Output 3 6 2 2" xfId="1925"/>
    <cellStyle name="Output 3 6 2 3" xfId="2967"/>
    <cellStyle name="Output 3 6 2 4" xfId="4009"/>
    <cellStyle name="Output 3 6 2 5" xfId="5051"/>
    <cellStyle name="Output 3 6 3" xfId="1414"/>
    <cellStyle name="Output 3 6 4" xfId="2456"/>
    <cellStyle name="Output 3 6 5" xfId="3498"/>
    <cellStyle name="Output 3 6 6" xfId="4540"/>
    <cellStyle name="Output 3 7" xfId="430"/>
    <cellStyle name="Output 3 7 2" xfId="931"/>
    <cellStyle name="Output 3 7 2 2" xfId="1975"/>
    <cellStyle name="Output 3 7 2 3" xfId="3017"/>
    <cellStyle name="Output 3 7 2 4" xfId="4059"/>
    <cellStyle name="Output 3 7 2 5" xfId="5101"/>
    <cellStyle name="Output 3 7 3" xfId="1474"/>
    <cellStyle name="Output 3 7 4" xfId="2516"/>
    <cellStyle name="Output 3 7 5" xfId="3558"/>
    <cellStyle name="Output 3 7 6" xfId="4600"/>
    <cellStyle name="Output 3 8" xfId="471"/>
    <cellStyle name="Output 3 8 2" xfId="961"/>
    <cellStyle name="Output 3 8 2 2" xfId="2005"/>
    <cellStyle name="Output 3 8 2 3" xfId="3047"/>
    <cellStyle name="Output 3 8 2 4" xfId="4089"/>
    <cellStyle name="Output 3 8 2 5" xfId="5131"/>
    <cellStyle name="Output 3 8 3" xfId="1515"/>
    <cellStyle name="Output 3 8 4" xfId="2557"/>
    <cellStyle name="Output 3 8 5" xfId="3599"/>
    <cellStyle name="Output 3 8 6" xfId="4641"/>
    <cellStyle name="Output 3 9" xfId="451"/>
    <cellStyle name="Output 3 9 2" xfId="945"/>
    <cellStyle name="Output 3 9 2 2" xfId="1989"/>
    <cellStyle name="Output 3 9 2 3" xfId="3031"/>
    <cellStyle name="Output 3 9 2 4" xfId="4073"/>
    <cellStyle name="Output 3 9 2 5" xfId="5115"/>
    <cellStyle name="Output 3 9 3" xfId="1495"/>
    <cellStyle name="Output 3 9 4" xfId="2537"/>
    <cellStyle name="Output 3 9 5" xfId="3579"/>
    <cellStyle name="Output 3 9 6" xfId="4621"/>
    <cellStyle name="Output 4" xfId="81"/>
    <cellStyle name="Output 4 10" xfId="605"/>
    <cellStyle name="Output 4 10 2" xfId="1649"/>
    <cellStyle name="Output 4 10 3" xfId="2691"/>
    <cellStyle name="Output 4 10 4" xfId="3733"/>
    <cellStyle name="Output 4 10 5" xfId="4775"/>
    <cellStyle name="Output 4 11" xfId="534"/>
    <cellStyle name="Output 4 11 2" xfId="1578"/>
    <cellStyle name="Output 4 11 3" xfId="2620"/>
    <cellStyle name="Output 4 11 4" xfId="3662"/>
    <cellStyle name="Output 4 11 5" xfId="4704"/>
    <cellStyle name="Output 4 12" xfId="1074"/>
    <cellStyle name="Output 4 12 2" xfId="2118"/>
    <cellStyle name="Output 4 12 3" xfId="3160"/>
    <cellStyle name="Output 4 12 4" xfId="4202"/>
    <cellStyle name="Output 4 12 5" xfId="5244"/>
    <cellStyle name="Output 4 13" xfId="1128"/>
    <cellStyle name="Output 4 14" xfId="2170"/>
    <cellStyle name="Output 4 15" xfId="3212"/>
    <cellStyle name="Output 4 16" xfId="4254"/>
    <cellStyle name="Output 4 2" xfId="178"/>
    <cellStyle name="Output 4 2 2" xfId="700"/>
    <cellStyle name="Output 4 2 2 2" xfId="1744"/>
    <cellStyle name="Output 4 2 2 3" xfId="2786"/>
    <cellStyle name="Output 4 2 2 4" xfId="3828"/>
    <cellStyle name="Output 4 2 2 5" xfId="4870"/>
    <cellStyle name="Output 4 2 3" xfId="1223"/>
    <cellStyle name="Output 4 2 4" xfId="2265"/>
    <cellStyle name="Output 4 2 5" xfId="3307"/>
    <cellStyle name="Output 4 2 6" xfId="4349"/>
    <cellStyle name="Output 4 3" xfId="242"/>
    <cellStyle name="Output 4 3 2" xfId="764"/>
    <cellStyle name="Output 4 3 2 2" xfId="1808"/>
    <cellStyle name="Output 4 3 2 3" xfId="2850"/>
    <cellStyle name="Output 4 3 2 4" xfId="3892"/>
    <cellStyle name="Output 4 3 2 5" xfId="4934"/>
    <cellStyle name="Output 4 3 3" xfId="1287"/>
    <cellStyle name="Output 4 3 4" xfId="2329"/>
    <cellStyle name="Output 4 3 5" xfId="3371"/>
    <cellStyle name="Output 4 3 6" xfId="4413"/>
    <cellStyle name="Output 4 4" xfId="264"/>
    <cellStyle name="Output 4 4 2" xfId="786"/>
    <cellStyle name="Output 4 4 2 2" xfId="1830"/>
    <cellStyle name="Output 4 4 2 3" xfId="2872"/>
    <cellStyle name="Output 4 4 2 4" xfId="3914"/>
    <cellStyle name="Output 4 4 2 5" xfId="4956"/>
    <cellStyle name="Output 4 4 3" xfId="1309"/>
    <cellStyle name="Output 4 4 4" xfId="2351"/>
    <cellStyle name="Output 4 4 5" xfId="3393"/>
    <cellStyle name="Output 4 4 6" xfId="4435"/>
    <cellStyle name="Output 4 5" xfId="317"/>
    <cellStyle name="Output 4 5 2" xfId="839"/>
    <cellStyle name="Output 4 5 2 2" xfId="1883"/>
    <cellStyle name="Output 4 5 2 3" xfId="2925"/>
    <cellStyle name="Output 4 5 2 4" xfId="3967"/>
    <cellStyle name="Output 4 5 2 5" xfId="5009"/>
    <cellStyle name="Output 4 5 3" xfId="1362"/>
    <cellStyle name="Output 4 5 4" xfId="2404"/>
    <cellStyle name="Output 4 5 5" xfId="3446"/>
    <cellStyle name="Output 4 5 6" xfId="4488"/>
    <cellStyle name="Output 4 6" xfId="394"/>
    <cellStyle name="Output 4 6 2" xfId="903"/>
    <cellStyle name="Output 4 6 2 2" xfId="1947"/>
    <cellStyle name="Output 4 6 2 3" xfId="2989"/>
    <cellStyle name="Output 4 6 2 4" xfId="4031"/>
    <cellStyle name="Output 4 6 2 5" xfId="5073"/>
    <cellStyle name="Output 4 6 3" xfId="1439"/>
    <cellStyle name="Output 4 6 4" xfId="2481"/>
    <cellStyle name="Output 4 6 5" xfId="3523"/>
    <cellStyle name="Output 4 6 6" xfId="4565"/>
    <cellStyle name="Output 4 7" xfId="338"/>
    <cellStyle name="Output 4 7 2" xfId="856"/>
    <cellStyle name="Output 4 7 2 2" xfId="1900"/>
    <cellStyle name="Output 4 7 2 3" xfId="2942"/>
    <cellStyle name="Output 4 7 2 4" xfId="3984"/>
    <cellStyle name="Output 4 7 2 5" xfId="5026"/>
    <cellStyle name="Output 4 7 3" xfId="1383"/>
    <cellStyle name="Output 4 7 4" xfId="2425"/>
    <cellStyle name="Output 4 7 5" xfId="3467"/>
    <cellStyle name="Output 4 7 6" xfId="4509"/>
    <cellStyle name="Output 4 8" xfId="495"/>
    <cellStyle name="Output 4 8 2" xfId="985"/>
    <cellStyle name="Output 4 8 2 2" xfId="2029"/>
    <cellStyle name="Output 4 8 2 3" xfId="3071"/>
    <cellStyle name="Output 4 8 2 4" xfId="4113"/>
    <cellStyle name="Output 4 8 2 5" xfId="5155"/>
    <cellStyle name="Output 4 8 3" xfId="1539"/>
    <cellStyle name="Output 4 8 4" xfId="2581"/>
    <cellStyle name="Output 4 8 5" xfId="3623"/>
    <cellStyle name="Output 4 8 6" xfId="4665"/>
    <cellStyle name="Output 4 9" xfId="325"/>
    <cellStyle name="Output 4 9 2" xfId="843"/>
    <cellStyle name="Output 4 9 2 2" xfId="1887"/>
    <cellStyle name="Output 4 9 2 3" xfId="2929"/>
    <cellStyle name="Output 4 9 2 4" xfId="3971"/>
    <cellStyle name="Output 4 9 2 5" xfId="5013"/>
    <cellStyle name="Output 4 9 3" xfId="1370"/>
    <cellStyle name="Output 4 9 4" xfId="2412"/>
    <cellStyle name="Output 4 9 5" xfId="3454"/>
    <cellStyle name="Output 4 9 6" xfId="4496"/>
    <cellStyle name="Output 5" xfId="61"/>
    <cellStyle name="Output 5 10" xfId="586"/>
    <cellStyle name="Output 5 10 2" xfId="1630"/>
    <cellStyle name="Output 5 10 3" xfId="2672"/>
    <cellStyle name="Output 5 10 4" xfId="3714"/>
    <cellStyle name="Output 5 10 5" xfId="4756"/>
    <cellStyle name="Output 5 11" xfId="551"/>
    <cellStyle name="Output 5 11 2" xfId="1595"/>
    <cellStyle name="Output 5 11 3" xfId="2637"/>
    <cellStyle name="Output 5 11 4" xfId="3679"/>
    <cellStyle name="Output 5 11 5" xfId="4721"/>
    <cellStyle name="Output 5 12" xfId="1055"/>
    <cellStyle name="Output 5 12 2" xfId="2099"/>
    <cellStyle name="Output 5 12 3" xfId="3141"/>
    <cellStyle name="Output 5 12 4" xfId="4183"/>
    <cellStyle name="Output 5 12 5" xfId="5225"/>
    <cellStyle name="Output 5 13" xfId="1109"/>
    <cellStyle name="Output 5 14" xfId="2151"/>
    <cellStyle name="Output 5 15" xfId="3193"/>
    <cellStyle name="Output 5 16" xfId="4235"/>
    <cellStyle name="Output 5 2" xfId="159"/>
    <cellStyle name="Output 5 2 2" xfId="681"/>
    <cellStyle name="Output 5 2 2 2" xfId="1725"/>
    <cellStyle name="Output 5 2 2 3" xfId="2767"/>
    <cellStyle name="Output 5 2 2 4" xfId="3809"/>
    <cellStyle name="Output 5 2 2 5" xfId="4851"/>
    <cellStyle name="Output 5 2 3" xfId="1204"/>
    <cellStyle name="Output 5 2 4" xfId="2246"/>
    <cellStyle name="Output 5 2 5" xfId="3288"/>
    <cellStyle name="Output 5 2 6" xfId="4330"/>
    <cellStyle name="Output 5 3" xfId="214"/>
    <cellStyle name="Output 5 3 2" xfId="736"/>
    <cellStyle name="Output 5 3 2 2" xfId="1780"/>
    <cellStyle name="Output 5 3 2 3" xfId="2822"/>
    <cellStyle name="Output 5 3 2 4" xfId="3864"/>
    <cellStyle name="Output 5 3 2 5" xfId="4906"/>
    <cellStyle name="Output 5 3 3" xfId="1259"/>
    <cellStyle name="Output 5 3 4" xfId="2301"/>
    <cellStyle name="Output 5 3 5" xfId="3343"/>
    <cellStyle name="Output 5 3 6" xfId="4385"/>
    <cellStyle name="Output 5 4" xfId="248"/>
    <cellStyle name="Output 5 4 2" xfId="770"/>
    <cellStyle name="Output 5 4 2 2" xfId="1814"/>
    <cellStyle name="Output 5 4 2 3" xfId="2856"/>
    <cellStyle name="Output 5 4 2 4" xfId="3898"/>
    <cellStyle name="Output 5 4 2 5" xfId="4940"/>
    <cellStyle name="Output 5 4 3" xfId="1293"/>
    <cellStyle name="Output 5 4 4" xfId="2335"/>
    <cellStyle name="Output 5 4 5" xfId="3377"/>
    <cellStyle name="Output 5 4 6" xfId="4419"/>
    <cellStyle name="Output 5 5" xfId="293"/>
    <cellStyle name="Output 5 5 2" xfId="815"/>
    <cellStyle name="Output 5 5 2 2" xfId="1859"/>
    <cellStyle name="Output 5 5 2 3" xfId="2901"/>
    <cellStyle name="Output 5 5 2 4" xfId="3943"/>
    <cellStyle name="Output 5 5 2 5" xfId="4985"/>
    <cellStyle name="Output 5 5 3" xfId="1338"/>
    <cellStyle name="Output 5 5 4" xfId="2380"/>
    <cellStyle name="Output 5 5 5" xfId="3422"/>
    <cellStyle name="Output 5 5 6" xfId="4464"/>
    <cellStyle name="Output 5 6" xfId="375"/>
    <cellStyle name="Output 5 6 2" xfId="887"/>
    <cellStyle name="Output 5 6 2 2" xfId="1931"/>
    <cellStyle name="Output 5 6 2 3" xfId="2973"/>
    <cellStyle name="Output 5 6 2 4" xfId="4015"/>
    <cellStyle name="Output 5 6 2 5" xfId="5057"/>
    <cellStyle name="Output 5 6 3" xfId="1420"/>
    <cellStyle name="Output 5 6 4" xfId="2462"/>
    <cellStyle name="Output 5 6 5" xfId="3504"/>
    <cellStyle name="Output 5 6 6" xfId="4546"/>
    <cellStyle name="Output 5 7" xfId="330"/>
    <cellStyle name="Output 5 7 2" xfId="848"/>
    <cellStyle name="Output 5 7 2 2" xfId="1892"/>
    <cellStyle name="Output 5 7 2 3" xfId="2934"/>
    <cellStyle name="Output 5 7 2 4" xfId="3976"/>
    <cellStyle name="Output 5 7 2 5" xfId="5018"/>
    <cellStyle name="Output 5 7 3" xfId="1375"/>
    <cellStyle name="Output 5 7 4" xfId="2417"/>
    <cellStyle name="Output 5 7 5" xfId="3459"/>
    <cellStyle name="Output 5 7 6" xfId="4501"/>
    <cellStyle name="Output 5 8" xfId="477"/>
    <cellStyle name="Output 5 8 2" xfId="967"/>
    <cellStyle name="Output 5 8 2 2" xfId="2011"/>
    <cellStyle name="Output 5 8 2 3" xfId="3053"/>
    <cellStyle name="Output 5 8 2 4" xfId="4095"/>
    <cellStyle name="Output 5 8 2 5" xfId="5137"/>
    <cellStyle name="Output 5 8 3" xfId="1521"/>
    <cellStyle name="Output 5 8 4" xfId="2563"/>
    <cellStyle name="Output 5 8 5" xfId="3605"/>
    <cellStyle name="Output 5 8 6" xfId="4647"/>
    <cellStyle name="Output 5 9" xfId="526"/>
    <cellStyle name="Output 5 9 2" xfId="1014"/>
    <cellStyle name="Output 5 9 2 2" xfId="2058"/>
    <cellStyle name="Output 5 9 2 3" xfId="3100"/>
    <cellStyle name="Output 5 9 2 4" xfId="4142"/>
    <cellStyle name="Output 5 9 2 5" xfId="5184"/>
    <cellStyle name="Output 5 9 3" xfId="1570"/>
    <cellStyle name="Output 5 9 4" xfId="2612"/>
    <cellStyle name="Output 5 9 5" xfId="3654"/>
    <cellStyle name="Output 5 9 6" xfId="4696"/>
    <cellStyle name="Output 6" xfId="83"/>
    <cellStyle name="Output 6 10" xfId="607"/>
    <cellStyle name="Output 6 10 2" xfId="1651"/>
    <cellStyle name="Output 6 10 3" xfId="2693"/>
    <cellStyle name="Output 6 10 4" xfId="3735"/>
    <cellStyle name="Output 6 10 5" xfId="4777"/>
    <cellStyle name="Output 6 11" xfId="446"/>
    <cellStyle name="Output 6 11 2" xfId="1490"/>
    <cellStyle name="Output 6 11 3" xfId="2532"/>
    <cellStyle name="Output 6 11 4" xfId="3574"/>
    <cellStyle name="Output 6 11 5" xfId="4616"/>
    <cellStyle name="Output 6 12" xfId="1076"/>
    <cellStyle name="Output 6 12 2" xfId="2120"/>
    <cellStyle name="Output 6 12 3" xfId="3162"/>
    <cellStyle name="Output 6 12 4" xfId="4204"/>
    <cellStyle name="Output 6 12 5" xfId="5246"/>
    <cellStyle name="Output 6 13" xfId="1130"/>
    <cellStyle name="Output 6 14" xfId="2172"/>
    <cellStyle name="Output 6 15" xfId="3214"/>
    <cellStyle name="Output 6 16" xfId="4256"/>
    <cellStyle name="Output 6 2" xfId="180"/>
    <cellStyle name="Output 6 2 2" xfId="702"/>
    <cellStyle name="Output 6 2 2 2" xfId="1746"/>
    <cellStyle name="Output 6 2 2 3" xfId="2788"/>
    <cellStyle name="Output 6 2 2 4" xfId="3830"/>
    <cellStyle name="Output 6 2 2 5" xfId="4872"/>
    <cellStyle name="Output 6 2 3" xfId="1225"/>
    <cellStyle name="Output 6 2 4" xfId="2267"/>
    <cellStyle name="Output 6 2 5" xfId="3309"/>
    <cellStyle name="Output 6 2 6" xfId="4351"/>
    <cellStyle name="Output 6 3" xfId="216"/>
    <cellStyle name="Output 6 3 2" xfId="738"/>
    <cellStyle name="Output 6 3 2 2" xfId="1782"/>
    <cellStyle name="Output 6 3 2 3" xfId="2824"/>
    <cellStyle name="Output 6 3 2 4" xfId="3866"/>
    <cellStyle name="Output 6 3 2 5" xfId="4908"/>
    <cellStyle name="Output 6 3 3" xfId="1261"/>
    <cellStyle name="Output 6 3 4" xfId="2303"/>
    <cellStyle name="Output 6 3 5" xfId="3345"/>
    <cellStyle name="Output 6 3 6" xfId="4387"/>
    <cellStyle name="Output 6 4" xfId="266"/>
    <cellStyle name="Output 6 4 2" xfId="788"/>
    <cellStyle name="Output 6 4 2 2" xfId="1832"/>
    <cellStyle name="Output 6 4 2 3" xfId="2874"/>
    <cellStyle name="Output 6 4 2 4" xfId="3916"/>
    <cellStyle name="Output 6 4 2 5" xfId="4958"/>
    <cellStyle name="Output 6 4 3" xfId="1311"/>
    <cellStyle name="Output 6 4 4" xfId="2353"/>
    <cellStyle name="Output 6 4 5" xfId="3395"/>
    <cellStyle name="Output 6 4 6" xfId="4437"/>
    <cellStyle name="Output 6 5" xfId="295"/>
    <cellStyle name="Output 6 5 2" xfId="817"/>
    <cellStyle name="Output 6 5 2 2" xfId="1861"/>
    <cellStyle name="Output 6 5 2 3" xfId="2903"/>
    <cellStyle name="Output 6 5 2 4" xfId="3945"/>
    <cellStyle name="Output 6 5 2 5" xfId="4987"/>
    <cellStyle name="Output 6 5 3" xfId="1340"/>
    <cellStyle name="Output 6 5 4" xfId="2382"/>
    <cellStyle name="Output 6 5 5" xfId="3424"/>
    <cellStyle name="Output 6 5 6" xfId="4466"/>
    <cellStyle name="Output 6 6" xfId="396"/>
    <cellStyle name="Output 6 6 2" xfId="905"/>
    <cellStyle name="Output 6 6 2 2" xfId="1949"/>
    <cellStyle name="Output 6 6 2 3" xfId="2991"/>
    <cellStyle name="Output 6 6 2 4" xfId="4033"/>
    <cellStyle name="Output 6 6 2 5" xfId="5075"/>
    <cellStyle name="Output 6 6 3" xfId="1441"/>
    <cellStyle name="Output 6 6 4" xfId="2483"/>
    <cellStyle name="Output 6 6 5" xfId="3525"/>
    <cellStyle name="Output 6 6 6" xfId="4567"/>
    <cellStyle name="Output 6 7" xfId="340"/>
    <cellStyle name="Output 6 7 2" xfId="858"/>
    <cellStyle name="Output 6 7 2 2" xfId="1902"/>
    <cellStyle name="Output 6 7 2 3" xfId="2944"/>
    <cellStyle name="Output 6 7 2 4" xfId="3986"/>
    <cellStyle name="Output 6 7 2 5" xfId="5028"/>
    <cellStyle name="Output 6 7 3" xfId="1385"/>
    <cellStyle name="Output 6 7 4" xfId="2427"/>
    <cellStyle name="Output 6 7 5" xfId="3469"/>
    <cellStyle name="Output 6 7 6" xfId="4511"/>
    <cellStyle name="Output 6 8" xfId="497"/>
    <cellStyle name="Output 6 8 2" xfId="987"/>
    <cellStyle name="Output 6 8 2 2" xfId="2031"/>
    <cellStyle name="Output 6 8 2 3" xfId="3073"/>
    <cellStyle name="Output 6 8 2 4" xfId="4115"/>
    <cellStyle name="Output 6 8 2 5" xfId="5157"/>
    <cellStyle name="Output 6 8 3" xfId="1541"/>
    <cellStyle name="Output 6 8 4" xfId="2583"/>
    <cellStyle name="Output 6 8 5" xfId="3625"/>
    <cellStyle name="Output 6 8 6" xfId="4667"/>
    <cellStyle name="Output 6 9" xfId="521"/>
    <cellStyle name="Output 6 9 2" xfId="1010"/>
    <cellStyle name="Output 6 9 2 2" xfId="2054"/>
    <cellStyle name="Output 6 9 2 3" xfId="3096"/>
    <cellStyle name="Output 6 9 2 4" xfId="4138"/>
    <cellStyle name="Output 6 9 2 5" xfId="5180"/>
    <cellStyle name="Output 6 9 3" xfId="1565"/>
    <cellStyle name="Output 6 9 4" xfId="2607"/>
    <cellStyle name="Output 6 9 5" xfId="3649"/>
    <cellStyle name="Output 6 9 6" xfId="4691"/>
    <cellStyle name="Output 7" xfId="86"/>
    <cellStyle name="Output 7 10" xfId="610"/>
    <cellStyle name="Output 7 10 2" xfId="1654"/>
    <cellStyle name="Output 7 10 3" xfId="2696"/>
    <cellStyle name="Output 7 10 4" xfId="3738"/>
    <cellStyle name="Output 7 10 5" xfId="4780"/>
    <cellStyle name="Output 7 11" xfId="562"/>
    <cellStyle name="Output 7 11 2" xfId="1606"/>
    <cellStyle name="Output 7 11 3" xfId="2648"/>
    <cellStyle name="Output 7 11 4" xfId="3690"/>
    <cellStyle name="Output 7 11 5" xfId="4732"/>
    <cellStyle name="Output 7 12" xfId="1079"/>
    <cellStyle name="Output 7 12 2" xfId="2123"/>
    <cellStyle name="Output 7 12 3" xfId="3165"/>
    <cellStyle name="Output 7 12 4" xfId="4207"/>
    <cellStyle name="Output 7 12 5" xfId="5249"/>
    <cellStyle name="Output 7 13" xfId="1133"/>
    <cellStyle name="Output 7 14" xfId="2175"/>
    <cellStyle name="Output 7 15" xfId="3217"/>
    <cellStyle name="Output 7 16" xfId="4259"/>
    <cellStyle name="Output 7 2" xfId="183"/>
    <cellStyle name="Output 7 2 2" xfId="705"/>
    <cellStyle name="Output 7 2 2 2" xfId="1749"/>
    <cellStyle name="Output 7 2 2 3" xfId="2791"/>
    <cellStyle name="Output 7 2 2 4" xfId="3833"/>
    <cellStyle name="Output 7 2 2 5" xfId="4875"/>
    <cellStyle name="Output 7 2 3" xfId="1228"/>
    <cellStyle name="Output 7 2 4" xfId="2270"/>
    <cellStyle name="Output 7 2 5" xfId="3312"/>
    <cellStyle name="Output 7 2 6" xfId="4354"/>
    <cellStyle name="Output 7 3" xfId="210"/>
    <cellStyle name="Output 7 3 2" xfId="732"/>
    <cellStyle name="Output 7 3 2 2" xfId="1776"/>
    <cellStyle name="Output 7 3 2 3" xfId="2818"/>
    <cellStyle name="Output 7 3 2 4" xfId="3860"/>
    <cellStyle name="Output 7 3 2 5" xfId="4902"/>
    <cellStyle name="Output 7 3 3" xfId="1255"/>
    <cellStyle name="Output 7 3 4" xfId="2297"/>
    <cellStyle name="Output 7 3 5" xfId="3339"/>
    <cellStyle name="Output 7 3 6" xfId="4381"/>
    <cellStyle name="Output 7 4" xfId="269"/>
    <cellStyle name="Output 7 4 2" xfId="791"/>
    <cellStyle name="Output 7 4 2 2" xfId="1835"/>
    <cellStyle name="Output 7 4 2 3" xfId="2877"/>
    <cellStyle name="Output 7 4 2 4" xfId="3919"/>
    <cellStyle name="Output 7 4 2 5" xfId="4961"/>
    <cellStyle name="Output 7 4 3" xfId="1314"/>
    <cellStyle name="Output 7 4 4" xfId="2356"/>
    <cellStyle name="Output 7 4 5" xfId="3398"/>
    <cellStyle name="Output 7 4 6" xfId="4440"/>
    <cellStyle name="Output 7 5" xfId="290"/>
    <cellStyle name="Output 7 5 2" xfId="812"/>
    <cellStyle name="Output 7 5 2 2" xfId="1856"/>
    <cellStyle name="Output 7 5 2 3" xfId="2898"/>
    <cellStyle name="Output 7 5 2 4" xfId="3940"/>
    <cellStyle name="Output 7 5 2 5" xfId="4982"/>
    <cellStyle name="Output 7 5 3" xfId="1335"/>
    <cellStyle name="Output 7 5 4" xfId="2377"/>
    <cellStyle name="Output 7 5 5" xfId="3419"/>
    <cellStyle name="Output 7 5 6" xfId="4461"/>
    <cellStyle name="Output 7 6" xfId="399"/>
    <cellStyle name="Output 7 6 2" xfId="908"/>
    <cellStyle name="Output 7 6 2 2" xfId="1952"/>
    <cellStyle name="Output 7 6 2 3" xfId="2994"/>
    <cellStyle name="Output 7 6 2 4" xfId="4036"/>
    <cellStyle name="Output 7 6 2 5" xfId="5078"/>
    <cellStyle name="Output 7 6 3" xfId="1444"/>
    <cellStyle name="Output 7 6 4" xfId="2486"/>
    <cellStyle name="Output 7 6 5" xfId="3528"/>
    <cellStyle name="Output 7 6 6" xfId="4570"/>
    <cellStyle name="Output 7 7" xfId="342"/>
    <cellStyle name="Output 7 7 2" xfId="860"/>
    <cellStyle name="Output 7 7 2 2" xfId="1904"/>
    <cellStyle name="Output 7 7 2 3" xfId="2946"/>
    <cellStyle name="Output 7 7 2 4" xfId="3988"/>
    <cellStyle name="Output 7 7 2 5" xfId="5030"/>
    <cellStyle name="Output 7 7 3" xfId="1387"/>
    <cellStyle name="Output 7 7 4" xfId="2429"/>
    <cellStyle name="Output 7 7 5" xfId="3471"/>
    <cellStyle name="Output 7 7 6" xfId="4513"/>
    <cellStyle name="Output 7 8" xfId="500"/>
    <cellStyle name="Output 7 8 2" xfId="990"/>
    <cellStyle name="Output 7 8 2 2" xfId="2034"/>
    <cellStyle name="Output 7 8 2 3" xfId="3076"/>
    <cellStyle name="Output 7 8 2 4" xfId="4118"/>
    <cellStyle name="Output 7 8 2 5" xfId="5160"/>
    <cellStyle name="Output 7 8 3" xfId="1544"/>
    <cellStyle name="Output 7 8 4" xfId="2586"/>
    <cellStyle name="Output 7 8 5" xfId="3628"/>
    <cellStyle name="Output 7 8 6" xfId="4670"/>
    <cellStyle name="Output 7 9" xfId="543"/>
    <cellStyle name="Output 7 9 2" xfId="1025"/>
    <cellStyle name="Output 7 9 2 2" xfId="2069"/>
    <cellStyle name="Output 7 9 2 3" xfId="3111"/>
    <cellStyle name="Output 7 9 2 4" xfId="4153"/>
    <cellStyle name="Output 7 9 2 5" xfId="5195"/>
    <cellStyle name="Output 7 9 3" xfId="1587"/>
    <cellStyle name="Output 7 9 4" xfId="2629"/>
    <cellStyle name="Output 7 9 5" xfId="3671"/>
    <cellStyle name="Output 7 9 6" xfId="4713"/>
    <cellStyle name="Output 8" xfId="91"/>
    <cellStyle name="Output 8 10" xfId="614"/>
    <cellStyle name="Output 8 10 2" xfId="1658"/>
    <cellStyle name="Output 8 10 3" xfId="2700"/>
    <cellStyle name="Output 8 10 4" xfId="3742"/>
    <cellStyle name="Output 8 10 5" xfId="4784"/>
    <cellStyle name="Output 8 11" xfId="528"/>
    <cellStyle name="Output 8 11 2" xfId="1572"/>
    <cellStyle name="Output 8 11 3" xfId="2614"/>
    <cellStyle name="Output 8 11 4" xfId="3656"/>
    <cellStyle name="Output 8 11 5" xfId="4698"/>
    <cellStyle name="Output 8 12" xfId="1083"/>
    <cellStyle name="Output 8 12 2" xfId="2127"/>
    <cellStyle name="Output 8 12 3" xfId="3169"/>
    <cellStyle name="Output 8 12 4" xfId="4211"/>
    <cellStyle name="Output 8 12 5" xfId="5253"/>
    <cellStyle name="Output 8 13" xfId="1137"/>
    <cellStyle name="Output 8 14" xfId="2179"/>
    <cellStyle name="Output 8 15" xfId="3221"/>
    <cellStyle name="Output 8 16" xfId="4263"/>
    <cellStyle name="Output 8 2" xfId="187"/>
    <cellStyle name="Output 8 2 2" xfId="709"/>
    <cellStyle name="Output 8 2 2 2" xfId="1753"/>
    <cellStyle name="Output 8 2 2 3" xfId="2795"/>
    <cellStyle name="Output 8 2 2 4" xfId="3837"/>
    <cellStyle name="Output 8 2 2 5" xfId="4879"/>
    <cellStyle name="Output 8 2 3" xfId="1232"/>
    <cellStyle name="Output 8 2 4" xfId="2274"/>
    <cellStyle name="Output 8 2 5" xfId="3316"/>
    <cellStyle name="Output 8 2 6" xfId="4358"/>
    <cellStyle name="Output 8 3" xfId="240"/>
    <cellStyle name="Output 8 3 2" xfId="762"/>
    <cellStyle name="Output 8 3 2 2" xfId="1806"/>
    <cellStyle name="Output 8 3 2 3" xfId="2848"/>
    <cellStyle name="Output 8 3 2 4" xfId="3890"/>
    <cellStyle name="Output 8 3 2 5" xfId="4932"/>
    <cellStyle name="Output 8 3 3" xfId="1285"/>
    <cellStyle name="Output 8 3 4" xfId="2327"/>
    <cellStyle name="Output 8 3 5" xfId="3369"/>
    <cellStyle name="Output 8 3 6" xfId="4411"/>
    <cellStyle name="Output 8 4" xfId="273"/>
    <cellStyle name="Output 8 4 2" xfId="795"/>
    <cellStyle name="Output 8 4 2 2" xfId="1839"/>
    <cellStyle name="Output 8 4 2 3" xfId="2881"/>
    <cellStyle name="Output 8 4 2 4" xfId="3923"/>
    <cellStyle name="Output 8 4 2 5" xfId="4965"/>
    <cellStyle name="Output 8 4 3" xfId="1318"/>
    <cellStyle name="Output 8 4 4" xfId="2360"/>
    <cellStyle name="Output 8 4 5" xfId="3402"/>
    <cellStyle name="Output 8 4 6" xfId="4444"/>
    <cellStyle name="Output 8 5" xfId="315"/>
    <cellStyle name="Output 8 5 2" xfId="837"/>
    <cellStyle name="Output 8 5 2 2" xfId="1881"/>
    <cellStyle name="Output 8 5 2 3" xfId="2923"/>
    <cellStyle name="Output 8 5 2 4" xfId="3965"/>
    <cellStyle name="Output 8 5 2 5" xfId="5007"/>
    <cellStyle name="Output 8 5 3" xfId="1360"/>
    <cellStyle name="Output 8 5 4" xfId="2402"/>
    <cellStyle name="Output 8 5 5" xfId="3444"/>
    <cellStyle name="Output 8 5 6" xfId="4486"/>
    <cellStyle name="Output 8 6" xfId="403"/>
    <cellStyle name="Output 8 6 2" xfId="912"/>
    <cellStyle name="Output 8 6 2 2" xfId="1956"/>
    <cellStyle name="Output 8 6 2 3" xfId="2998"/>
    <cellStyle name="Output 8 6 2 4" xfId="4040"/>
    <cellStyle name="Output 8 6 2 5" xfId="5082"/>
    <cellStyle name="Output 8 6 3" xfId="1448"/>
    <cellStyle name="Output 8 6 4" xfId="2490"/>
    <cellStyle name="Output 8 6 5" xfId="3532"/>
    <cellStyle name="Output 8 6 6" xfId="4574"/>
    <cellStyle name="Output 8 7" xfId="346"/>
    <cellStyle name="Output 8 7 2" xfId="864"/>
    <cellStyle name="Output 8 7 2 2" xfId="1908"/>
    <cellStyle name="Output 8 7 2 3" xfId="2950"/>
    <cellStyle name="Output 8 7 2 4" xfId="3992"/>
    <cellStyle name="Output 8 7 2 5" xfId="5034"/>
    <cellStyle name="Output 8 7 3" xfId="1391"/>
    <cellStyle name="Output 8 7 4" xfId="2433"/>
    <cellStyle name="Output 8 7 5" xfId="3475"/>
    <cellStyle name="Output 8 7 6" xfId="4517"/>
    <cellStyle name="Output 8 8" xfId="504"/>
    <cellStyle name="Output 8 8 2" xfId="994"/>
    <cellStyle name="Output 8 8 2 2" xfId="2038"/>
    <cellStyle name="Output 8 8 2 3" xfId="3080"/>
    <cellStyle name="Output 8 8 2 4" xfId="4122"/>
    <cellStyle name="Output 8 8 2 5" xfId="5164"/>
    <cellStyle name="Output 8 8 3" xfId="1548"/>
    <cellStyle name="Output 8 8 4" xfId="2590"/>
    <cellStyle name="Output 8 8 5" xfId="3632"/>
    <cellStyle name="Output 8 8 6" xfId="4674"/>
    <cellStyle name="Output 8 9" xfId="466"/>
    <cellStyle name="Output 8 9 2" xfId="957"/>
    <cellStyle name="Output 8 9 2 2" xfId="2001"/>
    <cellStyle name="Output 8 9 2 3" xfId="3043"/>
    <cellStyle name="Output 8 9 2 4" xfId="4085"/>
    <cellStyle name="Output 8 9 2 5" xfId="5127"/>
    <cellStyle name="Output 8 9 3" xfId="1510"/>
    <cellStyle name="Output 8 9 4" xfId="2552"/>
    <cellStyle name="Output 8 9 5" xfId="3594"/>
    <cellStyle name="Output 8 9 6" xfId="4636"/>
    <cellStyle name="Output 9" xfId="119"/>
    <cellStyle name="Output 9 10" xfId="642"/>
    <cellStyle name="Output 9 10 2" xfId="1686"/>
    <cellStyle name="Output 9 10 3" xfId="2728"/>
    <cellStyle name="Output 9 10 4" xfId="3770"/>
    <cellStyle name="Output 9 10 5" xfId="4812"/>
    <cellStyle name="Output 9 11" xfId="324"/>
    <cellStyle name="Output 9 11 2" xfId="1369"/>
    <cellStyle name="Output 9 11 3" xfId="2411"/>
    <cellStyle name="Output 9 11 4" xfId="3453"/>
    <cellStyle name="Output 9 11 5" xfId="4495"/>
    <cellStyle name="Output 9 12" xfId="1096"/>
    <cellStyle name="Output 9 12 2" xfId="2140"/>
    <cellStyle name="Output 9 12 3" xfId="3182"/>
    <cellStyle name="Output 9 12 4" xfId="4224"/>
    <cellStyle name="Output 9 12 5" xfId="5266"/>
    <cellStyle name="Output 9 13" xfId="1165"/>
    <cellStyle name="Output 9 14" xfId="2207"/>
    <cellStyle name="Output 9 15" xfId="3249"/>
    <cellStyle name="Output 9 16" xfId="4291"/>
    <cellStyle name="Output 9 2" xfId="197"/>
    <cellStyle name="Output 9 2 2" xfId="719"/>
    <cellStyle name="Output 9 2 2 2" xfId="1763"/>
    <cellStyle name="Output 9 2 2 3" xfId="2805"/>
    <cellStyle name="Output 9 2 2 4" xfId="3847"/>
    <cellStyle name="Output 9 2 2 5" xfId="4889"/>
    <cellStyle name="Output 9 2 3" xfId="1242"/>
    <cellStyle name="Output 9 2 4" xfId="2284"/>
    <cellStyle name="Output 9 2 5" xfId="3326"/>
    <cellStyle name="Output 9 2 6" xfId="4368"/>
    <cellStyle name="Output 9 3" xfId="221"/>
    <cellStyle name="Output 9 3 2" xfId="743"/>
    <cellStyle name="Output 9 3 2 2" xfId="1787"/>
    <cellStyle name="Output 9 3 2 3" xfId="2829"/>
    <cellStyle name="Output 9 3 2 4" xfId="3871"/>
    <cellStyle name="Output 9 3 2 5" xfId="4913"/>
    <cellStyle name="Output 9 3 3" xfId="1266"/>
    <cellStyle name="Output 9 3 4" xfId="2308"/>
    <cellStyle name="Output 9 3 5" xfId="3350"/>
    <cellStyle name="Output 9 3 6" xfId="4392"/>
    <cellStyle name="Output 9 4" xfId="284"/>
    <cellStyle name="Output 9 4 2" xfId="806"/>
    <cellStyle name="Output 9 4 2 2" xfId="1850"/>
    <cellStyle name="Output 9 4 2 3" xfId="2892"/>
    <cellStyle name="Output 9 4 2 4" xfId="3934"/>
    <cellStyle name="Output 9 4 2 5" xfId="4976"/>
    <cellStyle name="Output 9 4 3" xfId="1329"/>
    <cellStyle name="Output 9 4 4" xfId="2371"/>
    <cellStyle name="Output 9 4 5" xfId="3413"/>
    <cellStyle name="Output 9 4 6" xfId="4455"/>
    <cellStyle name="Output 9 5" xfId="300"/>
    <cellStyle name="Output 9 5 2" xfId="822"/>
    <cellStyle name="Output 9 5 2 2" xfId="1866"/>
    <cellStyle name="Output 9 5 2 3" xfId="2908"/>
    <cellStyle name="Output 9 5 2 4" xfId="3950"/>
    <cellStyle name="Output 9 5 2 5" xfId="4992"/>
    <cellStyle name="Output 9 5 3" xfId="1345"/>
    <cellStyle name="Output 9 5 4" xfId="2387"/>
    <cellStyle name="Output 9 5 5" xfId="3429"/>
    <cellStyle name="Output 9 5 6" xfId="4471"/>
    <cellStyle name="Output 9 6" xfId="416"/>
    <cellStyle name="Output 9 6 2" xfId="922"/>
    <cellStyle name="Output 9 6 2 2" xfId="1966"/>
    <cellStyle name="Output 9 6 2 3" xfId="3008"/>
    <cellStyle name="Output 9 6 2 4" xfId="4050"/>
    <cellStyle name="Output 9 6 2 5" xfId="5092"/>
    <cellStyle name="Output 9 6 3" xfId="1461"/>
    <cellStyle name="Output 9 6 4" xfId="2503"/>
    <cellStyle name="Output 9 6 5" xfId="3545"/>
    <cellStyle name="Output 9 6 6" xfId="4587"/>
    <cellStyle name="Output 9 7" xfId="351"/>
    <cellStyle name="Output 9 7 2" xfId="869"/>
    <cellStyle name="Output 9 7 2 2" xfId="1913"/>
    <cellStyle name="Output 9 7 2 3" xfId="2955"/>
    <cellStyle name="Output 9 7 2 4" xfId="3997"/>
    <cellStyle name="Output 9 7 2 5" xfId="5039"/>
    <cellStyle name="Output 9 7 3" xfId="1396"/>
    <cellStyle name="Output 9 7 4" xfId="2438"/>
    <cellStyle name="Output 9 7 5" xfId="3480"/>
    <cellStyle name="Output 9 7 6" xfId="4522"/>
    <cellStyle name="Output 9 8" xfId="516"/>
    <cellStyle name="Output 9 8 2" xfId="1006"/>
    <cellStyle name="Output 9 8 2 2" xfId="2050"/>
    <cellStyle name="Output 9 8 2 3" xfId="3092"/>
    <cellStyle name="Output 9 8 2 4" xfId="4134"/>
    <cellStyle name="Output 9 8 2 5" xfId="5176"/>
    <cellStyle name="Output 9 8 3" xfId="1560"/>
    <cellStyle name="Output 9 8 4" xfId="2602"/>
    <cellStyle name="Output 9 8 5" xfId="3644"/>
    <cellStyle name="Output 9 8 6" xfId="4686"/>
    <cellStyle name="Output 9 9" xfId="545"/>
    <cellStyle name="Output 9 9 2" xfId="1027"/>
    <cellStyle name="Output 9 9 2 2" xfId="2071"/>
    <cellStyle name="Output 9 9 2 3" xfId="3113"/>
    <cellStyle name="Output 9 9 2 4" xfId="4155"/>
    <cellStyle name="Output 9 9 2 5" xfId="5197"/>
    <cellStyle name="Output 9 9 3" xfId="1589"/>
    <cellStyle name="Output 9 9 4" xfId="2631"/>
    <cellStyle name="Output 9 9 5" xfId="3673"/>
    <cellStyle name="Output 9 9 6" xfId="4715"/>
    <cellStyle name="Percent 2" xfId="75"/>
    <cellStyle name="Percent 2 10" xfId="3206"/>
    <cellStyle name="Percent 2 11" xfId="4248"/>
    <cellStyle name="Percent 2 2" xfId="106"/>
    <cellStyle name="Percent 2 2 2" xfId="411"/>
    <cellStyle name="Percent 2 2 2 2" xfId="1456"/>
    <cellStyle name="Percent 2 2 2 3" xfId="2498"/>
    <cellStyle name="Percent 2 2 2 4" xfId="3540"/>
    <cellStyle name="Percent 2 2 2 5" xfId="4582"/>
    <cellStyle name="Percent 2 2 3" xfId="629"/>
    <cellStyle name="Percent 2 2 3 2" xfId="1673"/>
    <cellStyle name="Percent 2 2 3 3" xfId="2715"/>
    <cellStyle name="Percent 2 2 3 4" xfId="3757"/>
    <cellStyle name="Percent 2 2 3 5" xfId="4799"/>
    <cellStyle name="Percent 2 2 4" xfId="1091"/>
    <cellStyle name="Percent 2 2 4 2" xfId="2135"/>
    <cellStyle name="Percent 2 2 4 3" xfId="3177"/>
    <cellStyle name="Percent 2 2 4 4" xfId="4219"/>
    <cellStyle name="Percent 2 2 4 5" xfId="5261"/>
    <cellStyle name="Percent 2 2 5" xfId="1152"/>
    <cellStyle name="Percent 2 2 6" xfId="2194"/>
    <cellStyle name="Percent 2 2 7" xfId="3236"/>
    <cellStyle name="Percent 2 2 8" xfId="4278"/>
    <cellStyle name="Percent 2 3" xfId="172"/>
    <cellStyle name="Percent 2 3 2" xfId="388"/>
    <cellStyle name="Percent 2 3 2 2" xfId="1433"/>
    <cellStyle name="Percent 2 3 2 3" xfId="2475"/>
    <cellStyle name="Percent 2 3 2 4" xfId="3517"/>
    <cellStyle name="Percent 2 3 2 5" xfId="4559"/>
    <cellStyle name="Percent 2 3 3" xfId="694"/>
    <cellStyle name="Percent 2 3 3 2" xfId="1738"/>
    <cellStyle name="Percent 2 3 3 3" xfId="2780"/>
    <cellStyle name="Percent 2 3 3 4" xfId="3822"/>
    <cellStyle name="Percent 2 3 3 5" xfId="4864"/>
    <cellStyle name="Percent 2 3 4" xfId="1068"/>
    <cellStyle name="Percent 2 3 4 2" xfId="2112"/>
    <cellStyle name="Percent 2 3 4 3" xfId="3154"/>
    <cellStyle name="Percent 2 3 4 4" xfId="4196"/>
    <cellStyle name="Percent 2 3 4 5" xfId="5238"/>
    <cellStyle name="Percent 2 3 5" xfId="1217"/>
    <cellStyle name="Percent 2 3 6" xfId="2259"/>
    <cellStyle name="Percent 2 3 7" xfId="3301"/>
    <cellStyle name="Percent 2 3 8" xfId="4343"/>
    <cellStyle name="Percent 2 4" xfId="362"/>
    <cellStyle name="Percent 2 4 2" xfId="1407"/>
    <cellStyle name="Percent 2 4 3" xfId="2449"/>
    <cellStyle name="Percent 2 4 4" xfId="3491"/>
    <cellStyle name="Percent 2 4 5" xfId="4533"/>
    <cellStyle name="Percent 2 5" xfId="599"/>
    <cellStyle name="Percent 2 5 2" xfId="1643"/>
    <cellStyle name="Percent 2 5 3" xfId="2685"/>
    <cellStyle name="Percent 2 5 4" xfId="3727"/>
    <cellStyle name="Percent 2 5 5" xfId="4769"/>
    <cellStyle name="Percent 2 6" xfId="1042"/>
    <cellStyle name="Percent 2 6 2" xfId="2086"/>
    <cellStyle name="Percent 2 6 3" xfId="3128"/>
    <cellStyle name="Percent 2 6 4" xfId="4170"/>
    <cellStyle name="Percent 2 6 5" xfId="5212"/>
    <cellStyle name="Percent 2 7" xfId="1101"/>
    <cellStyle name="Percent 2 8" xfId="1122"/>
    <cellStyle name="Percent 2 9" xfId="2164"/>
    <cellStyle name="Percent 3" xfId="151"/>
    <cellStyle name="Title" xfId="43" builtinId="15" customBuiltin="1"/>
    <cellStyle name="Total" xfId="44" builtinId="25" customBuiltin="1"/>
    <cellStyle name="Total 10" xfId="128"/>
    <cellStyle name="Total 10 10" xfId="651"/>
    <cellStyle name="Total 10 10 2" xfId="1695"/>
    <cellStyle name="Total 10 10 3" xfId="2737"/>
    <cellStyle name="Total 10 10 4" xfId="3779"/>
    <cellStyle name="Total 10 10 5" xfId="4821"/>
    <cellStyle name="Total 10 11" xfId="540"/>
    <cellStyle name="Total 10 11 2" xfId="1584"/>
    <cellStyle name="Total 10 11 3" xfId="2626"/>
    <cellStyle name="Total 10 11 4" xfId="3668"/>
    <cellStyle name="Total 10 11 5" xfId="4710"/>
    <cellStyle name="Total 10 12" xfId="1098"/>
    <cellStyle name="Total 10 12 2" xfId="2142"/>
    <cellStyle name="Total 10 12 3" xfId="3184"/>
    <cellStyle name="Total 10 12 4" xfId="4226"/>
    <cellStyle name="Total 10 12 5" xfId="5268"/>
    <cellStyle name="Total 10 13" xfId="1174"/>
    <cellStyle name="Total 10 14" xfId="2216"/>
    <cellStyle name="Total 10 15" xfId="3258"/>
    <cellStyle name="Total 10 16" xfId="4300"/>
    <cellStyle name="Total 10 2" xfId="199"/>
    <cellStyle name="Total 10 2 2" xfId="721"/>
    <cellStyle name="Total 10 2 2 2" xfId="1765"/>
    <cellStyle name="Total 10 2 2 3" xfId="2807"/>
    <cellStyle name="Total 10 2 2 4" xfId="3849"/>
    <cellStyle name="Total 10 2 2 5" xfId="4891"/>
    <cellStyle name="Total 10 2 3" xfId="1244"/>
    <cellStyle name="Total 10 2 4" xfId="2286"/>
    <cellStyle name="Total 10 2 5" xfId="3328"/>
    <cellStyle name="Total 10 2 6" xfId="4370"/>
    <cellStyle name="Total 10 3" xfId="226"/>
    <cellStyle name="Total 10 3 2" xfId="748"/>
    <cellStyle name="Total 10 3 2 2" xfId="1792"/>
    <cellStyle name="Total 10 3 2 3" xfId="2834"/>
    <cellStyle name="Total 10 3 2 4" xfId="3876"/>
    <cellStyle name="Total 10 3 2 5" xfId="4918"/>
    <cellStyle name="Total 10 3 3" xfId="1271"/>
    <cellStyle name="Total 10 3 4" xfId="2313"/>
    <cellStyle name="Total 10 3 5" xfId="3355"/>
    <cellStyle name="Total 10 3 6" xfId="4397"/>
    <cellStyle name="Total 10 4" xfId="286"/>
    <cellStyle name="Total 10 4 2" xfId="808"/>
    <cellStyle name="Total 10 4 2 2" xfId="1852"/>
    <cellStyle name="Total 10 4 2 3" xfId="2894"/>
    <cellStyle name="Total 10 4 2 4" xfId="3936"/>
    <cellStyle name="Total 10 4 2 5" xfId="4978"/>
    <cellStyle name="Total 10 4 3" xfId="1331"/>
    <cellStyle name="Total 10 4 4" xfId="2373"/>
    <cellStyle name="Total 10 4 5" xfId="3415"/>
    <cellStyle name="Total 10 4 6" xfId="4457"/>
    <cellStyle name="Total 10 5" xfId="305"/>
    <cellStyle name="Total 10 5 2" xfId="827"/>
    <cellStyle name="Total 10 5 2 2" xfId="1871"/>
    <cellStyle name="Total 10 5 2 3" xfId="2913"/>
    <cellStyle name="Total 10 5 2 4" xfId="3955"/>
    <cellStyle name="Total 10 5 2 5" xfId="4997"/>
    <cellStyle name="Total 10 5 3" xfId="1350"/>
    <cellStyle name="Total 10 5 4" xfId="2392"/>
    <cellStyle name="Total 10 5 5" xfId="3434"/>
    <cellStyle name="Total 10 5 6" xfId="4476"/>
    <cellStyle name="Total 10 6" xfId="418"/>
    <cellStyle name="Total 10 6 2" xfId="924"/>
    <cellStyle name="Total 10 6 2 2" xfId="1968"/>
    <cellStyle name="Total 10 6 2 3" xfId="3010"/>
    <cellStyle name="Total 10 6 2 4" xfId="4052"/>
    <cellStyle name="Total 10 6 2 5" xfId="5094"/>
    <cellStyle name="Total 10 6 3" xfId="1463"/>
    <cellStyle name="Total 10 6 4" xfId="2505"/>
    <cellStyle name="Total 10 6 5" xfId="3547"/>
    <cellStyle name="Total 10 6 6" xfId="4589"/>
    <cellStyle name="Total 10 7" xfId="468"/>
    <cellStyle name="Total 10 7 2" xfId="959"/>
    <cellStyle name="Total 10 7 2 2" xfId="2003"/>
    <cellStyle name="Total 10 7 2 3" xfId="3045"/>
    <cellStyle name="Total 10 7 2 4" xfId="4087"/>
    <cellStyle name="Total 10 7 2 5" xfId="5129"/>
    <cellStyle name="Total 10 7 3" xfId="1512"/>
    <cellStyle name="Total 10 7 4" xfId="2554"/>
    <cellStyle name="Total 10 7 5" xfId="3596"/>
    <cellStyle name="Total 10 7 6" xfId="4638"/>
    <cellStyle name="Total 10 8" xfId="518"/>
    <cellStyle name="Total 10 8 2" xfId="1008"/>
    <cellStyle name="Total 10 8 2 2" xfId="2052"/>
    <cellStyle name="Total 10 8 2 3" xfId="3094"/>
    <cellStyle name="Total 10 8 2 4" xfId="4136"/>
    <cellStyle name="Total 10 8 2 5" xfId="5178"/>
    <cellStyle name="Total 10 8 3" xfId="1562"/>
    <cellStyle name="Total 10 8 4" xfId="2604"/>
    <cellStyle name="Total 10 8 5" xfId="3646"/>
    <cellStyle name="Total 10 8 6" xfId="4688"/>
    <cellStyle name="Total 10 9" xfId="550"/>
    <cellStyle name="Total 10 9 2" xfId="1032"/>
    <cellStyle name="Total 10 9 2 2" xfId="2076"/>
    <cellStyle name="Total 10 9 2 3" xfId="3118"/>
    <cellStyle name="Total 10 9 2 4" xfId="4160"/>
    <cellStyle name="Total 10 9 2 5" xfId="5202"/>
    <cellStyle name="Total 10 9 3" xfId="1594"/>
    <cellStyle name="Total 10 9 4" xfId="2636"/>
    <cellStyle name="Total 10 9 5" xfId="3678"/>
    <cellStyle name="Total 10 9 6" xfId="4720"/>
    <cellStyle name="Total 11" xfId="150"/>
    <cellStyle name="Total 11 10" xfId="568"/>
    <cellStyle name="Total 11 10 2" xfId="1612"/>
    <cellStyle name="Total 11 10 3" xfId="2654"/>
    <cellStyle name="Total 11 10 4" xfId="3696"/>
    <cellStyle name="Total 11 10 5" xfId="4738"/>
    <cellStyle name="Total 11 11" xfId="1047"/>
    <cellStyle name="Total 11 11 2" xfId="2091"/>
    <cellStyle name="Total 11 11 3" xfId="3133"/>
    <cellStyle name="Total 11 11 4" xfId="4175"/>
    <cellStyle name="Total 11 11 5" xfId="5217"/>
    <cellStyle name="Total 11 12" xfId="1196"/>
    <cellStyle name="Total 11 13" xfId="2238"/>
    <cellStyle name="Total 11 14" xfId="3280"/>
    <cellStyle name="Total 11 15" xfId="4322"/>
    <cellStyle name="Total 11 2" xfId="209"/>
    <cellStyle name="Total 11 2 2" xfId="731"/>
    <cellStyle name="Total 11 2 2 2" xfId="1775"/>
    <cellStyle name="Total 11 2 2 3" xfId="2817"/>
    <cellStyle name="Total 11 2 2 4" xfId="3859"/>
    <cellStyle name="Total 11 2 2 5" xfId="4901"/>
    <cellStyle name="Total 11 2 3" xfId="1254"/>
    <cellStyle name="Total 11 2 4" xfId="2296"/>
    <cellStyle name="Total 11 2 5" xfId="3338"/>
    <cellStyle name="Total 11 2 6" xfId="4380"/>
    <cellStyle name="Total 11 3" xfId="212"/>
    <cellStyle name="Total 11 3 2" xfId="734"/>
    <cellStyle name="Total 11 3 2 2" xfId="1778"/>
    <cellStyle name="Total 11 3 2 3" xfId="2820"/>
    <cellStyle name="Total 11 3 2 4" xfId="3862"/>
    <cellStyle name="Total 11 3 2 5" xfId="4904"/>
    <cellStyle name="Total 11 3 3" xfId="1257"/>
    <cellStyle name="Total 11 3 4" xfId="2299"/>
    <cellStyle name="Total 11 3 5" xfId="3341"/>
    <cellStyle name="Total 11 3 6" xfId="4383"/>
    <cellStyle name="Total 11 4" xfId="289"/>
    <cellStyle name="Total 11 4 2" xfId="811"/>
    <cellStyle name="Total 11 4 2 2" xfId="1855"/>
    <cellStyle name="Total 11 4 2 3" xfId="2897"/>
    <cellStyle name="Total 11 4 2 4" xfId="3939"/>
    <cellStyle name="Total 11 4 2 5" xfId="4981"/>
    <cellStyle name="Total 11 4 3" xfId="1334"/>
    <cellStyle name="Total 11 4 4" xfId="2376"/>
    <cellStyle name="Total 11 4 5" xfId="3418"/>
    <cellStyle name="Total 11 4 6" xfId="4460"/>
    <cellStyle name="Total 11 5" xfId="367"/>
    <cellStyle name="Total 11 5 2" xfId="880"/>
    <cellStyle name="Total 11 5 2 2" xfId="1924"/>
    <cellStyle name="Total 11 5 2 3" xfId="2966"/>
    <cellStyle name="Total 11 5 2 4" xfId="4008"/>
    <cellStyle name="Total 11 5 2 5" xfId="5050"/>
    <cellStyle name="Total 11 5 3" xfId="1412"/>
    <cellStyle name="Total 11 5 4" xfId="2454"/>
    <cellStyle name="Total 11 5 5" xfId="3496"/>
    <cellStyle name="Total 11 5 6" xfId="4538"/>
    <cellStyle name="Total 11 6" xfId="435"/>
    <cellStyle name="Total 11 6 2" xfId="934"/>
    <cellStyle name="Total 11 6 2 2" xfId="1978"/>
    <cellStyle name="Total 11 6 2 3" xfId="3020"/>
    <cellStyle name="Total 11 6 2 4" xfId="4062"/>
    <cellStyle name="Total 11 6 2 5" xfId="5104"/>
    <cellStyle name="Total 11 6 3" xfId="1479"/>
    <cellStyle name="Total 11 6 4" xfId="2521"/>
    <cellStyle name="Total 11 6 5" xfId="3563"/>
    <cellStyle name="Total 11 6 6" xfId="4605"/>
    <cellStyle name="Total 11 7" xfId="454"/>
    <cellStyle name="Total 11 7 2" xfId="947"/>
    <cellStyle name="Total 11 7 2 2" xfId="1991"/>
    <cellStyle name="Total 11 7 2 3" xfId="3033"/>
    <cellStyle name="Total 11 7 2 4" xfId="4075"/>
    <cellStyle name="Total 11 7 2 5" xfId="5117"/>
    <cellStyle name="Total 11 7 3" xfId="1498"/>
    <cellStyle name="Total 11 7 4" xfId="2540"/>
    <cellStyle name="Total 11 7 5" xfId="3582"/>
    <cellStyle name="Total 11 7 6" xfId="4624"/>
    <cellStyle name="Total 11 8" xfId="559"/>
    <cellStyle name="Total 11 8 2" xfId="1035"/>
    <cellStyle name="Total 11 8 2 2" xfId="2079"/>
    <cellStyle name="Total 11 8 2 3" xfId="3121"/>
    <cellStyle name="Total 11 8 2 4" xfId="4163"/>
    <cellStyle name="Total 11 8 2 5" xfId="5205"/>
    <cellStyle name="Total 11 8 3" xfId="1603"/>
    <cellStyle name="Total 11 8 4" xfId="2645"/>
    <cellStyle name="Total 11 8 5" xfId="3687"/>
    <cellStyle name="Total 11 8 6" xfId="4729"/>
    <cellStyle name="Total 11 9" xfId="673"/>
    <cellStyle name="Total 11 9 2" xfId="1717"/>
    <cellStyle name="Total 11 9 3" xfId="2759"/>
    <cellStyle name="Total 11 9 4" xfId="3801"/>
    <cellStyle name="Total 11 9 5" xfId="4843"/>
    <cellStyle name="Total 12" xfId="138"/>
    <cellStyle name="Total 12 2" xfId="661"/>
    <cellStyle name="Total 12 2 2" xfId="1705"/>
    <cellStyle name="Total 12 2 3" xfId="2747"/>
    <cellStyle name="Total 12 2 4" xfId="3789"/>
    <cellStyle name="Total 12 2 5" xfId="4831"/>
    <cellStyle name="Total 12 3" xfId="1184"/>
    <cellStyle name="Total 12 4" xfId="2226"/>
    <cellStyle name="Total 12 5" xfId="3268"/>
    <cellStyle name="Total 12 6" xfId="4310"/>
    <cellStyle name="Total 2" xfId="69"/>
    <cellStyle name="Total 2 10" xfId="594"/>
    <cellStyle name="Total 2 10 2" xfId="1638"/>
    <cellStyle name="Total 2 10 3" xfId="2680"/>
    <cellStyle name="Total 2 10 4" xfId="3722"/>
    <cellStyle name="Total 2 10 5" xfId="4764"/>
    <cellStyle name="Total 2 11" xfId="575"/>
    <cellStyle name="Total 2 11 2" xfId="1619"/>
    <cellStyle name="Total 2 11 3" xfId="2661"/>
    <cellStyle name="Total 2 11 4" xfId="3703"/>
    <cellStyle name="Total 2 11 5" xfId="4745"/>
    <cellStyle name="Total 2 12" xfId="1063"/>
    <cellStyle name="Total 2 12 2" xfId="2107"/>
    <cellStyle name="Total 2 12 3" xfId="3149"/>
    <cellStyle name="Total 2 12 4" xfId="4191"/>
    <cellStyle name="Total 2 12 5" xfId="5233"/>
    <cellStyle name="Total 2 13" xfId="1117"/>
    <cellStyle name="Total 2 14" xfId="2159"/>
    <cellStyle name="Total 2 15" xfId="3201"/>
    <cellStyle name="Total 2 16" xfId="4243"/>
    <cellStyle name="Total 2 2" xfId="167"/>
    <cellStyle name="Total 2 2 2" xfId="689"/>
    <cellStyle name="Total 2 2 2 2" xfId="1733"/>
    <cellStyle name="Total 2 2 2 3" xfId="2775"/>
    <cellStyle name="Total 2 2 2 4" xfId="3817"/>
    <cellStyle name="Total 2 2 2 5" xfId="4859"/>
    <cellStyle name="Total 2 2 3" xfId="1212"/>
    <cellStyle name="Total 2 2 4" xfId="2254"/>
    <cellStyle name="Total 2 2 5" xfId="3296"/>
    <cellStyle name="Total 2 2 6" xfId="4338"/>
    <cellStyle name="Total 2 3" xfId="99"/>
    <cellStyle name="Total 2 3 2" xfId="622"/>
    <cellStyle name="Total 2 3 2 2" xfId="1666"/>
    <cellStyle name="Total 2 3 2 3" xfId="2708"/>
    <cellStyle name="Total 2 3 2 4" xfId="3750"/>
    <cellStyle name="Total 2 3 2 5" xfId="4792"/>
    <cellStyle name="Total 2 3 3" xfId="1145"/>
    <cellStyle name="Total 2 3 4" xfId="2187"/>
    <cellStyle name="Total 2 3 5" xfId="3229"/>
    <cellStyle name="Total 2 3 6" xfId="4271"/>
    <cellStyle name="Total 2 4" xfId="256"/>
    <cellStyle name="Total 2 4 2" xfId="778"/>
    <cellStyle name="Total 2 4 2 2" xfId="1822"/>
    <cellStyle name="Total 2 4 2 3" xfId="2864"/>
    <cellStyle name="Total 2 4 2 4" xfId="3906"/>
    <cellStyle name="Total 2 4 2 5" xfId="4948"/>
    <cellStyle name="Total 2 4 3" xfId="1301"/>
    <cellStyle name="Total 2 4 4" xfId="2343"/>
    <cellStyle name="Total 2 4 5" xfId="3385"/>
    <cellStyle name="Total 2 4 6" xfId="4427"/>
    <cellStyle name="Total 2 5" xfId="145"/>
    <cellStyle name="Total 2 5 2" xfId="668"/>
    <cellStyle name="Total 2 5 2 2" xfId="1712"/>
    <cellStyle name="Total 2 5 2 3" xfId="2754"/>
    <cellStyle name="Total 2 5 2 4" xfId="3796"/>
    <cellStyle name="Total 2 5 2 5" xfId="4838"/>
    <cellStyle name="Total 2 5 3" xfId="1191"/>
    <cellStyle name="Total 2 5 4" xfId="2233"/>
    <cellStyle name="Total 2 5 5" xfId="3275"/>
    <cellStyle name="Total 2 5 6" xfId="4317"/>
    <cellStyle name="Total 2 6" xfId="383"/>
    <cellStyle name="Total 2 6 2" xfId="895"/>
    <cellStyle name="Total 2 6 2 2" xfId="1939"/>
    <cellStyle name="Total 2 6 2 3" xfId="2981"/>
    <cellStyle name="Total 2 6 2 4" xfId="4023"/>
    <cellStyle name="Total 2 6 2 5" xfId="5065"/>
    <cellStyle name="Total 2 6 3" xfId="1428"/>
    <cellStyle name="Total 2 6 4" xfId="2470"/>
    <cellStyle name="Total 2 6 5" xfId="3512"/>
    <cellStyle name="Total 2 6 6" xfId="4554"/>
    <cellStyle name="Total 2 7" xfId="458"/>
    <cellStyle name="Total 2 7 2" xfId="950"/>
    <cellStyle name="Total 2 7 2 2" xfId="1994"/>
    <cellStyle name="Total 2 7 2 3" xfId="3036"/>
    <cellStyle name="Total 2 7 2 4" xfId="4078"/>
    <cellStyle name="Total 2 7 2 5" xfId="5120"/>
    <cellStyle name="Total 2 7 3" xfId="1502"/>
    <cellStyle name="Total 2 7 4" xfId="2544"/>
    <cellStyle name="Total 2 7 5" xfId="3586"/>
    <cellStyle name="Total 2 7 6" xfId="4628"/>
    <cellStyle name="Total 2 8" xfId="485"/>
    <cellStyle name="Total 2 8 2" xfId="975"/>
    <cellStyle name="Total 2 8 2 2" xfId="2019"/>
    <cellStyle name="Total 2 8 2 3" xfId="3061"/>
    <cellStyle name="Total 2 8 2 4" xfId="4103"/>
    <cellStyle name="Total 2 8 2 5" xfId="5145"/>
    <cellStyle name="Total 2 8 3" xfId="1529"/>
    <cellStyle name="Total 2 8 4" xfId="2571"/>
    <cellStyle name="Total 2 8 5" xfId="3613"/>
    <cellStyle name="Total 2 8 6" xfId="4655"/>
    <cellStyle name="Total 2 9" xfId="467"/>
    <cellStyle name="Total 2 9 2" xfId="958"/>
    <cellStyle name="Total 2 9 2 2" xfId="2002"/>
    <cellStyle name="Total 2 9 2 3" xfId="3044"/>
    <cellStyle name="Total 2 9 2 4" xfId="4086"/>
    <cellStyle name="Total 2 9 2 5" xfId="5128"/>
    <cellStyle name="Total 2 9 3" xfId="1511"/>
    <cellStyle name="Total 2 9 4" xfId="2553"/>
    <cellStyle name="Total 2 9 5" xfId="3595"/>
    <cellStyle name="Total 2 9 6" xfId="4637"/>
    <cellStyle name="Total 3" xfId="71"/>
    <cellStyle name="Total 3 10" xfId="596"/>
    <cellStyle name="Total 3 10 2" xfId="1640"/>
    <cellStyle name="Total 3 10 3" xfId="2682"/>
    <cellStyle name="Total 3 10 4" xfId="3724"/>
    <cellStyle name="Total 3 10 5" xfId="4766"/>
    <cellStyle name="Total 3 11" xfId="573"/>
    <cellStyle name="Total 3 11 2" xfId="1617"/>
    <cellStyle name="Total 3 11 3" xfId="2659"/>
    <cellStyle name="Total 3 11 4" xfId="3701"/>
    <cellStyle name="Total 3 11 5" xfId="4743"/>
    <cellStyle name="Total 3 12" xfId="1065"/>
    <cellStyle name="Total 3 12 2" xfId="2109"/>
    <cellStyle name="Total 3 12 3" xfId="3151"/>
    <cellStyle name="Total 3 12 4" xfId="4193"/>
    <cellStyle name="Total 3 12 5" xfId="5235"/>
    <cellStyle name="Total 3 13" xfId="1119"/>
    <cellStyle name="Total 3 14" xfId="2161"/>
    <cellStyle name="Total 3 15" xfId="3203"/>
    <cellStyle name="Total 3 16" xfId="4245"/>
    <cellStyle name="Total 3 2" xfId="169"/>
    <cellStyle name="Total 3 2 2" xfId="691"/>
    <cellStyle name="Total 3 2 2 2" xfId="1735"/>
    <cellStyle name="Total 3 2 2 3" xfId="2777"/>
    <cellStyle name="Total 3 2 2 4" xfId="3819"/>
    <cellStyle name="Total 3 2 2 5" xfId="4861"/>
    <cellStyle name="Total 3 2 3" xfId="1214"/>
    <cellStyle name="Total 3 2 4" xfId="2256"/>
    <cellStyle name="Total 3 2 5" xfId="3298"/>
    <cellStyle name="Total 3 2 6" xfId="4340"/>
    <cellStyle name="Total 3 3" xfId="122"/>
    <cellStyle name="Total 3 3 2" xfId="645"/>
    <cellStyle name="Total 3 3 2 2" xfId="1689"/>
    <cellStyle name="Total 3 3 2 3" xfId="2731"/>
    <cellStyle name="Total 3 3 2 4" xfId="3773"/>
    <cellStyle name="Total 3 3 2 5" xfId="4815"/>
    <cellStyle name="Total 3 3 3" xfId="1168"/>
    <cellStyle name="Total 3 3 4" xfId="2210"/>
    <cellStyle name="Total 3 3 5" xfId="3252"/>
    <cellStyle name="Total 3 3 6" xfId="4294"/>
    <cellStyle name="Total 3 4" xfId="258"/>
    <cellStyle name="Total 3 4 2" xfId="780"/>
    <cellStyle name="Total 3 4 2 2" xfId="1824"/>
    <cellStyle name="Total 3 4 2 3" xfId="2866"/>
    <cellStyle name="Total 3 4 2 4" xfId="3908"/>
    <cellStyle name="Total 3 4 2 5" xfId="4950"/>
    <cellStyle name="Total 3 4 3" xfId="1303"/>
    <cellStyle name="Total 3 4 4" xfId="2345"/>
    <cellStyle name="Total 3 4 5" xfId="3387"/>
    <cellStyle name="Total 3 4 6" xfId="4429"/>
    <cellStyle name="Total 3 5" xfId="121"/>
    <cellStyle name="Total 3 5 2" xfId="644"/>
    <cellStyle name="Total 3 5 2 2" xfId="1688"/>
    <cellStyle name="Total 3 5 2 3" xfId="2730"/>
    <cellStyle name="Total 3 5 2 4" xfId="3772"/>
    <cellStyle name="Total 3 5 2 5" xfId="4814"/>
    <cellStyle name="Total 3 5 3" xfId="1167"/>
    <cellStyle name="Total 3 5 4" xfId="2209"/>
    <cellStyle name="Total 3 5 5" xfId="3251"/>
    <cellStyle name="Total 3 5 6" xfId="4293"/>
    <cellStyle name="Total 3 6" xfId="385"/>
    <cellStyle name="Total 3 6 2" xfId="897"/>
    <cellStyle name="Total 3 6 2 2" xfId="1941"/>
    <cellStyle name="Total 3 6 2 3" xfId="2983"/>
    <cellStyle name="Total 3 6 2 4" xfId="4025"/>
    <cellStyle name="Total 3 6 2 5" xfId="5067"/>
    <cellStyle name="Total 3 6 3" xfId="1430"/>
    <cellStyle name="Total 3 6 4" xfId="2472"/>
    <cellStyle name="Total 3 6 5" xfId="3514"/>
    <cellStyle name="Total 3 6 6" xfId="4556"/>
    <cellStyle name="Total 3 7" xfId="450"/>
    <cellStyle name="Total 3 7 2" xfId="944"/>
    <cellStyle name="Total 3 7 2 2" xfId="1988"/>
    <cellStyle name="Total 3 7 2 3" xfId="3030"/>
    <cellStyle name="Total 3 7 2 4" xfId="4072"/>
    <cellStyle name="Total 3 7 2 5" xfId="5114"/>
    <cellStyle name="Total 3 7 3" xfId="1494"/>
    <cellStyle name="Total 3 7 4" xfId="2536"/>
    <cellStyle name="Total 3 7 5" xfId="3578"/>
    <cellStyle name="Total 3 7 6" xfId="4620"/>
    <cellStyle name="Total 3 8" xfId="487"/>
    <cellStyle name="Total 3 8 2" xfId="977"/>
    <cellStyle name="Total 3 8 2 2" xfId="2021"/>
    <cellStyle name="Total 3 8 2 3" xfId="3063"/>
    <cellStyle name="Total 3 8 2 4" xfId="4105"/>
    <cellStyle name="Total 3 8 2 5" xfId="5147"/>
    <cellStyle name="Total 3 8 3" xfId="1531"/>
    <cellStyle name="Total 3 8 4" xfId="2573"/>
    <cellStyle name="Total 3 8 5" xfId="3615"/>
    <cellStyle name="Total 3 8 6" xfId="4657"/>
    <cellStyle name="Total 3 9" xfId="452"/>
    <cellStyle name="Total 3 9 2" xfId="946"/>
    <cellStyle name="Total 3 9 2 2" xfId="1990"/>
    <cellStyle name="Total 3 9 2 3" xfId="3032"/>
    <cellStyle name="Total 3 9 2 4" xfId="4074"/>
    <cellStyle name="Total 3 9 2 5" xfId="5116"/>
    <cellStyle name="Total 3 9 3" xfId="1496"/>
    <cellStyle name="Total 3 9 4" xfId="2538"/>
    <cellStyle name="Total 3 9 5" xfId="3580"/>
    <cellStyle name="Total 3 9 6" xfId="4622"/>
    <cellStyle name="Total 4" xfId="79"/>
    <cellStyle name="Total 4 10" xfId="603"/>
    <cellStyle name="Total 4 10 2" xfId="1647"/>
    <cellStyle name="Total 4 10 3" xfId="2689"/>
    <cellStyle name="Total 4 10 4" xfId="3731"/>
    <cellStyle name="Total 4 10 5" xfId="4773"/>
    <cellStyle name="Total 4 11" xfId="574"/>
    <cellStyle name="Total 4 11 2" xfId="1618"/>
    <cellStyle name="Total 4 11 3" xfId="2660"/>
    <cellStyle name="Total 4 11 4" xfId="3702"/>
    <cellStyle name="Total 4 11 5" xfId="4744"/>
    <cellStyle name="Total 4 12" xfId="1072"/>
    <cellStyle name="Total 4 12 2" xfId="2116"/>
    <cellStyle name="Total 4 12 3" xfId="3158"/>
    <cellStyle name="Total 4 12 4" xfId="4200"/>
    <cellStyle name="Total 4 12 5" xfId="5242"/>
    <cellStyle name="Total 4 13" xfId="1126"/>
    <cellStyle name="Total 4 14" xfId="2168"/>
    <cellStyle name="Total 4 15" xfId="3210"/>
    <cellStyle name="Total 4 16" xfId="4252"/>
    <cellStyle name="Total 4 2" xfId="176"/>
    <cellStyle name="Total 4 2 2" xfId="698"/>
    <cellStyle name="Total 4 2 2 2" xfId="1742"/>
    <cellStyle name="Total 4 2 2 3" xfId="2784"/>
    <cellStyle name="Total 4 2 2 4" xfId="3826"/>
    <cellStyle name="Total 4 2 2 5" xfId="4868"/>
    <cellStyle name="Total 4 2 3" xfId="1221"/>
    <cellStyle name="Total 4 2 4" xfId="2263"/>
    <cellStyle name="Total 4 2 5" xfId="3305"/>
    <cellStyle name="Total 4 2 6" xfId="4347"/>
    <cellStyle name="Total 4 3" xfId="101"/>
    <cellStyle name="Total 4 3 2" xfId="624"/>
    <cellStyle name="Total 4 3 2 2" xfId="1668"/>
    <cellStyle name="Total 4 3 2 3" xfId="2710"/>
    <cellStyle name="Total 4 3 2 4" xfId="3752"/>
    <cellStyle name="Total 4 3 2 5" xfId="4794"/>
    <cellStyle name="Total 4 3 3" xfId="1147"/>
    <cellStyle name="Total 4 3 4" xfId="2189"/>
    <cellStyle name="Total 4 3 5" xfId="3231"/>
    <cellStyle name="Total 4 3 6" xfId="4273"/>
    <cellStyle name="Total 4 4" xfId="262"/>
    <cellStyle name="Total 4 4 2" xfId="784"/>
    <cellStyle name="Total 4 4 2 2" xfId="1828"/>
    <cellStyle name="Total 4 4 2 3" xfId="2870"/>
    <cellStyle name="Total 4 4 2 4" xfId="3912"/>
    <cellStyle name="Total 4 4 2 5" xfId="4954"/>
    <cellStyle name="Total 4 4 3" xfId="1307"/>
    <cellStyle name="Total 4 4 4" xfId="2349"/>
    <cellStyle name="Total 4 4 5" xfId="3391"/>
    <cellStyle name="Total 4 4 6" xfId="4433"/>
    <cellStyle name="Total 4 5" xfId="132"/>
    <cellStyle name="Total 4 5 2" xfId="655"/>
    <cellStyle name="Total 4 5 2 2" xfId="1699"/>
    <cellStyle name="Total 4 5 2 3" xfId="2741"/>
    <cellStyle name="Total 4 5 2 4" xfId="3783"/>
    <cellStyle name="Total 4 5 2 5" xfId="4825"/>
    <cellStyle name="Total 4 5 3" xfId="1178"/>
    <cellStyle name="Total 4 5 4" xfId="2220"/>
    <cellStyle name="Total 4 5 5" xfId="3262"/>
    <cellStyle name="Total 4 5 6" xfId="4304"/>
    <cellStyle name="Total 4 6" xfId="392"/>
    <cellStyle name="Total 4 6 2" xfId="901"/>
    <cellStyle name="Total 4 6 2 2" xfId="1945"/>
    <cellStyle name="Total 4 6 2 3" xfId="2987"/>
    <cellStyle name="Total 4 6 2 4" xfId="4029"/>
    <cellStyle name="Total 4 6 2 5" xfId="5071"/>
    <cellStyle name="Total 4 6 3" xfId="1437"/>
    <cellStyle name="Total 4 6 4" xfId="2479"/>
    <cellStyle name="Total 4 6 5" xfId="3521"/>
    <cellStyle name="Total 4 6 6" xfId="4563"/>
    <cellStyle name="Total 4 7" xfId="336"/>
    <cellStyle name="Total 4 7 2" xfId="854"/>
    <cellStyle name="Total 4 7 2 2" xfId="1898"/>
    <cellStyle name="Total 4 7 2 3" xfId="2940"/>
    <cellStyle name="Total 4 7 2 4" xfId="3982"/>
    <cellStyle name="Total 4 7 2 5" xfId="5024"/>
    <cellStyle name="Total 4 7 3" xfId="1381"/>
    <cellStyle name="Total 4 7 4" xfId="2423"/>
    <cellStyle name="Total 4 7 5" xfId="3465"/>
    <cellStyle name="Total 4 7 6" xfId="4507"/>
    <cellStyle name="Total 4 8" xfId="493"/>
    <cellStyle name="Total 4 8 2" xfId="983"/>
    <cellStyle name="Total 4 8 2 2" xfId="2027"/>
    <cellStyle name="Total 4 8 2 3" xfId="3069"/>
    <cellStyle name="Total 4 8 2 4" xfId="4111"/>
    <cellStyle name="Total 4 8 2 5" xfId="5153"/>
    <cellStyle name="Total 4 8 3" xfId="1537"/>
    <cellStyle name="Total 4 8 4" xfId="2579"/>
    <cellStyle name="Total 4 8 5" xfId="3621"/>
    <cellStyle name="Total 4 8 6" xfId="4663"/>
    <cellStyle name="Total 4 9" xfId="433"/>
    <cellStyle name="Total 4 9 2" xfId="933"/>
    <cellStyle name="Total 4 9 2 2" xfId="1977"/>
    <cellStyle name="Total 4 9 2 3" xfId="3019"/>
    <cellStyle name="Total 4 9 2 4" xfId="4061"/>
    <cellStyle name="Total 4 9 2 5" xfId="5103"/>
    <cellStyle name="Total 4 9 3" xfId="1477"/>
    <cellStyle name="Total 4 9 4" xfId="2519"/>
    <cellStyle name="Total 4 9 5" xfId="3561"/>
    <cellStyle name="Total 4 9 6" xfId="4603"/>
    <cellStyle name="Total 5" xfId="58"/>
    <cellStyle name="Total 5 10" xfId="583"/>
    <cellStyle name="Total 5 10 2" xfId="1627"/>
    <cellStyle name="Total 5 10 3" xfId="2669"/>
    <cellStyle name="Total 5 10 4" xfId="3711"/>
    <cellStyle name="Total 5 10 5" xfId="4753"/>
    <cellStyle name="Total 5 11" xfId="442"/>
    <cellStyle name="Total 5 11 2" xfId="1486"/>
    <cellStyle name="Total 5 11 3" xfId="2528"/>
    <cellStyle name="Total 5 11 4" xfId="3570"/>
    <cellStyle name="Total 5 11 5" xfId="4612"/>
    <cellStyle name="Total 5 12" xfId="1052"/>
    <cellStyle name="Total 5 12 2" xfId="2096"/>
    <cellStyle name="Total 5 12 3" xfId="3138"/>
    <cellStyle name="Total 5 12 4" xfId="4180"/>
    <cellStyle name="Total 5 12 5" xfId="5222"/>
    <cellStyle name="Total 5 13" xfId="1106"/>
    <cellStyle name="Total 5 14" xfId="2148"/>
    <cellStyle name="Total 5 15" xfId="3190"/>
    <cellStyle name="Total 5 16" xfId="4232"/>
    <cellStyle name="Total 5 2" xfId="156"/>
    <cellStyle name="Total 5 2 2" xfId="678"/>
    <cellStyle name="Total 5 2 2 2" xfId="1722"/>
    <cellStyle name="Total 5 2 2 3" xfId="2764"/>
    <cellStyle name="Total 5 2 2 4" xfId="3806"/>
    <cellStyle name="Total 5 2 2 5" xfId="4848"/>
    <cellStyle name="Total 5 2 3" xfId="1201"/>
    <cellStyle name="Total 5 2 4" xfId="2243"/>
    <cellStyle name="Total 5 2 5" xfId="3285"/>
    <cellStyle name="Total 5 2 6" xfId="4327"/>
    <cellStyle name="Total 5 3" xfId="136"/>
    <cellStyle name="Total 5 3 2" xfId="659"/>
    <cellStyle name="Total 5 3 2 2" xfId="1703"/>
    <cellStyle name="Total 5 3 2 3" xfId="2745"/>
    <cellStyle name="Total 5 3 2 4" xfId="3787"/>
    <cellStyle name="Total 5 3 2 5" xfId="4829"/>
    <cellStyle name="Total 5 3 3" xfId="1182"/>
    <cellStyle name="Total 5 3 4" xfId="2224"/>
    <cellStyle name="Total 5 3 5" xfId="3266"/>
    <cellStyle name="Total 5 3 6" xfId="4308"/>
    <cellStyle name="Total 5 4" xfId="245"/>
    <cellStyle name="Total 5 4 2" xfId="767"/>
    <cellStyle name="Total 5 4 2 2" xfId="1811"/>
    <cellStyle name="Total 5 4 2 3" xfId="2853"/>
    <cellStyle name="Total 5 4 2 4" xfId="3895"/>
    <cellStyle name="Total 5 4 2 5" xfId="4937"/>
    <cellStyle name="Total 5 4 3" xfId="1290"/>
    <cellStyle name="Total 5 4 4" xfId="2332"/>
    <cellStyle name="Total 5 4 5" xfId="3374"/>
    <cellStyle name="Total 5 4 6" xfId="4416"/>
    <cellStyle name="Total 5 5" xfId="279"/>
    <cellStyle name="Total 5 5 2" xfId="801"/>
    <cellStyle name="Total 5 5 2 2" xfId="1845"/>
    <cellStyle name="Total 5 5 2 3" xfId="2887"/>
    <cellStyle name="Total 5 5 2 4" xfId="3929"/>
    <cellStyle name="Total 5 5 2 5" xfId="4971"/>
    <cellStyle name="Total 5 5 3" xfId="1324"/>
    <cellStyle name="Total 5 5 4" xfId="2366"/>
    <cellStyle name="Total 5 5 5" xfId="3408"/>
    <cellStyle name="Total 5 5 6" xfId="4450"/>
    <cellStyle name="Total 5 6" xfId="372"/>
    <cellStyle name="Total 5 6 2" xfId="884"/>
    <cellStyle name="Total 5 6 2 2" xfId="1928"/>
    <cellStyle name="Total 5 6 2 3" xfId="2970"/>
    <cellStyle name="Total 5 6 2 4" xfId="4012"/>
    <cellStyle name="Total 5 6 2 5" xfId="5054"/>
    <cellStyle name="Total 5 6 3" xfId="1417"/>
    <cellStyle name="Total 5 6 4" xfId="2459"/>
    <cellStyle name="Total 5 6 5" xfId="3501"/>
    <cellStyle name="Total 5 6 6" xfId="4543"/>
    <cellStyle name="Total 5 7" xfId="327"/>
    <cellStyle name="Total 5 7 2" xfId="845"/>
    <cellStyle name="Total 5 7 2 2" xfId="1889"/>
    <cellStyle name="Total 5 7 2 3" xfId="2931"/>
    <cellStyle name="Total 5 7 2 4" xfId="3973"/>
    <cellStyle name="Total 5 7 2 5" xfId="5015"/>
    <cellStyle name="Total 5 7 3" xfId="1372"/>
    <cellStyle name="Total 5 7 4" xfId="2414"/>
    <cellStyle name="Total 5 7 5" xfId="3456"/>
    <cellStyle name="Total 5 7 6" xfId="4498"/>
    <cellStyle name="Total 5 8" xfId="474"/>
    <cellStyle name="Total 5 8 2" xfId="964"/>
    <cellStyle name="Total 5 8 2 2" xfId="2008"/>
    <cellStyle name="Total 5 8 2 3" xfId="3050"/>
    <cellStyle name="Total 5 8 2 4" xfId="4092"/>
    <cellStyle name="Total 5 8 2 5" xfId="5134"/>
    <cellStyle name="Total 5 8 3" xfId="1518"/>
    <cellStyle name="Total 5 8 4" xfId="2560"/>
    <cellStyle name="Total 5 8 5" xfId="3602"/>
    <cellStyle name="Total 5 8 6" xfId="4644"/>
    <cellStyle name="Total 5 9" xfId="319"/>
    <cellStyle name="Total 5 9 2" xfId="841"/>
    <cellStyle name="Total 5 9 2 2" xfId="1885"/>
    <cellStyle name="Total 5 9 2 3" xfId="2927"/>
    <cellStyle name="Total 5 9 2 4" xfId="3969"/>
    <cellStyle name="Total 5 9 2 5" xfId="5011"/>
    <cellStyle name="Total 5 9 3" xfId="1364"/>
    <cellStyle name="Total 5 9 4" xfId="2406"/>
    <cellStyle name="Total 5 9 5" xfId="3448"/>
    <cellStyle name="Total 5 9 6" xfId="4490"/>
    <cellStyle name="Total 6" xfId="78"/>
    <cellStyle name="Total 6 10" xfId="602"/>
    <cellStyle name="Total 6 10 2" xfId="1646"/>
    <cellStyle name="Total 6 10 3" xfId="2688"/>
    <cellStyle name="Total 6 10 4" xfId="3730"/>
    <cellStyle name="Total 6 10 5" xfId="4772"/>
    <cellStyle name="Total 6 11" xfId="537"/>
    <cellStyle name="Total 6 11 2" xfId="1581"/>
    <cellStyle name="Total 6 11 3" xfId="2623"/>
    <cellStyle name="Total 6 11 4" xfId="3665"/>
    <cellStyle name="Total 6 11 5" xfId="4707"/>
    <cellStyle name="Total 6 12" xfId="1071"/>
    <cellStyle name="Total 6 12 2" xfId="2115"/>
    <cellStyle name="Total 6 12 3" xfId="3157"/>
    <cellStyle name="Total 6 12 4" xfId="4199"/>
    <cellStyle name="Total 6 12 5" xfId="5241"/>
    <cellStyle name="Total 6 13" xfId="1125"/>
    <cellStyle name="Total 6 14" xfId="2167"/>
    <cellStyle name="Total 6 15" xfId="3209"/>
    <cellStyle name="Total 6 16" xfId="4251"/>
    <cellStyle name="Total 6 2" xfId="175"/>
    <cellStyle name="Total 6 2 2" xfId="697"/>
    <cellStyle name="Total 6 2 2 2" xfId="1741"/>
    <cellStyle name="Total 6 2 2 3" xfId="2783"/>
    <cellStyle name="Total 6 2 2 4" xfId="3825"/>
    <cellStyle name="Total 6 2 2 5" xfId="4867"/>
    <cellStyle name="Total 6 2 3" xfId="1220"/>
    <cellStyle name="Total 6 2 4" xfId="2262"/>
    <cellStyle name="Total 6 2 5" xfId="3304"/>
    <cellStyle name="Total 6 2 6" xfId="4346"/>
    <cellStyle name="Total 6 3" xfId="127"/>
    <cellStyle name="Total 6 3 2" xfId="650"/>
    <cellStyle name="Total 6 3 2 2" xfId="1694"/>
    <cellStyle name="Total 6 3 2 3" xfId="2736"/>
    <cellStyle name="Total 6 3 2 4" xfId="3778"/>
    <cellStyle name="Total 6 3 2 5" xfId="4820"/>
    <cellStyle name="Total 6 3 3" xfId="1173"/>
    <cellStyle name="Total 6 3 4" xfId="2215"/>
    <cellStyle name="Total 6 3 5" xfId="3257"/>
    <cellStyle name="Total 6 3 6" xfId="4299"/>
    <cellStyle name="Total 6 4" xfId="261"/>
    <cellStyle name="Total 6 4 2" xfId="783"/>
    <cellStyle name="Total 6 4 2 2" xfId="1827"/>
    <cellStyle name="Total 6 4 2 3" xfId="2869"/>
    <cellStyle name="Total 6 4 2 4" xfId="3911"/>
    <cellStyle name="Total 6 4 2 5" xfId="4953"/>
    <cellStyle name="Total 6 4 3" xfId="1306"/>
    <cellStyle name="Total 6 4 4" xfId="2348"/>
    <cellStyle name="Total 6 4 5" xfId="3390"/>
    <cellStyle name="Total 6 4 6" xfId="4432"/>
    <cellStyle name="Total 6 5" xfId="116"/>
    <cellStyle name="Total 6 5 2" xfId="639"/>
    <cellStyle name="Total 6 5 2 2" xfId="1683"/>
    <cellStyle name="Total 6 5 2 3" xfId="2725"/>
    <cellStyle name="Total 6 5 2 4" xfId="3767"/>
    <cellStyle name="Total 6 5 2 5" xfId="4809"/>
    <cellStyle name="Total 6 5 3" xfId="1162"/>
    <cellStyle name="Total 6 5 4" xfId="2204"/>
    <cellStyle name="Total 6 5 5" xfId="3246"/>
    <cellStyle name="Total 6 5 6" xfId="4288"/>
    <cellStyle name="Total 6 6" xfId="391"/>
    <cellStyle name="Total 6 6 2" xfId="900"/>
    <cellStyle name="Total 6 6 2 2" xfId="1944"/>
    <cellStyle name="Total 6 6 2 3" xfId="2986"/>
    <cellStyle name="Total 6 6 2 4" xfId="4028"/>
    <cellStyle name="Total 6 6 2 5" xfId="5070"/>
    <cellStyle name="Total 6 6 3" xfId="1436"/>
    <cellStyle name="Total 6 6 4" xfId="2478"/>
    <cellStyle name="Total 6 6 5" xfId="3520"/>
    <cellStyle name="Total 6 6 6" xfId="4562"/>
    <cellStyle name="Total 6 7" xfId="463"/>
    <cellStyle name="Total 6 7 2" xfId="954"/>
    <cellStyle name="Total 6 7 2 2" xfId="1998"/>
    <cellStyle name="Total 6 7 2 3" xfId="3040"/>
    <cellStyle name="Total 6 7 2 4" xfId="4082"/>
    <cellStyle name="Total 6 7 2 5" xfId="5124"/>
    <cellStyle name="Total 6 7 3" xfId="1507"/>
    <cellStyle name="Total 6 7 4" xfId="2549"/>
    <cellStyle name="Total 6 7 5" xfId="3591"/>
    <cellStyle name="Total 6 7 6" xfId="4633"/>
    <cellStyle name="Total 6 8" xfId="492"/>
    <cellStyle name="Total 6 8 2" xfId="982"/>
    <cellStyle name="Total 6 8 2 2" xfId="2026"/>
    <cellStyle name="Total 6 8 2 3" xfId="3068"/>
    <cellStyle name="Total 6 8 2 4" xfId="4110"/>
    <cellStyle name="Total 6 8 2 5" xfId="5152"/>
    <cellStyle name="Total 6 8 3" xfId="1536"/>
    <cellStyle name="Total 6 8 4" xfId="2578"/>
    <cellStyle name="Total 6 8 5" xfId="3620"/>
    <cellStyle name="Total 6 8 6" xfId="4662"/>
    <cellStyle name="Total 6 9" xfId="321"/>
    <cellStyle name="Total 6 9 2" xfId="842"/>
    <cellStyle name="Total 6 9 2 2" xfId="1886"/>
    <cellStyle name="Total 6 9 2 3" xfId="2928"/>
    <cellStyle name="Total 6 9 2 4" xfId="3970"/>
    <cellStyle name="Total 6 9 2 5" xfId="5012"/>
    <cellStyle name="Total 6 9 3" xfId="1366"/>
    <cellStyle name="Total 6 9 4" xfId="2408"/>
    <cellStyle name="Total 6 9 5" xfId="3450"/>
    <cellStyle name="Total 6 9 6" xfId="4492"/>
    <cellStyle name="Total 7" xfId="85"/>
    <cellStyle name="Total 7 10" xfId="609"/>
    <cellStyle name="Total 7 10 2" xfId="1653"/>
    <cellStyle name="Total 7 10 3" xfId="2695"/>
    <cellStyle name="Total 7 10 4" xfId="3737"/>
    <cellStyle name="Total 7 10 5" xfId="4779"/>
    <cellStyle name="Total 7 11" xfId="558"/>
    <cellStyle name="Total 7 11 2" xfId="1602"/>
    <cellStyle name="Total 7 11 3" xfId="2644"/>
    <cellStyle name="Total 7 11 4" xfId="3686"/>
    <cellStyle name="Total 7 11 5" xfId="4728"/>
    <cellStyle name="Total 7 12" xfId="1078"/>
    <cellStyle name="Total 7 12 2" xfId="2122"/>
    <cellStyle name="Total 7 12 3" xfId="3164"/>
    <cellStyle name="Total 7 12 4" xfId="4206"/>
    <cellStyle name="Total 7 12 5" xfId="5248"/>
    <cellStyle name="Total 7 13" xfId="1132"/>
    <cellStyle name="Total 7 14" xfId="2174"/>
    <cellStyle name="Total 7 15" xfId="3216"/>
    <cellStyle name="Total 7 16" xfId="4258"/>
    <cellStyle name="Total 7 2" xfId="182"/>
    <cellStyle name="Total 7 2 2" xfId="704"/>
    <cellStyle name="Total 7 2 2 2" xfId="1748"/>
    <cellStyle name="Total 7 2 2 3" xfId="2790"/>
    <cellStyle name="Total 7 2 2 4" xfId="3832"/>
    <cellStyle name="Total 7 2 2 5" xfId="4874"/>
    <cellStyle name="Total 7 2 3" xfId="1227"/>
    <cellStyle name="Total 7 2 4" xfId="2269"/>
    <cellStyle name="Total 7 2 5" xfId="3311"/>
    <cellStyle name="Total 7 2 6" xfId="4353"/>
    <cellStyle name="Total 7 3" xfId="223"/>
    <cellStyle name="Total 7 3 2" xfId="745"/>
    <cellStyle name="Total 7 3 2 2" xfId="1789"/>
    <cellStyle name="Total 7 3 2 3" xfId="2831"/>
    <cellStyle name="Total 7 3 2 4" xfId="3873"/>
    <cellStyle name="Total 7 3 2 5" xfId="4915"/>
    <cellStyle name="Total 7 3 3" xfId="1268"/>
    <cellStyle name="Total 7 3 4" xfId="2310"/>
    <cellStyle name="Total 7 3 5" xfId="3352"/>
    <cellStyle name="Total 7 3 6" xfId="4394"/>
    <cellStyle name="Total 7 4" xfId="268"/>
    <cellStyle name="Total 7 4 2" xfId="790"/>
    <cellStyle name="Total 7 4 2 2" xfId="1834"/>
    <cellStyle name="Total 7 4 2 3" xfId="2876"/>
    <cellStyle name="Total 7 4 2 4" xfId="3918"/>
    <cellStyle name="Total 7 4 2 5" xfId="4960"/>
    <cellStyle name="Total 7 4 3" xfId="1313"/>
    <cellStyle name="Total 7 4 4" xfId="2355"/>
    <cellStyle name="Total 7 4 5" xfId="3397"/>
    <cellStyle name="Total 7 4 6" xfId="4439"/>
    <cellStyle name="Total 7 5" xfId="302"/>
    <cellStyle name="Total 7 5 2" xfId="824"/>
    <cellStyle name="Total 7 5 2 2" xfId="1868"/>
    <cellStyle name="Total 7 5 2 3" xfId="2910"/>
    <cellStyle name="Total 7 5 2 4" xfId="3952"/>
    <cellStyle name="Total 7 5 2 5" xfId="4994"/>
    <cellStyle name="Total 7 5 3" xfId="1347"/>
    <cellStyle name="Total 7 5 4" xfId="2389"/>
    <cellStyle name="Total 7 5 5" xfId="3431"/>
    <cellStyle name="Total 7 5 6" xfId="4473"/>
    <cellStyle name="Total 7 6" xfId="398"/>
    <cellStyle name="Total 7 6 2" xfId="907"/>
    <cellStyle name="Total 7 6 2 2" xfId="1951"/>
    <cellStyle name="Total 7 6 2 3" xfId="2993"/>
    <cellStyle name="Total 7 6 2 4" xfId="4035"/>
    <cellStyle name="Total 7 6 2 5" xfId="5077"/>
    <cellStyle name="Total 7 6 3" xfId="1443"/>
    <cellStyle name="Total 7 6 4" xfId="2485"/>
    <cellStyle name="Total 7 6 5" xfId="3527"/>
    <cellStyle name="Total 7 6 6" xfId="4569"/>
    <cellStyle name="Total 7 7" xfId="341"/>
    <cellStyle name="Total 7 7 2" xfId="859"/>
    <cellStyle name="Total 7 7 2 2" xfId="1903"/>
    <cellStyle name="Total 7 7 2 3" xfId="2945"/>
    <cellStyle name="Total 7 7 2 4" xfId="3987"/>
    <cellStyle name="Total 7 7 2 5" xfId="5029"/>
    <cellStyle name="Total 7 7 3" xfId="1386"/>
    <cellStyle name="Total 7 7 4" xfId="2428"/>
    <cellStyle name="Total 7 7 5" xfId="3470"/>
    <cellStyle name="Total 7 7 6" xfId="4512"/>
    <cellStyle name="Total 7 8" xfId="499"/>
    <cellStyle name="Total 7 8 2" xfId="989"/>
    <cellStyle name="Total 7 8 2 2" xfId="2033"/>
    <cellStyle name="Total 7 8 2 3" xfId="3075"/>
    <cellStyle name="Total 7 8 2 4" xfId="4117"/>
    <cellStyle name="Total 7 8 2 5" xfId="5159"/>
    <cellStyle name="Total 7 8 3" xfId="1543"/>
    <cellStyle name="Total 7 8 4" xfId="2585"/>
    <cellStyle name="Total 7 8 5" xfId="3627"/>
    <cellStyle name="Total 7 8 6" xfId="4669"/>
    <cellStyle name="Total 7 9" xfId="525"/>
    <cellStyle name="Total 7 9 2" xfId="1013"/>
    <cellStyle name="Total 7 9 2 2" xfId="2057"/>
    <cellStyle name="Total 7 9 2 3" xfId="3099"/>
    <cellStyle name="Total 7 9 2 4" xfId="4141"/>
    <cellStyle name="Total 7 9 2 5" xfId="5183"/>
    <cellStyle name="Total 7 9 3" xfId="1569"/>
    <cellStyle name="Total 7 9 4" xfId="2611"/>
    <cellStyle name="Total 7 9 5" xfId="3653"/>
    <cellStyle name="Total 7 9 6" xfId="4695"/>
    <cellStyle name="Total 8" xfId="84"/>
    <cellStyle name="Total 8 10" xfId="608"/>
    <cellStyle name="Total 8 10 2" xfId="1652"/>
    <cellStyle name="Total 8 10 3" xfId="2694"/>
    <cellStyle name="Total 8 10 4" xfId="3736"/>
    <cellStyle name="Total 8 10 5" xfId="4778"/>
    <cellStyle name="Total 8 11" xfId="322"/>
    <cellStyle name="Total 8 11 2" xfId="1367"/>
    <cellStyle name="Total 8 11 3" xfId="2409"/>
    <cellStyle name="Total 8 11 4" xfId="3451"/>
    <cellStyle name="Total 8 11 5" xfId="4493"/>
    <cellStyle name="Total 8 12" xfId="1077"/>
    <cellStyle name="Total 8 12 2" xfId="2121"/>
    <cellStyle name="Total 8 12 3" xfId="3163"/>
    <cellStyle name="Total 8 12 4" xfId="4205"/>
    <cellStyle name="Total 8 12 5" xfId="5247"/>
    <cellStyle name="Total 8 13" xfId="1131"/>
    <cellStyle name="Total 8 14" xfId="2173"/>
    <cellStyle name="Total 8 15" xfId="3215"/>
    <cellStyle name="Total 8 16" xfId="4257"/>
    <cellStyle name="Total 8 2" xfId="181"/>
    <cellStyle name="Total 8 2 2" xfId="703"/>
    <cellStyle name="Total 8 2 2 2" xfId="1747"/>
    <cellStyle name="Total 8 2 2 3" xfId="2789"/>
    <cellStyle name="Total 8 2 2 4" xfId="3831"/>
    <cellStyle name="Total 8 2 2 5" xfId="4873"/>
    <cellStyle name="Total 8 2 3" xfId="1226"/>
    <cellStyle name="Total 8 2 4" xfId="2268"/>
    <cellStyle name="Total 8 2 5" xfId="3310"/>
    <cellStyle name="Total 8 2 6" xfId="4352"/>
    <cellStyle name="Total 8 3" xfId="207"/>
    <cellStyle name="Total 8 3 2" xfId="729"/>
    <cellStyle name="Total 8 3 2 2" xfId="1773"/>
    <cellStyle name="Total 8 3 2 3" xfId="2815"/>
    <cellStyle name="Total 8 3 2 4" xfId="3857"/>
    <cellStyle name="Total 8 3 2 5" xfId="4899"/>
    <cellStyle name="Total 8 3 3" xfId="1252"/>
    <cellStyle name="Total 8 3 4" xfId="2294"/>
    <cellStyle name="Total 8 3 5" xfId="3336"/>
    <cellStyle name="Total 8 3 6" xfId="4378"/>
    <cellStyle name="Total 8 4" xfId="267"/>
    <cellStyle name="Total 8 4 2" xfId="789"/>
    <cellStyle name="Total 8 4 2 2" xfId="1833"/>
    <cellStyle name="Total 8 4 2 3" xfId="2875"/>
    <cellStyle name="Total 8 4 2 4" xfId="3917"/>
    <cellStyle name="Total 8 4 2 5" xfId="4959"/>
    <cellStyle name="Total 8 4 3" xfId="1312"/>
    <cellStyle name="Total 8 4 4" xfId="2354"/>
    <cellStyle name="Total 8 4 5" xfId="3396"/>
    <cellStyle name="Total 8 4 6" xfId="4438"/>
    <cellStyle name="Total 8 5" xfId="137"/>
    <cellStyle name="Total 8 5 2" xfId="660"/>
    <cellStyle name="Total 8 5 2 2" xfId="1704"/>
    <cellStyle name="Total 8 5 2 3" xfId="2746"/>
    <cellStyle name="Total 8 5 2 4" xfId="3788"/>
    <cellStyle name="Total 8 5 2 5" xfId="4830"/>
    <cellStyle name="Total 8 5 3" xfId="1183"/>
    <cellStyle name="Total 8 5 4" xfId="2225"/>
    <cellStyle name="Total 8 5 5" xfId="3267"/>
    <cellStyle name="Total 8 5 6" xfId="4309"/>
    <cellStyle name="Total 8 6" xfId="397"/>
    <cellStyle name="Total 8 6 2" xfId="906"/>
    <cellStyle name="Total 8 6 2 2" xfId="1950"/>
    <cellStyle name="Total 8 6 2 3" xfId="2992"/>
    <cellStyle name="Total 8 6 2 4" xfId="4034"/>
    <cellStyle name="Total 8 6 2 5" xfId="5076"/>
    <cellStyle name="Total 8 6 3" xfId="1442"/>
    <cellStyle name="Total 8 6 4" xfId="2484"/>
    <cellStyle name="Total 8 6 5" xfId="3526"/>
    <cellStyle name="Total 8 6 6" xfId="4568"/>
    <cellStyle name="Total 8 7" xfId="356"/>
    <cellStyle name="Total 8 7 2" xfId="873"/>
    <cellStyle name="Total 8 7 2 2" xfId="1917"/>
    <cellStyle name="Total 8 7 2 3" xfId="2959"/>
    <cellStyle name="Total 8 7 2 4" xfId="4001"/>
    <cellStyle name="Total 8 7 2 5" xfId="5043"/>
    <cellStyle name="Total 8 7 3" xfId="1401"/>
    <cellStyle name="Total 8 7 4" xfId="2443"/>
    <cellStyle name="Total 8 7 5" xfId="3485"/>
    <cellStyle name="Total 8 7 6" xfId="4527"/>
    <cellStyle name="Total 8 8" xfId="498"/>
    <cellStyle name="Total 8 8 2" xfId="988"/>
    <cellStyle name="Total 8 8 2 2" xfId="2032"/>
    <cellStyle name="Total 8 8 2 3" xfId="3074"/>
    <cellStyle name="Total 8 8 2 4" xfId="4116"/>
    <cellStyle name="Total 8 8 2 5" xfId="5158"/>
    <cellStyle name="Total 8 8 3" xfId="1542"/>
    <cellStyle name="Total 8 8 4" xfId="2584"/>
    <cellStyle name="Total 8 8 5" xfId="3626"/>
    <cellStyle name="Total 8 8 6" xfId="4668"/>
    <cellStyle name="Total 8 9" xfId="541"/>
    <cellStyle name="Total 8 9 2" xfId="1023"/>
    <cellStyle name="Total 8 9 2 2" xfId="2067"/>
    <cellStyle name="Total 8 9 2 3" xfId="3109"/>
    <cellStyle name="Total 8 9 2 4" xfId="4151"/>
    <cellStyle name="Total 8 9 2 5" xfId="5193"/>
    <cellStyle name="Total 8 9 3" xfId="1585"/>
    <cellStyle name="Total 8 9 4" xfId="2627"/>
    <cellStyle name="Total 8 9 5" xfId="3669"/>
    <cellStyle name="Total 8 9 6" xfId="4711"/>
    <cellStyle name="Total 9" xfId="92"/>
    <cellStyle name="Total 9 10" xfId="615"/>
    <cellStyle name="Total 9 10 2" xfId="1659"/>
    <cellStyle name="Total 9 10 3" xfId="2701"/>
    <cellStyle name="Total 9 10 4" xfId="3743"/>
    <cellStyle name="Total 9 10 5" xfId="4785"/>
    <cellStyle name="Total 9 11" xfId="522"/>
    <cellStyle name="Total 9 11 2" xfId="1566"/>
    <cellStyle name="Total 9 11 3" xfId="2608"/>
    <cellStyle name="Total 9 11 4" xfId="3650"/>
    <cellStyle name="Total 9 11 5" xfId="4692"/>
    <cellStyle name="Total 9 12" xfId="1084"/>
    <cellStyle name="Total 9 12 2" xfId="2128"/>
    <cellStyle name="Total 9 12 3" xfId="3170"/>
    <cellStyle name="Total 9 12 4" xfId="4212"/>
    <cellStyle name="Total 9 12 5" xfId="5254"/>
    <cellStyle name="Total 9 13" xfId="1138"/>
    <cellStyle name="Total 9 14" xfId="2180"/>
    <cellStyle name="Total 9 15" xfId="3222"/>
    <cellStyle name="Total 9 16" xfId="4264"/>
    <cellStyle name="Total 9 2" xfId="188"/>
    <cellStyle name="Total 9 2 2" xfId="710"/>
    <cellStyle name="Total 9 2 2 2" xfId="1754"/>
    <cellStyle name="Total 9 2 2 3" xfId="2796"/>
    <cellStyle name="Total 9 2 2 4" xfId="3838"/>
    <cellStyle name="Total 9 2 2 5" xfId="4880"/>
    <cellStyle name="Total 9 2 3" xfId="1233"/>
    <cellStyle name="Total 9 2 4" xfId="2275"/>
    <cellStyle name="Total 9 2 5" xfId="3317"/>
    <cellStyle name="Total 9 2 6" xfId="4359"/>
    <cellStyle name="Total 9 3" xfId="115"/>
    <cellStyle name="Total 9 3 2" xfId="638"/>
    <cellStyle name="Total 9 3 2 2" xfId="1682"/>
    <cellStyle name="Total 9 3 2 3" xfId="2724"/>
    <cellStyle name="Total 9 3 2 4" xfId="3766"/>
    <cellStyle name="Total 9 3 2 5" xfId="4808"/>
    <cellStyle name="Total 9 3 3" xfId="1161"/>
    <cellStyle name="Total 9 3 4" xfId="2203"/>
    <cellStyle name="Total 9 3 5" xfId="3245"/>
    <cellStyle name="Total 9 3 6" xfId="4287"/>
    <cellStyle name="Total 9 4" xfId="274"/>
    <cellStyle name="Total 9 4 2" xfId="796"/>
    <cellStyle name="Total 9 4 2 2" xfId="1840"/>
    <cellStyle name="Total 9 4 2 3" xfId="2882"/>
    <cellStyle name="Total 9 4 2 4" xfId="3924"/>
    <cellStyle name="Total 9 4 2 5" xfId="4966"/>
    <cellStyle name="Total 9 4 3" xfId="1319"/>
    <cellStyle name="Total 9 4 4" xfId="2361"/>
    <cellStyle name="Total 9 4 5" xfId="3403"/>
    <cellStyle name="Total 9 4 6" xfId="4445"/>
    <cellStyle name="Total 9 5" xfId="144"/>
    <cellStyle name="Total 9 5 2" xfId="667"/>
    <cellStyle name="Total 9 5 2 2" xfId="1711"/>
    <cellStyle name="Total 9 5 2 3" xfId="2753"/>
    <cellStyle name="Total 9 5 2 4" xfId="3795"/>
    <cellStyle name="Total 9 5 2 5" xfId="4837"/>
    <cellStyle name="Total 9 5 3" xfId="1190"/>
    <cellStyle name="Total 9 5 4" xfId="2232"/>
    <cellStyle name="Total 9 5 5" xfId="3274"/>
    <cellStyle name="Total 9 5 6" xfId="4316"/>
    <cellStyle name="Total 9 6" xfId="404"/>
    <cellStyle name="Total 9 6 2" xfId="913"/>
    <cellStyle name="Total 9 6 2 2" xfId="1957"/>
    <cellStyle name="Total 9 6 2 3" xfId="2999"/>
    <cellStyle name="Total 9 6 2 4" xfId="4041"/>
    <cellStyle name="Total 9 6 2 5" xfId="5083"/>
    <cellStyle name="Total 9 6 3" xfId="1449"/>
    <cellStyle name="Total 9 6 4" xfId="2491"/>
    <cellStyle name="Total 9 6 5" xfId="3533"/>
    <cellStyle name="Total 9 6 6" xfId="4575"/>
    <cellStyle name="Total 9 7" xfId="347"/>
    <cellStyle name="Total 9 7 2" xfId="865"/>
    <cellStyle name="Total 9 7 2 2" xfId="1909"/>
    <cellStyle name="Total 9 7 2 3" xfId="2951"/>
    <cellStyle name="Total 9 7 2 4" xfId="3993"/>
    <cellStyle name="Total 9 7 2 5" xfId="5035"/>
    <cellStyle name="Total 9 7 3" xfId="1392"/>
    <cellStyle name="Total 9 7 4" xfId="2434"/>
    <cellStyle name="Total 9 7 5" xfId="3476"/>
    <cellStyle name="Total 9 7 6" xfId="4518"/>
    <cellStyle name="Total 9 8" xfId="505"/>
    <cellStyle name="Total 9 8 2" xfId="995"/>
    <cellStyle name="Total 9 8 2 2" xfId="2039"/>
    <cellStyle name="Total 9 8 2 3" xfId="3081"/>
    <cellStyle name="Total 9 8 2 4" xfId="4123"/>
    <cellStyle name="Total 9 8 2 5" xfId="5165"/>
    <cellStyle name="Total 9 8 3" xfId="1549"/>
    <cellStyle name="Total 9 8 4" xfId="2591"/>
    <cellStyle name="Total 9 8 5" xfId="3633"/>
    <cellStyle name="Total 9 8 6" xfId="4675"/>
    <cellStyle name="Total 9 9" xfId="556"/>
    <cellStyle name="Total 9 9 2" xfId="1034"/>
    <cellStyle name="Total 9 9 2 2" xfId="2078"/>
    <cellStyle name="Total 9 9 2 3" xfId="3120"/>
    <cellStyle name="Total 9 9 2 4" xfId="4162"/>
    <cellStyle name="Total 9 9 2 5" xfId="5204"/>
    <cellStyle name="Total 9 9 3" xfId="1600"/>
    <cellStyle name="Total 9 9 4" xfId="2642"/>
    <cellStyle name="Total 9 9 5" xfId="3684"/>
    <cellStyle name="Total 9 9 6" xfId="4726"/>
    <cellStyle name="Warning Text" xfId="45" builtinId="11" customBuiltin="1"/>
  </cellStyles>
  <dxfs count="74">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numFmt numFmtId="165" formatCode="#,##0.0"/>
    </dxf>
    <dxf>
      <numFmt numFmtId="165" formatCode="#,##0.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0000FF"/>
      <color rgb="FFCCFFCC"/>
      <color rgb="FF8AE4B3"/>
      <color rgb="FFDDF3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122555</xdr:colOff>
      <xdr:row>7</xdr:row>
      <xdr:rowOff>109220</xdr:rowOff>
    </xdr:to>
    <xdr:pic>
      <xdr:nvPicPr>
        <xdr:cNvPr id="2" name="Picture 1" descr="Department for Education" title="Logo"/>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8062"/>
        <a:stretch/>
      </xdr:blipFill>
      <xdr:spPr bwMode="auto">
        <a:xfrm>
          <a:off x="171450" y="161925"/>
          <a:ext cx="1341755" cy="108077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13</xdr:col>
      <xdr:colOff>0</xdr:colOff>
      <xdr:row>1</xdr:row>
      <xdr:rowOff>0</xdr:rowOff>
    </xdr:from>
    <xdr:to>
      <xdr:col>14</xdr:col>
      <xdr:colOff>342900</xdr:colOff>
      <xdr:row>6</xdr:row>
      <xdr:rowOff>142875</xdr:rowOff>
    </xdr:to>
    <xdr:pic>
      <xdr:nvPicPr>
        <xdr:cNvPr id="3" name="Picture 2" descr="Print"/>
        <xdr:cNvPicPr>
          <a:picLocks noChangeAspect="1" noChangeArrowheads="1"/>
        </xdr:cNvPicPr>
      </xdr:nvPicPr>
      <xdr:blipFill>
        <a:blip xmlns:r="http://schemas.openxmlformats.org/officeDocument/2006/relationships" r:embed="rId2">
          <a:clrChange>
            <a:clrFrom>
              <a:srgbClr val="FEFEFE"/>
            </a:clrFrom>
            <a:clrTo>
              <a:srgbClr val="FEFEFE">
                <a:alpha val="0"/>
              </a:srgbClr>
            </a:clrTo>
          </a:clrChange>
          <a:extLst>
            <a:ext uri="{28A0092B-C50C-407E-A947-70E740481C1C}">
              <a14:useLocalDpi xmlns:a14="http://schemas.microsoft.com/office/drawing/2010/main" val="0"/>
            </a:ext>
          </a:extLst>
        </a:blip>
        <a:srcRect/>
        <a:stretch>
          <a:fillRect/>
        </a:stretch>
      </xdr:blipFill>
      <xdr:spPr bwMode="auto">
        <a:xfrm>
          <a:off x="7524750" y="161925"/>
          <a:ext cx="9525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0</xdr:row>
      <xdr:rowOff>0</xdr:rowOff>
    </xdr:from>
    <xdr:to>
      <xdr:col>6</xdr:col>
      <xdr:colOff>0</xdr:colOff>
      <xdr:row>0</xdr:row>
      <xdr:rowOff>0</xdr:rowOff>
    </xdr:to>
    <xdr:sp macro="" textlink="">
      <xdr:nvSpPr>
        <xdr:cNvPr id="2" name="Text Box 2"/>
        <xdr:cNvSpPr txBox="1">
          <a:spLocks noChangeArrowheads="1"/>
        </xdr:cNvSpPr>
      </xdr:nvSpPr>
      <xdr:spPr bwMode="auto">
        <a:xfrm>
          <a:off x="6772275"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twoCellAnchor>
    <xdr:from>
      <xdr:col>6</xdr:col>
      <xdr:colOff>0</xdr:colOff>
      <xdr:row>0</xdr:row>
      <xdr:rowOff>0</xdr:rowOff>
    </xdr:from>
    <xdr:to>
      <xdr:col>6</xdr:col>
      <xdr:colOff>0</xdr:colOff>
      <xdr:row>0</xdr:row>
      <xdr:rowOff>0</xdr:rowOff>
    </xdr:to>
    <xdr:sp macro="" textlink="">
      <xdr:nvSpPr>
        <xdr:cNvPr id="3" name="Text Box 4"/>
        <xdr:cNvSpPr txBox="1">
          <a:spLocks noChangeArrowheads="1"/>
        </xdr:cNvSpPr>
      </xdr:nvSpPr>
      <xdr:spPr bwMode="auto">
        <a:xfrm>
          <a:off x="6772275"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twoCellAnchor>
    <xdr:from>
      <xdr:col>6</xdr:col>
      <xdr:colOff>0</xdr:colOff>
      <xdr:row>0</xdr:row>
      <xdr:rowOff>0</xdr:rowOff>
    </xdr:from>
    <xdr:to>
      <xdr:col>6</xdr:col>
      <xdr:colOff>0</xdr:colOff>
      <xdr:row>0</xdr:row>
      <xdr:rowOff>0</xdr:rowOff>
    </xdr:to>
    <xdr:sp macro="" textlink="">
      <xdr:nvSpPr>
        <xdr:cNvPr id="4" name="Text Box 6"/>
        <xdr:cNvSpPr txBox="1">
          <a:spLocks noChangeArrowheads="1"/>
        </xdr:cNvSpPr>
      </xdr:nvSpPr>
      <xdr:spPr bwMode="auto">
        <a:xfrm>
          <a:off x="6772275"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collections/statistics-gcses-key-stage-4"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gov.uk/government/publications/progress-8-school-performance-measure"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gov.uk/government/publications/progress-8-school-performance-measure"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gov.uk/government/publications/progress-8-school-performance-measure"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gov.uk/government/publications/progress-8-school-performance-measure"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gov.uk/government/publications/progress-8-school-performance-measure"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gov.uk/government/publications/progress-8-school-performance-measure"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gov.uk/government/publications/progress-8-school-performance-measur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publications/progress-8-school-performance-measure"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government/publications/progress-8-school-performance-measure"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gov.uk/government/publications/progress-8-school-performance-mea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9:H20"/>
  <sheetViews>
    <sheetView tabSelected="1" workbookViewId="0">
      <selection activeCell="B10" sqref="B10"/>
    </sheetView>
  </sheetViews>
  <sheetFormatPr defaultColWidth="9.140625" defaultRowHeight="12.75" x14ac:dyDescent="0.2"/>
  <cols>
    <col min="1" max="1" width="2.5703125" style="210" customWidth="1"/>
    <col min="2" max="16384" width="9.140625" style="210"/>
  </cols>
  <sheetData>
    <row r="9" spans="2:2" ht="25.5" x14ac:dyDescent="0.35">
      <c r="B9" s="213" t="s">
        <v>533</v>
      </c>
    </row>
    <row r="10" spans="2:2" ht="15" x14ac:dyDescent="0.25">
      <c r="B10" s="732"/>
    </row>
    <row r="11" spans="2:2" ht="15" x14ac:dyDescent="0.25">
      <c r="B11" s="214" t="s">
        <v>535</v>
      </c>
    </row>
    <row r="13" spans="2:2" x14ac:dyDescent="0.2">
      <c r="B13" s="212" t="s">
        <v>528</v>
      </c>
    </row>
    <row r="14" spans="2:2" x14ac:dyDescent="0.2">
      <c r="B14" s="729" t="s">
        <v>531</v>
      </c>
    </row>
    <row r="15" spans="2:2" x14ac:dyDescent="0.2">
      <c r="B15" s="212" t="s">
        <v>532</v>
      </c>
    </row>
    <row r="16" spans="2:2" x14ac:dyDescent="0.2">
      <c r="B16" s="212" t="s">
        <v>327</v>
      </c>
    </row>
    <row r="18" spans="2:8" x14ac:dyDescent="0.2">
      <c r="B18" s="215" t="s">
        <v>93</v>
      </c>
    </row>
    <row r="20" spans="2:8" x14ac:dyDescent="0.2">
      <c r="B20" s="241" t="s">
        <v>102</v>
      </c>
      <c r="H20" s="215" t="s">
        <v>103</v>
      </c>
    </row>
  </sheetData>
  <hyperlinks>
    <hyperlink ref="B18" location="Index!A1" display="Index"/>
    <hyperlink ref="H20" r:id="rId1"/>
  </hyperlinks>
  <pageMargins left="0.7" right="0.7" top="0.75" bottom="0.75" header="0.3" footer="0.3"/>
  <pageSetup paperSize="9" scale="96"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15"/>
  <sheetViews>
    <sheetView topLeftCell="U1" zoomScaleNormal="100" workbookViewId="0">
      <selection activeCell="L2" sqref="L2"/>
    </sheetView>
  </sheetViews>
  <sheetFormatPr defaultColWidth="9.140625" defaultRowHeight="12.75" x14ac:dyDescent="0.2"/>
  <cols>
    <col min="1" max="1" width="21.7109375" style="349" customWidth="1"/>
    <col min="2" max="2" width="7.7109375" style="349" bestFit="1" customWidth="1"/>
    <col min="3" max="3" width="10.85546875" style="349" bestFit="1" customWidth="1"/>
    <col min="4" max="4" width="11.7109375" style="349" bestFit="1" customWidth="1"/>
    <col min="5" max="6" width="12.5703125" style="349" bestFit="1" customWidth="1"/>
    <col min="7" max="7" width="11" style="349" bestFit="1" customWidth="1"/>
    <col min="8" max="9" width="11.85546875" style="349" bestFit="1" customWidth="1"/>
    <col min="10" max="10" width="8.7109375" style="349" bestFit="1" customWidth="1"/>
    <col min="11" max="11" width="12.5703125" style="349" bestFit="1" customWidth="1"/>
    <col min="12" max="12" width="15.28515625" style="349" bestFit="1" customWidth="1"/>
    <col min="13" max="13" width="14.7109375" style="349" bestFit="1" customWidth="1"/>
    <col min="14" max="14" width="9.5703125" style="349" bestFit="1" customWidth="1"/>
    <col min="15" max="15" width="11.42578125" style="349" bestFit="1" customWidth="1"/>
    <col min="16" max="16" width="10.42578125" style="349" bestFit="1" customWidth="1"/>
    <col min="17" max="17" width="11.28515625" style="349" bestFit="1" customWidth="1"/>
    <col min="18" max="19" width="12.140625" style="349" bestFit="1" customWidth="1"/>
    <col min="20" max="20" width="10.5703125" style="349" bestFit="1" customWidth="1"/>
    <col min="21" max="22" width="11.42578125" style="349" bestFit="1" customWidth="1"/>
    <col min="23" max="23" width="8.28515625" style="349" bestFit="1" customWidth="1"/>
    <col min="24" max="24" width="12.140625" style="349" bestFit="1" customWidth="1"/>
    <col min="25" max="25" width="14.85546875" style="349" bestFit="1" customWidth="1"/>
    <col min="26" max="26" width="14.28515625" style="349" bestFit="1" customWidth="1"/>
    <col min="27" max="27" width="9.140625" style="349"/>
    <col min="28" max="28" width="11" style="349" bestFit="1" customWidth="1"/>
    <col min="29" max="29" width="10.42578125" style="349" bestFit="1" customWidth="1"/>
    <col min="30" max="30" width="11.28515625" style="349" bestFit="1" customWidth="1"/>
    <col min="31" max="32" width="12.140625" style="349" bestFit="1" customWidth="1"/>
    <col min="33" max="33" width="10.5703125" style="349" bestFit="1" customWidth="1"/>
    <col min="34" max="35" width="11.42578125" style="349" bestFit="1" customWidth="1"/>
    <col min="36" max="36" width="8.28515625" style="349" bestFit="1" customWidth="1"/>
    <col min="37" max="37" width="12.140625" style="349" bestFit="1" customWidth="1"/>
    <col min="38" max="38" width="14.85546875" style="349" bestFit="1" customWidth="1"/>
    <col min="39" max="39" width="14.28515625" style="349" bestFit="1" customWidth="1"/>
    <col min="40" max="40" width="9.140625" style="349"/>
    <col min="41" max="41" width="11" style="349" bestFit="1" customWidth="1"/>
    <col min="42" max="16384" width="9.140625" style="349"/>
  </cols>
  <sheetData>
    <row r="1" spans="1:44" ht="15.75" x14ac:dyDescent="0.25">
      <c r="A1" s="691" t="s">
        <v>529</v>
      </c>
    </row>
    <row r="2" spans="1:44" s="350" customFormat="1" x14ac:dyDescent="0.2">
      <c r="B2" s="340" t="s">
        <v>85</v>
      </c>
      <c r="C2" s="340" t="s">
        <v>167</v>
      </c>
      <c r="D2" s="340" t="s">
        <v>163</v>
      </c>
      <c r="E2" s="340" t="s">
        <v>400</v>
      </c>
      <c r="F2" s="340" t="s">
        <v>388</v>
      </c>
      <c r="G2" s="340" t="s">
        <v>87</v>
      </c>
      <c r="H2" s="340" t="s">
        <v>401</v>
      </c>
      <c r="I2" s="340" t="s">
        <v>389</v>
      </c>
      <c r="J2" s="340" t="s">
        <v>168</v>
      </c>
      <c r="K2" s="340" t="s">
        <v>169</v>
      </c>
      <c r="L2" s="344" t="s">
        <v>191</v>
      </c>
      <c r="M2" s="344" t="s">
        <v>192</v>
      </c>
      <c r="N2" s="340" t="s">
        <v>170</v>
      </c>
      <c r="O2" s="340" t="s">
        <v>86</v>
      </c>
      <c r="P2" s="340" t="s">
        <v>171</v>
      </c>
      <c r="Q2" s="340" t="s">
        <v>165</v>
      </c>
      <c r="R2" s="340" t="s">
        <v>402</v>
      </c>
      <c r="S2" s="340" t="s">
        <v>390</v>
      </c>
      <c r="T2" s="340" t="s">
        <v>89</v>
      </c>
      <c r="U2" s="340" t="s">
        <v>403</v>
      </c>
      <c r="V2" s="340" t="s">
        <v>391</v>
      </c>
      <c r="W2" s="340" t="s">
        <v>172</v>
      </c>
      <c r="X2" s="340" t="s">
        <v>173</v>
      </c>
      <c r="Y2" s="344" t="s">
        <v>193</v>
      </c>
      <c r="Z2" s="344" t="s">
        <v>194</v>
      </c>
      <c r="AA2" s="340" t="s">
        <v>174</v>
      </c>
      <c r="AB2" s="340" t="s">
        <v>88</v>
      </c>
      <c r="AC2" s="340" t="s">
        <v>180</v>
      </c>
      <c r="AD2" s="340" t="s">
        <v>175</v>
      </c>
      <c r="AE2" s="340" t="s">
        <v>404</v>
      </c>
      <c r="AF2" s="340" t="s">
        <v>392</v>
      </c>
      <c r="AG2" s="340" t="s">
        <v>161</v>
      </c>
      <c r="AH2" s="340" t="s">
        <v>405</v>
      </c>
      <c r="AI2" s="340" t="s">
        <v>383</v>
      </c>
      <c r="AJ2" s="340" t="s">
        <v>176</v>
      </c>
      <c r="AK2" s="340" t="s">
        <v>177</v>
      </c>
      <c r="AL2" s="344" t="s">
        <v>195</v>
      </c>
      <c r="AM2" s="344" t="s">
        <v>196</v>
      </c>
      <c r="AN2" s="340" t="s">
        <v>178</v>
      </c>
      <c r="AO2" s="340" t="s">
        <v>179</v>
      </c>
      <c r="AP2" s="703" t="s">
        <v>81</v>
      </c>
      <c r="AQ2" s="703" t="s">
        <v>82</v>
      </c>
      <c r="AR2" s="703" t="s">
        <v>80</v>
      </c>
    </row>
    <row r="3" spans="1:44" x14ac:dyDescent="0.2">
      <c r="A3" s="349" t="s">
        <v>19</v>
      </c>
      <c r="B3" s="137">
        <v>3154</v>
      </c>
      <c r="C3" s="349">
        <v>44.5</v>
      </c>
      <c r="D3" s="349">
        <v>97.9</v>
      </c>
      <c r="E3" s="349">
        <v>61.2</v>
      </c>
      <c r="F3" s="349">
        <v>40.200000000000003</v>
      </c>
      <c r="G3" s="349">
        <v>33.6</v>
      </c>
      <c r="H3" s="349">
        <v>19.100000000000001</v>
      </c>
      <c r="I3" s="349">
        <v>17.399999999999999</v>
      </c>
      <c r="J3" s="349">
        <v>246758</v>
      </c>
      <c r="K3" s="363">
        <v>-0.2</v>
      </c>
      <c r="L3" s="363">
        <v>-0.2</v>
      </c>
      <c r="M3" s="349">
        <v>-0.19</v>
      </c>
      <c r="N3" s="240">
        <v>99.3</v>
      </c>
      <c r="O3" s="240">
        <v>99</v>
      </c>
      <c r="P3" s="349">
        <v>49.2</v>
      </c>
      <c r="Q3" s="349">
        <v>98.6</v>
      </c>
      <c r="R3" s="349">
        <v>67.8</v>
      </c>
      <c r="S3" s="349">
        <v>45.8</v>
      </c>
      <c r="T3" s="349">
        <v>44.1</v>
      </c>
      <c r="U3" s="349">
        <v>29</v>
      </c>
      <c r="V3" s="349">
        <v>25.7</v>
      </c>
      <c r="W3" s="349">
        <v>255813</v>
      </c>
      <c r="X3" s="363">
        <v>0.2</v>
      </c>
      <c r="Y3" s="468">
        <v>0.2</v>
      </c>
      <c r="Z3" s="468">
        <v>0.21</v>
      </c>
      <c r="AA3" s="349">
        <v>99.5</v>
      </c>
      <c r="AB3" s="349">
        <v>99.4</v>
      </c>
      <c r="AC3" s="349">
        <v>46.9</v>
      </c>
      <c r="AD3" s="568">
        <v>98.2</v>
      </c>
      <c r="AE3" s="568">
        <v>64.5</v>
      </c>
      <c r="AF3" s="568">
        <v>43</v>
      </c>
      <c r="AG3" s="568">
        <v>38.799999999999997</v>
      </c>
      <c r="AH3" s="568">
        <v>24</v>
      </c>
      <c r="AI3" s="568">
        <v>21.5</v>
      </c>
      <c r="AJ3" s="349">
        <v>490267</v>
      </c>
      <c r="AK3" s="363">
        <v>0</v>
      </c>
      <c r="AL3" s="349">
        <v>0</v>
      </c>
      <c r="AM3" s="349">
        <v>0</v>
      </c>
      <c r="AN3" s="349">
        <v>99.4</v>
      </c>
      <c r="AO3" s="349">
        <v>99.2</v>
      </c>
      <c r="AP3" s="353">
        <v>261778</v>
      </c>
      <c r="AQ3" s="353">
        <v>257068</v>
      </c>
      <c r="AR3" s="353">
        <v>518846</v>
      </c>
    </row>
    <row r="4" spans="1:44" x14ac:dyDescent="0.2">
      <c r="A4" s="349" t="s">
        <v>244</v>
      </c>
      <c r="B4" s="137">
        <v>2556</v>
      </c>
      <c r="C4" s="349">
        <v>44.2</v>
      </c>
      <c r="D4" s="349">
        <v>98</v>
      </c>
      <c r="E4" s="349">
        <v>60.5</v>
      </c>
      <c r="F4" s="349">
        <v>39.5</v>
      </c>
      <c r="G4" s="349">
        <v>33</v>
      </c>
      <c r="H4" s="349">
        <v>18.600000000000001</v>
      </c>
      <c r="I4" s="349">
        <v>17</v>
      </c>
      <c r="J4" s="349">
        <v>203161</v>
      </c>
      <c r="K4" s="363">
        <v>-0.21</v>
      </c>
      <c r="L4" s="363">
        <v>-0.22</v>
      </c>
      <c r="M4" s="363">
        <v>-0.2</v>
      </c>
      <c r="N4" s="240">
        <v>99.3</v>
      </c>
      <c r="O4" s="240">
        <v>99.1</v>
      </c>
      <c r="P4" s="349">
        <v>49</v>
      </c>
      <c r="Q4" s="349">
        <v>98.7</v>
      </c>
      <c r="R4" s="349">
        <v>67.400000000000006</v>
      </c>
      <c r="S4" s="349">
        <v>45.4</v>
      </c>
      <c r="T4" s="349">
        <v>43.6</v>
      </c>
      <c r="U4" s="349">
        <v>28.5</v>
      </c>
      <c r="V4" s="349">
        <v>25.3</v>
      </c>
      <c r="W4" s="349">
        <v>209061</v>
      </c>
      <c r="X4" s="363">
        <v>0.19</v>
      </c>
      <c r="Y4" s="363">
        <v>0.18</v>
      </c>
      <c r="Z4" s="363">
        <v>0.19</v>
      </c>
      <c r="AA4" s="349">
        <v>99.5</v>
      </c>
      <c r="AB4" s="349">
        <v>99.4</v>
      </c>
      <c r="AC4" s="349">
        <v>46.6</v>
      </c>
      <c r="AD4" s="568">
        <v>98.3</v>
      </c>
      <c r="AE4" s="568">
        <v>63.9</v>
      </c>
      <c r="AF4" s="568">
        <v>42.4</v>
      </c>
      <c r="AG4" s="568">
        <v>38.299999999999997</v>
      </c>
      <c r="AH4" s="568">
        <v>23.5</v>
      </c>
      <c r="AI4" s="568">
        <v>21.1</v>
      </c>
      <c r="AJ4" s="349">
        <v>402304</v>
      </c>
      <c r="AK4" s="363">
        <v>-0.01</v>
      </c>
      <c r="AL4" s="363">
        <v>-0.02</v>
      </c>
      <c r="AM4" s="363">
        <v>-0.01</v>
      </c>
      <c r="AN4" s="349">
        <v>99.4</v>
      </c>
      <c r="AO4" s="349">
        <v>99.2</v>
      </c>
      <c r="AP4" s="353">
        <v>215252</v>
      </c>
      <c r="AQ4" s="353">
        <v>210014</v>
      </c>
      <c r="AR4" s="353">
        <v>425266</v>
      </c>
    </row>
    <row r="5" spans="1:44" x14ac:dyDescent="0.2">
      <c r="A5" s="349" t="s">
        <v>245</v>
      </c>
      <c r="B5" s="137">
        <v>178</v>
      </c>
      <c r="C5" s="349">
        <v>45.9</v>
      </c>
      <c r="D5" s="349">
        <v>98.2</v>
      </c>
      <c r="E5" s="349">
        <v>64.7</v>
      </c>
      <c r="F5" s="349">
        <v>43.2</v>
      </c>
      <c r="G5" s="349">
        <v>35.6</v>
      </c>
      <c r="H5" s="349">
        <v>20.6</v>
      </c>
      <c r="I5" s="349">
        <v>18.899999999999999</v>
      </c>
      <c r="J5" s="349">
        <v>13919</v>
      </c>
      <c r="K5" s="363">
        <v>-0.14000000000000001</v>
      </c>
      <c r="L5" s="363">
        <v>-0.16</v>
      </c>
      <c r="M5" s="363">
        <v>-0.12</v>
      </c>
      <c r="N5" s="240">
        <v>99.4</v>
      </c>
      <c r="O5" s="240">
        <v>99.1</v>
      </c>
      <c r="P5" s="349">
        <v>50</v>
      </c>
      <c r="Q5" s="349">
        <v>98.7</v>
      </c>
      <c r="R5" s="349">
        <v>69.8</v>
      </c>
      <c r="S5" s="349">
        <v>47.6</v>
      </c>
      <c r="T5" s="349">
        <v>44.8</v>
      </c>
      <c r="U5" s="349">
        <v>29.1</v>
      </c>
      <c r="V5" s="349">
        <v>25.8</v>
      </c>
      <c r="W5" s="349">
        <v>14223</v>
      </c>
      <c r="X5" s="363">
        <v>0.22</v>
      </c>
      <c r="Y5" s="363">
        <v>0.2</v>
      </c>
      <c r="Z5" s="363">
        <v>0.24</v>
      </c>
      <c r="AA5" s="349">
        <v>99.6</v>
      </c>
      <c r="AB5" s="349">
        <v>99.5</v>
      </c>
      <c r="AC5" s="349">
        <v>47.9</v>
      </c>
      <c r="AD5" s="568">
        <v>98.4</v>
      </c>
      <c r="AE5" s="568">
        <v>67.2</v>
      </c>
      <c r="AF5" s="568">
        <v>45.4</v>
      </c>
      <c r="AG5" s="568">
        <v>40.1</v>
      </c>
      <c r="AH5" s="568">
        <v>24.8</v>
      </c>
      <c r="AI5" s="568">
        <v>22.3</v>
      </c>
      <c r="AJ5" s="349">
        <v>27468</v>
      </c>
      <c r="AK5" s="363">
        <v>0.04</v>
      </c>
      <c r="AL5" s="363">
        <v>0.02</v>
      </c>
      <c r="AM5" s="363">
        <v>0.05</v>
      </c>
      <c r="AN5" s="349">
        <v>99.5</v>
      </c>
      <c r="AO5" s="349">
        <v>99.3</v>
      </c>
      <c r="AP5" s="353">
        <v>14781</v>
      </c>
      <c r="AQ5" s="353">
        <v>14278</v>
      </c>
      <c r="AR5" s="353">
        <v>29059</v>
      </c>
    </row>
    <row r="6" spans="1:44" x14ac:dyDescent="0.2">
      <c r="A6" s="349" t="s">
        <v>246</v>
      </c>
      <c r="B6" s="137">
        <v>310</v>
      </c>
      <c r="C6" s="349">
        <v>46.5</v>
      </c>
      <c r="D6" s="349">
        <v>98.7</v>
      </c>
      <c r="E6" s="349">
        <v>66.7</v>
      </c>
      <c r="F6" s="349">
        <v>44</v>
      </c>
      <c r="G6" s="349">
        <v>37.700000000000003</v>
      </c>
      <c r="H6" s="349">
        <v>22</v>
      </c>
      <c r="I6" s="349">
        <v>19.7</v>
      </c>
      <c r="J6" s="349">
        <v>23204</v>
      </c>
      <c r="K6" s="363">
        <v>-0.1</v>
      </c>
      <c r="L6" s="363">
        <v>-0.12</v>
      </c>
      <c r="M6" s="363">
        <v>-0.09</v>
      </c>
      <c r="N6" s="240">
        <v>99.5</v>
      </c>
      <c r="O6" s="240">
        <v>99.3</v>
      </c>
      <c r="P6" s="349">
        <v>50.9</v>
      </c>
      <c r="Q6" s="349">
        <v>99.1</v>
      </c>
      <c r="R6" s="349">
        <v>70.599999999999994</v>
      </c>
      <c r="S6" s="349">
        <v>48.2</v>
      </c>
      <c r="T6" s="349">
        <v>48.3</v>
      </c>
      <c r="U6" s="349">
        <v>32.799999999999997</v>
      </c>
      <c r="V6" s="349">
        <v>28.8</v>
      </c>
      <c r="W6" s="349">
        <v>25675</v>
      </c>
      <c r="X6" s="363">
        <v>0.3</v>
      </c>
      <c r="Y6" s="363">
        <v>0.28000000000000003</v>
      </c>
      <c r="Z6" s="363">
        <v>0.31</v>
      </c>
      <c r="AA6" s="349">
        <v>99.6</v>
      </c>
      <c r="AB6" s="349">
        <v>99.6</v>
      </c>
      <c r="AC6" s="349">
        <v>48.8</v>
      </c>
      <c r="AD6" s="568">
        <v>98.9</v>
      </c>
      <c r="AE6" s="568">
        <v>68.7</v>
      </c>
      <c r="AF6" s="568">
        <v>46.2</v>
      </c>
      <c r="AG6" s="568">
        <v>43.1</v>
      </c>
      <c r="AH6" s="568">
        <v>27.6</v>
      </c>
      <c r="AI6" s="568">
        <v>24.4</v>
      </c>
      <c r="AJ6" s="349">
        <v>47630</v>
      </c>
      <c r="AK6" s="363">
        <v>0.1</v>
      </c>
      <c r="AL6" s="363">
        <v>0.09</v>
      </c>
      <c r="AM6" s="363">
        <v>0.11</v>
      </c>
      <c r="AN6" s="349">
        <v>99.6</v>
      </c>
      <c r="AO6" s="349">
        <v>99.4</v>
      </c>
      <c r="AP6" s="353">
        <v>24465</v>
      </c>
      <c r="AQ6" s="353">
        <v>25772</v>
      </c>
      <c r="AR6" s="353">
        <v>50237</v>
      </c>
    </row>
    <row r="7" spans="1:44" x14ac:dyDescent="0.2">
      <c r="A7" s="349" t="s">
        <v>247</v>
      </c>
      <c r="B7" s="137">
        <v>68</v>
      </c>
      <c r="C7" s="349">
        <v>46.2</v>
      </c>
      <c r="D7" s="349">
        <v>97.9</v>
      </c>
      <c r="E7" s="349">
        <v>61.7</v>
      </c>
      <c r="F7" s="349">
        <v>43.8</v>
      </c>
      <c r="G7" s="349">
        <v>32.700000000000003</v>
      </c>
      <c r="H7" s="349">
        <v>20</v>
      </c>
      <c r="I7" s="349">
        <v>19.100000000000001</v>
      </c>
      <c r="J7" s="349">
        <v>5042</v>
      </c>
      <c r="K7" s="363">
        <v>-0.14000000000000001</v>
      </c>
      <c r="L7" s="363">
        <v>-0.17</v>
      </c>
      <c r="M7" s="363">
        <v>-0.11</v>
      </c>
      <c r="N7" s="240">
        <v>99.2</v>
      </c>
      <c r="O7" s="240">
        <v>99</v>
      </c>
      <c r="P7" s="349">
        <v>49.8</v>
      </c>
      <c r="Q7" s="349">
        <v>97.9</v>
      </c>
      <c r="R7" s="349">
        <v>66.7</v>
      </c>
      <c r="S7" s="349">
        <v>46.9</v>
      </c>
      <c r="T7" s="349">
        <v>43</v>
      </c>
      <c r="U7" s="349">
        <v>28.5</v>
      </c>
      <c r="V7" s="349">
        <v>25.9</v>
      </c>
      <c r="W7" s="349">
        <v>5024</v>
      </c>
      <c r="X7" s="363">
        <v>0.22</v>
      </c>
      <c r="Y7" s="363">
        <v>0.19</v>
      </c>
      <c r="Z7" s="363">
        <v>0.26</v>
      </c>
      <c r="AA7" s="349">
        <v>99.5</v>
      </c>
      <c r="AB7" s="349">
        <v>99.3</v>
      </c>
      <c r="AC7" s="349">
        <v>47.9</v>
      </c>
      <c r="AD7" s="568">
        <v>97.9</v>
      </c>
      <c r="AE7" s="568">
        <v>64.099999999999994</v>
      </c>
      <c r="AF7" s="568">
        <v>45.3</v>
      </c>
      <c r="AG7" s="568">
        <v>37.6</v>
      </c>
      <c r="AH7" s="568">
        <v>24.1</v>
      </c>
      <c r="AI7" s="568">
        <v>22.4</v>
      </c>
      <c r="AJ7" s="349">
        <v>9730</v>
      </c>
      <c r="AK7" s="363">
        <v>0.03</v>
      </c>
      <c r="AL7" s="363">
        <v>0.01</v>
      </c>
      <c r="AM7" s="363">
        <v>0.06</v>
      </c>
      <c r="AN7" s="349">
        <v>99.4</v>
      </c>
      <c r="AO7" s="349">
        <v>99.1</v>
      </c>
      <c r="AP7" s="353">
        <v>5530</v>
      </c>
      <c r="AQ7" s="353">
        <v>5049</v>
      </c>
      <c r="AR7" s="353">
        <v>10579</v>
      </c>
    </row>
    <row r="8" spans="1:44" x14ac:dyDescent="0.2">
      <c r="A8" s="349" t="s">
        <v>248</v>
      </c>
      <c r="B8" s="137">
        <v>12</v>
      </c>
      <c r="C8" s="349">
        <v>56.3</v>
      </c>
      <c r="D8" s="349">
        <v>89.9</v>
      </c>
      <c r="E8" s="349">
        <v>77.099999999999994</v>
      </c>
      <c r="F8" s="349">
        <v>62.2</v>
      </c>
      <c r="G8" s="349">
        <v>49.1</v>
      </c>
      <c r="H8" s="349">
        <v>39.4</v>
      </c>
      <c r="I8" s="349">
        <v>37.1</v>
      </c>
      <c r="J8" s="349">
        <v>538</v>
      </c>
      <c r="K8" s="363">
        <v>0.27</v>
      </c>
      <c r="L8" s="363">
        <v>0.16</v>
      </c>
      <c r="M8" s="363">
        <v>0.37</v>
      </c>
      <c r="N8" s="240">
        <v>99.2</v>
      </c>
      <c r="O8" s="240">
        <v>98.9</v>
      </c>
      <c r="P8" s="349">
        <v>60.3</v>
      </c>
      <c r="Q8" s="349">
        <v>97.6</v>
      </c>
      <c r="R8" s="349">
        <v>85.7</v>
      </c>
      <c r="S8" s="349">
        <v>68.599999999999994</v>
      </c>
      <c r="T8" s="349">
        <v>52.1</v>
      </c>
      <c r="U8" s="349">
        <v>43.9</v>
      </c>
      <c r="V8" s="349">
        <v>41.4</v>
      </c>
      <c r="W8" s="349">
        <v>672</v>
      </c>
      <c r="X8" s="363">
        <v>0.93</v>
      </c>
      <c r="Y8" s="363">
        <v>0.83</v>
      </c>
      <c r="Z8" s="363">
        <v>1.03</v>
      </c>
      <c r="AA8" s="349">
        <v>100</v>
      </c>
      <c r="AB8" s="349">
        <v>100</v>
      </c>
      <c r="AC8" s="349">
        <v>58.4</v>
      </c>
      <c r="AD8" s="568">
        <v>93.9</v>
      </c>
      <c r="AE8" s="568">
        <v>81.599999999999994</v>
      </c>
      <c r="AF8" s="568">
        <v>65.5</v>
      </c>
      <c r="AG8" s="568">
        <v>50.7</v>
      </c>
      <c r="AH8" s="568">
        <v>41.7</v>
      </c>
      <c r="AI8" s="568">
        <v>39.299999999999997</v>
      </c>
      <c r="AJ8" s="349">
        <v>1139</v>
      </c>
      <c r="AK8" s="363">
        <v>0.62</v>
      </c>
      <c r="AL8" s="363">
        <v>0.54</v>
      </c>
      <c r="AM8" s="363">
        <v>0.69</v>
      </c>
      <c r="AN8" s="349">
        <v>99.6</v>
      </c>
      <c r="AO8" s="349">
        <v>99.5</v>
      </c>
      <c r="AP8" s="353">
        <v>625</v>
      </c>
      <c r="AQ8" s="353">
        <v>672</v>
      </c>
      <c r="AR8" s="353">
        <v>1297</v>
      </c>
    </row>
    <row r="9" spans="1:44" x14ac:dyDescent="0.2">
      <c r="A9" s="349" t="s">
        <v>249</v>
      </c>
      <c r="B9" s="137">
        <v>8</v>
      </c>
      <c r="C9" s="349">
        <v>55.9</v>
      </c>
      <c r="D9" s="349">
        <v>99.5</v>
      </c>
      <c r="E9" s="349">
        <v>83.9</v>
      </c>
      <c r="F9" s="349">
        <v>67.2</v>
      </c>
      <c r="G9" s="349">
        <v>61.8</v>
      </c>
      <c r="H9" s="349">
        <v>34.9</v>
      </c>
      <c r="I9" s="349">
        <v>33.9</v>
      </c>
      <c r="J9" s="349">
        <v>178</v>
      </c>
      <c r="K9" s="363">
        <v>0.8</v>
      </c>
      <c r="L9" s="363">
        <v>0.62</v>
      </c>
      <c r="M9" s="363">
        <v>0.99</v>
      </c>
      <c r="N9" s="240">
        <v>99.5</v>
      </c>
      <c r="O9" s="240">
        <v>99.5</v>
      </c>
      <c r="P9" s="349">
        <v>56.7</v>
      </c>
      <c r="Q9" s="349">
        <v>98.7</v>
      </c>
      <c r="R9" s="349">
        <v>82.3</v>
      </c>
      <c r="S9" s="349">
        <v>64.2</v>
      </c>
      <c r="T9" s="349">
        <v>67.599999999999994</v>
      </c>
      <c r="U9" s="349">
        <v>49.9</v>
      </c>
      <c r="V9" s="349">
        <v>45.7</v>
      </c>
      <c r="W9" s="349">
        <v>523</v>
      </c>
      <c r="X9" s="363">
        <v>1.1200000000000001</v>
      </c>
      <c r="Y9" s="363">
        <v>1.01</v>
      </c>
      <c r="Z9" s="363">
        <v>1.23</v>
      </c>
      <c r="AA9" s="349">
        <v>99.6</v>
      </c>
      <c r="AB9" s="349">
        <v>99.6</v>
      </c>
      <c r="AC9" s="349">
        <v>56.5</v>
      </c>
      <c r="AD9" s="568">
        <v>98.9</v>
      </c>
      <c r="AE9" s="568">
        <v>82.7</v>
      </c>
      <c r="AF9" s="568">
        <v>65</v>
      </c>
      <c r="AG9" s="568">
        <v>66.099999999999994</v>
      </c>
      <c r="AH9" s="568">
        <v>46</v>
      </c>
      <c r="AI9" s="568">
        <v>42.6</v>
      </c>
      <c r="AJ9" s="349">
        <v>671</v>
      </c>
      <c r="AK9" s="363">
        <v>1.03</v>
      </c>
      <c r="AL9" s="363">
        <v>0.94</v>
      </c>
      <c r="AM9" s="363">
        <v>1.1299999999999999</v>
      </c>
      <c r="AN9" s="349">
        <v>99.6</v>
      </c>
      <c r="AO9" s="349">
        <v>99.6</v>
      </c>
      <c r="AP9" s="353">
        <v>186</v>
      </c>
      <c r="AQ9" s="353">
        <v>525</v>
      </c>
      <c r="AR9" s="353">
        <v>711</v>
      </c>
    </row>
    <row r="10" spans="1:44" x14ac:dyDescent="0.2">
      <c r="A10" s="349" t="s">
        <v>250</v>
      </c>
      <c r="B10" s="137">
        <v>3</v>
      </c>
      <c r="C10" s="349">
        <v>52.3</v>
      </c>
      <c r="D10" s="349">
        <v>100</v>
      </c>
      <c r="E10" s="349">
        <v>74.7</v>
      </c>
      <c r="F10" s="349">
        <v>53.8</v>
      </c>
      <c r="G10" s="349">
        <v>69.599999999999994</v>
      </c>
      <c r="H10" s="349">
        <v>40.5</v>
      </c>
      <c r="I10" s="349">
        <v>36.700000000000003</v>
      </c>
      <c r="J10" s="349">
        <v>146</v>
      </c>
      <c r="K10" s="363">
        <v>0.57999999999999996</v>
      </c>
      <c r="L10" s="363">
        <v>0.38</v>
      </c>
      <c r="M10" s="363">
        <v>0.78</v>
      </c>
      <c r="N10" s="240">
        <v>100</v>
      </c>
      <c r="O10" s="240">
        <v>100</v>
      </c>
      <c r="P10" s="349">
        <v>56.4</v>
      </c>
      <c r="Q10" s="349">
        <v>98.5</v>
      </c>
      <c r="R10" s="349">
        <v>84.2</v>
      </c>
      <c r="S10" s="349">
        <v>57.1</v>
      </c>
      <c r="T10" s="349">
        <v>72.2</v>
      </c>
      <c r="U10" s="349">
        <v>48.1</v>
      </c>
      <c r="V10" s="349">
        <v>40.6</v>
      </c>
      <c r="W10" s="349">
        <v>133</v>
      </c>
      <c r="X10" s="363">
        <v>1.03</v>
      </c>
      <c r="Y10" s="363">
        <v>0.8</v>
      </c>
      <c r="Z10" s="363">
        <v>1.25</v>
      </c>
      <c r="AA10" s="349">
        <v>100</v>
      </c>
      <c r="AB10" s="349">
        <v>100</v>
      </c>
      <c r="AC10" s="349">
        <v>54.2</v>
      </c>
      <c r="AD10" s="568">
        <v>99.3</v>
      </c>
      <c r="AE10" s="568">
        <v>79</v>
      </c>
      <c r="AF10" s="568">
        <v>55.3</v>
      </c>
      <c r="AG10" s="568">
        <v>70.8</v>
      </c>
      <c r="AH10" s="568">
        <v>44</v>
      </c>
      <c r="AI10" s="568">
        <v>38.5</v>
      </c>
      <c r="AJ10" s="349">
        <v>266</v>
      </c>
      <c r="AK10" s="363">
        <v>0.78</v>
      </c>
      <c r="AL10" s="363">
        <v>0.63</v>
      </c>
      <c r="AM10" s="363">
        <v>0.93</v>
      </c>
      <c r="AN10" s="349">
        <v>100</v>
      </c>
      <c r="AO10" s="349">
        <v>100</v>
      </c>
      <c r="AP10" s="353">
        <v>158</v>
      </c>
      <c r="AQ10" s="353">
        <v>133</v>
      </c>
      <c r="AR10" s="353">
        <v>291</v>
      </c>
    </row>
    <row r="11" spans="1:44" x14ac:dyDescent="0.2">
      <c r="A11" s="349" t="s">
        <v>399</v>
      </c>
      <c r="B11" s="137">
        <v>1</v>
      </c>
      <c r="C11" s="349" t="s">
        <v>331</v>
      </c>
      <c r="D11" s="349" t="s">
        <v>331</v>
      </c>
      <c r="E11" s="349" t="s">
        <v>331</v>
      </c>
      <c r="F11" s="349" t="s">
        <v>331</v>
      </c>
      <c r="G11" s="349" t="s">
        <v>331</v>
      </c>
      <c r="H11" s="349" t="s">
        <v>331</v>
      </c>
      <c r="I11" s="349" t="s">
        <v>331</v>
      </c>
      <c r="J11" s="349" t="s">
        <v>331</v>
      </c>
      <c r="K11" s="363" t="s">
        <v>331</v>
      </c>
      <c r="L11" s="669" t="s">
        <v>331</v>
      </c>
      <c r="M11" s="669" t="s">
        <v>331</v>
      </c>
      <c r="N11" s="240" t="s">
        <v>331</v>
      </c>
      <c r="O11" s="240" t="s">
        <v>331</v>
      </c>
      <c r="P11" s="349" t="s">
        <v>331</v>
      </c>
      <c r="Q11" s="349" t="s">
        <v>331</v>
      </c>
      <c r="R11" s="349" t="s">
        <v>331</v>
      </c>
      <c r="S11" s="349" t="s">
        <v>331</v>
      </c>
      <c r="T11" s="349" t="s">
        <v>331</v>
      </c>
      <c r="U11" s="349" t="s">
        <v>331</v>
      </c>
      <c r="V11" s="349" t="s">
        <v>331</v>
      </c>
      <c r="W11" s="349" t="s">
        <v>331</v>
      </c>
      <c r="X11" s="363" t="s">
        <v>331</v>
      </c>
      <c r="Y11" s="669" t="s">
        <v>331</v>
      </c>
      <c r="Z11" s="669" t="s">
        <v>331</v>
      </c>
      <c r="AA11" s="349" t="s">
        <v>331</v>
      </c>
      <c r="AB11" s="349" t="s">
        <v>331</v>
      </c>
      <c r="AC11" s="349">
        <v>54.7</v>
      </c>
      <c r="AD11" s="568" t="s">
        <v>331</v>
      </c>
      <c r="AE11" s="568">
        <v>81.3</v>
      </c>
      <c r="AF11" s="568">
        <v>64.599999999999994</v>
      </c>
      <c r="AG11" s="568">
        <v>66.7</v>
      </c>
      <c r="AH11" s="568">
        <v>43.8</v>
      </c>
      <c r="AI11" s="568">
        <v>41.7</v>
      </c>
      <c r="AJ11" s="349">
        <v>89</v>
      </c>
      <c r="AK11" s="363">
        <v>0.56999999999999995</v>
      </c>
      <c r="AL11" s="363">
        <v>0.31</v>
      </c>
      <c r="AM11" s="363">
        <v>0.83</v>
      </c>
      <c r="AN11" s="349" t="s">
        <v>331</v>
      </c>
      <c r="AO11" s="349" t="s">
        <v>331</v>
      </c>
      <c r="AP11" s="353">
        <v>57</v>
      </c>
      <c r="AQ11" s="353">
        <v>39</v>
      </c>
      <c r="AR11" s="353">
        <v>96</v>
      </c>
    </row>
    <row r="12" spans="1:44" x14ac:dyDescent="0.2">
      <c r="Y12" s="363"/>
      <c r="Z12" s="363"/>
    </row>
    <row r="14" spans="1:44" x14ac:dyDescent="0.2">
      <c r="Y14" s="363"/>
      <c r="Z14" s="363"/>
    </row>
    <row r="15" spans="1:44" x14ac:dyDescent="0.2">
      <c r="Y15" s="363"/>
      <c r="Z15" s="363"/>
    </row>
  </sheetData>
  <conditionalFormatting sqref="AP3:AR11">
    <cfRule type="cellIs" dxfId="61" priority="10" operator="between">
      <formula>1</formula>
      <formula>2</formula>
    </cfRule>
  </conditionalFormatting>
  <conditionalFormatting sqref="B3:K3 N3:X3 AA3:AK3 B4:AR11 AN3:AR3">
    <cfRule type="cellIs" dxfId="60" priority="9" operator="equal">
      <formula>"x"</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5"/>
  <sheetViews>
    <sheetView showGridLines="0" zoomScaleNormal="100" workbookViewId="0">
      <selection activeCell="A4" sqref="A4"/>
    </sheetView>
  </sheetViews>
  <sheetFormatPr defaultColWidth="9.140625" defaultRowHeight="11.25" x14ac:dyDescent="0.2"/>
  <cols>
    <col min="1" max="1" width="27.85546875" style="365" customWidth="1"/>
    <col min="2" max="2" width="6.28515625" style="365" customWidth="1"/>
    <col min="3" max="3" width="9.42578125" style="390" customWidth="1"/>
    <col min="4" max="4" width="0.85546875" style="390" customWidth="1"/>
    <col min="5" max="5" width="9.7109375" style="391" customWidth="1"/>
    <col min="6" max="6" width="0.85546875" style="391" customWidth="1"/>
    <col min="7" max="7" width="11.140625" style="391" customWidth="1"/>
    <col min="8" max="8" width="15.140625" style="391" customWidth="1"/>
    <col min="9" max="9" width="13.85546875" style="391" customWidth="1"/>
    <col min="10" max="10" width="1" style="391" customWidth="1"/>
    <col min="11" max="11" width="11.85546875" style="391" customWidth="1"/>
    <col min="12" max="12" width="18.42578125" style="391" customWidth="1"/>
    <col min="13" max="13" width="17" style="391" customWidth="1"/>
    <col min="14" max="14" width="0.85546875" style="391" customWidth="1"/>
    <col min="15" max="18" width="9.7109375" style="392" customWidth="1"/>
    <col min="19" max="19" width="0.85546875" style="392" customWidth="1"/>
    <col min="20" max="20" width="9.7109375" style="365" customWidth="1"/>
    <col min="21" max="21" width="15.5703125" style="365" customWidth="1"/>
    <col min="22" max="25" width="9.140625" style="365"/>
    <col min="26" max="28" width="9.140625" style="365" customWidth="1"/>
    <col min="29" max="29" width="9.140625" style="365" hidden="1" customWidth="1"/>
    <col min="30" max="30" width="9.140625" style="365" customWidth="1"/>
    <col min="31" max="16384" width="9.140625" style="365"/>
  </cols>
  <sheetData>
    <row r="1" spans="1:29" ht="13.5" customHeight="1" x14ac:dyDescent="0.2">
      <c r="A1" s="364" t="s">
        <v>285</v>
      </c>
      <c r="B1" s="364"/>
      <c r="C1" s="364"/>
      <c r="D1" s="364"/>
      <c r="E1" s="364"/>
      <c r="F1" s="364"/>
      <c r="G1" s="364"/>
      <c r="H1" s="364"/>
      <c r="I1" s="364"/>
      <c r="J1" s="364"/>
      <c r="K1" s="364"/>
      <c r="L1" s="364"/>
      <c r="M1" s="364"/>
      <c r="N1" s="364"/>
      <c r="O1" s="364"/>
      <c r="P1" s="364"/>
      <c r="Q1" s="364"/>
      <c r="R1" s="364"/>
      <c r="S1" s="364"/>
    </row>
    <row r="2" spans="1:29" ht="13.5" customHeight="1" x14ac:dyDescent="0.2">
      <c r="A2" s="366" t="s">
        <v>396</v>
      </c>
      <c r="B2" s="547"/>
      <c r="C2" s="547"/>
      <c r="D2" s="547"/>
      <c r="E2" s="367"/>
      <c r="F2" s="367"/>
      <c r="G2" s="367"/>
      <c r="H2" s="367"/>
      <c r="I2" s="367"/>
      <c r="J2" s="367"/>
      <c r="K2" s="367"/>
      <c r="L2" s="367"/>
      <c r="M2" s="367"/>
      <c r="N2" s="367"/>
      <c r="O2" s="368"/>
      <c r="P2" s="368"/>
      <c r="Q2" s="368"/>
      <c r="R2" s="368"/>
      <c r="S2" s="367"/>
      <c r="T2" s="567" t="s">
        <v>47</v>
      </c>
      <c r="U2" s="566"/>
      <c r="AB2" s="369"/>
      <c r="AC2" s="370" t="s">
        <v>6</v>
      </c>
    </row>
    <row r="3" spans="1:29" ht="12.75" customHeight="1" x14ac:dyDescent="0.2">
      <c r="A3" s="371" t="s">
        <v>0</v>
      </c>
      <c r="B3" s="372"/>
      <c r="C3" s="372"/>
      <c r="D3" s="372"/>
      <c r="E3" s="372"/>
      <c r="F3" s="372"/>
      <c r="G3" s="372"/>
      <c r="H3" s="372"/>
      <c r="I3" s="372"/>
      <c r="J3" s="367"/>
      <c r="K3" s="367"/>
      <c r="L3" s="367"/>
      <c r="M3" s="367"/>
      <c r="N3" s="367"/>
      <c r="O3" s="368"/>
      <c r="P3" s="368"/>
      <c r="Q3" s="368"/>
      <c r="R3" s="368"/>
      <c r="S3" s="368"/>
      <c r="T3" s="565" t="s">
        <v>45</v>
      </c>
      <c r="U3" s="397" t="s">
        <v>32</v>
      </c>
      <c r="AB3" s="374"/>
      <c r="AC3" s="375" t="s">
        <v>7</v>
      </c>
    </row>
    <row r="4" spans="1:29" ht="12.75" customHeight="1" x14ac:dyDescent="0.25">
      <c r="A4" s="732"/>
      <c r="B4" s="376"/>
      <c r="C4" s="377"/>
      <c r="D4" s="378"/>
      <c r="E4" s="379"/>
      <c r="F4" s="379"/>
      <c r="G4" s="379"/>
      <c r="H4" s="379"/>
      <c r="I4" s="379"/>
      <c r="J4" s="379"/>
      <c r="K4" s="379"/>
      <c r="L4" s="379"/>
      <c r="M4" s="379"/>
      <c r="N4" s="379"/>
      <c r="O4" s="380"/>
      <c r="P4" s="380"/>
      <c r="Q4" s="380"/>
      <c r="R4" s="380"/>
      <c r="S4" s="381"/>
      <c r="T4" s="775"/>
      <c r="U4" s="775"/>
      <c r="AC4" s="370" t="s">
        <v>32</v>
      </c>
    </row>
    <row r="5" spans="1:29" s="377" customFormat="1" ht="24.75" customHeight="1" x14ac:dyDescent="0.2">
      <c r="A5" s="564"/>
      <c r="B5" s="776" t="s">
        <v>44</v>
      </c>
      <c r="C5" s="778" t="s">
        <v>73</v>
      </c>
      <c r="D5" s="541"/>
      <c r="E5" s="780" t="s">
        <v>261</v>
      </c>
      <c r="F5" s="543"/>
      <c r="G5" s="768" t="s">
        <v>477</v>
      </c>
      <c r="H5" s="768"/>
      <c r="I5" s="768"/>
      <c r="J5" s="271"/>
      <c r="K5" s="783" t="s">
        <v>15</v>
      </c>
      <c r="L5" s="783"/>
      <c r="M5" s="783"/>
      <c r="N5" s="382"/>
      <c r="O5" s="782" t="s">
        <v>260</v>
      </c>
      <c r="P5" s="782"/>
      <c r="Q5" s="782"/>
      <c r="R5" s="782"/>
      <c r="S5" s="543"/>
      <c r="T5" s="780" t="s">
        <v>314</v>
      </c>
      <c r="U5" s="780" t="s">
        <v>315</v>
      </c>
      <c r="AC5" s="383"/>
    </row>
    <row r="6" spans="1:29" ht="71.25" customHeight="1" x14ac:dyDescent="0.2">
      <c r="A6" s="469" t="s">
        <v>286</v>
      </c>
      <c r="B6" s="777"/>
      <c r="C6" s="779"/>
      <c r="D6" s="542"/>
      <c r="E6" s="781"/>
      <c r="F6" s="544"/>
      <c r="G6" s="299" t="s">
        <v>312</v>
      </c>
      <c r="H6" s="299" t="s">
        <v>507</v>
      </c>
      <c r="I6" s="299" t="s">
        <v>502</v>
      </c>
      <c r="J6" s="60"/>
      <c r="K6" s="673" t="s">
        <v>313</v>
      </c>
      <c r="L6" s="673" t="s">
        <v>503</v>
      </c>
      <c r="M6" s="673" t="s">
        <v>504</v>
      </c>
      <c r="N6" s="540"/>
      <c r="O6" s="542" t="s">
        <v>112</v>
      </c>
      <c r="P6" s="544" t="s">
        <v>262</v>
      </c>
      <c r="Q6" s="384" t="s">
        <v>110</v>
      </c>
      <c r="R6" s="384" t="s">
        <v>111</v>
      </c>
      <c r="S6" s="544"/>
      <c r="T6" s="781"/>
      <c r="U6" s="781"/>
    </row>
    <row r="7" spans="1:29" x14ac:dyDescent="0.2">
      <c r="A7" s="563"/>
      <c r="B7" s="563"/>
      <c r="C7" s="562"/>
      <c r="D7" s="562"/>
      <c r="E7" s="452"/>
      <c r="F7" s="452"/>
      <c r="G7" s="452"/>
      <c r="H7" s="452"/>
      <c r="I7" s="452"/>
      <c r="J7" s="452"/>
      <c r="K7" s="452"/>
      <c r="L7" s="452"/>
      <c r="M7" s="452"/>
      <c r="N7" s="452"/>
      <c r="O7" s="452"/>
      <c r="P7" s="452"/>
      <c r="Q7" s="385"/>
      <c r="R7" s="386"/>
      <c r="S7" s="452"/>
    </row>
    <row r="8" spans="1:29" ht="11.25" customHeight="1" x14ac:dyDescent="0.2">
      <c r="A8" s="398" t="s">
        <v>251</v>
      </c>
      <c r="B8" s="723">
        <f>Table2cData!B4</f>
        <v>2556</v>
      </c>
      <c r="C8" s="723">
        <f>IF($U$3="Boys",Table2cData!AP4,IF($U$3="Girls",Table2cData!AQ4,Table2cData!AR4))</f>
        <v>425266</v>
      </c>
      <c r="D8" s="723">
        <f>IF($U$3="Boys",Table2cData!AQ4,IF($U$3="Girls",Table2cData!AR4,Table2cData!AS4))</f>
        <v>0</v>
      </c>
      <c r="E8" s="710">
        <f>IF($U$3="Boys",Table2cData!C4,IF($U$3="Girls",Table2cData!P4,Table2cData!AC4))</f>
        <v>46.6</v>
      </c>
      <c r="F8" s="710"/>
      <c r="G8" s="710">
        <f>IF($U$3="Boys",Table2cData!D4,IF($U$3="Girls",Table2cData!Q4,Table2cData!AD4))</f>
        <v>98.3</v>
      </c>
      <c r="H8" s="710">
        <f>IF($U$3="Boys",Table2cData!E4,IF($U$3="Girls",Table2cData!R4,Table2cData!AE4))</f>
        <v>63.9</v>
      </c>
      <c r="I8" s="710">
        <f>IF($U$3="Boys",Table2cData!F4,IF($U$3="Girls",Table2cData!S4,Table2cData!AF4))</f>
        <v>42.4</v>
      </c>
      <c r="J8" s="710"/>
      <c r="K8" s="710">
        <f>IF($U$3="Boys",Table2cData!G4,IF($U$3="Girls",Table2cData!T4,Table2cData!AG4))</f>
        <v>38.299999999999997</v>
      </c>
      <c r="L8" s="710">
        <f>IF($U$3="Boys",Table2cData!H4,IF($U$3="Girls",Table2cData!U4,Table2cData!AH4))</f>
        <v>23.5</v>
      </c>
      <c r="M8" s="710">
        <f>IF($U$3="Boys",Table2cData!I4,IF($U$3="Girls",Table2cData!V4,Table2cData!AI4))</f>
        <v>21.1</v>
      </c>
      <c r="N8" s="710"/>
      <c r="O8" s="723">
        <f>IF($U$3="Boys",Table2cData!J4,IF($U$3="Girls",Table2cData!W4,Table2cData!AJ4))</f>
        <v>402304</v>
      </c>
      <c r="P8" s="713">
        <f>IF($U$3="Boys",Table2cData!K4,IF($U$3="Girls",Table2cData!X4,Table2cData!AK4))</f>
        <v>-0.01</v>
      </c>
      <c r="Q8" s="716">
        <f>IF($U$3="Boys",Table2cData!L4,IF($U$3="Girls",Table2cData!Y4,Table2cData!AL4))</f>
        <v>-0.02</v>
      </c>
      <c r="R8" s="716">
        <f>IF($U$3="Boys",Table2cData!M4,IF($U$3="Girls",Table2cData!Z4,Table2cData!AM4))</f>
        <v>-0.01</v>
      </c>
      <c r="S8" s="713"/>
      <c r="T8" s="710">
        <f>IF($U$3="Boys",Table2cData!N4,IF($U$3="Girls",Table2cData!AA4,Table2cData!AN4))</f>
        <v>99.4</v>
      </c>
      <c r="U8" s="710">
        <f>IF($U$3="Boys",Table2cData!O4,IF($U$3="Girls",Table2cData!AB4,Table2cData!AO4))</f>
        <v>99.2</v>
      </c>
      <c r="V8" s="561"/>
    </row>
    <row r="9" spans="1:29" ht="11.25" customHeight="1" x14ac:dyDescent="0.2">
      <c r="A9" s="398" t="s">
        <v>252</v>
      </c>
      <c r="B9" s="723">
        <f>Table2cData!B5</f>
        <v>178</v>
      </c>
      <c r="C9" s="723">
        <f>IF($U$3="Boys",Table2cData!AP5,IF($U$3="Girls",Table2cData!AQ5,Table2cData!AR5))</f>
        <v>29059</v>
      </c>
      <c r="D9" s="723"/>
      <c r="E9" s="710">
        <f>IF($U$3="Boys",Table2cData!C5,IF($U$3="Girls",Table2cData!P5,Table2cData!AC5))</f>
        <v>47.9</v>
      </c>
      <c r="F9" s="723"/>
      <c r="G9" s="710">
        <f>IF($U$3="Boys",Table2cData!D5,IF($U$3="Girls",Table2cData!Q5,Table2cData!AD5))</f>
        <v>98.4</v>
      </c>
      <c r="H9" s="710">
        <f>IF($U$3="Boys",Table2cData!E5,IF($U$3="Girls",Table2cData!R5,Table2cData!AE5))</f>
        <v>67.2</v>
      </c>
      <c r="I9" s="710">
        <f>IF($U$3="Boys",Table2cData!F5,IF($U$3="Girls",Table2cData!S5,Table2cData!AF5))</f>
        <v>45.4</v>
      </c>
      <c r="J9" s="723"/>
      <c r="K9" s="710">
        <f>IF($U$3="Boys",Table2cData!G5,IF($U$3="Girls",Table2cData!T5,Table2cData!AG5))</f>
        <v>40.1</v>
      </c>
      <c r="L9" s="710">
        <f>IF($U$3="Boys",Table2cData!H5,IF($U$3="Girls",Table2cData!U5,Table2cData!AH5))</f>
        <v>24.8</v>
      </c>
      <c r="M9" s="710">
        <f>IF($U$3="Boys",Table2cData!I5,IF($U$3="Girls",Table2cData!V5,Table2cData!AI5))</f>
        <v>22.3</v>
      </c>
      <c r="N9" s="723"/>
      <c r="O9" s="723">
        <f>IF($U$3="Boys",Table2cData!J5,IF($U$3="Girls",Table2cData!W5,Table2cData!AJ5))</f>
        <v>27468</v>
      </c>
      <c r="P9" s="713">
        <f>IF($U$3="Boys",Table2cData!K5,IF($U$3="Girls",Table2cData!X5,Table2cData!AK5))</f>
        <v>0.04</v>
      </c>
      <c r="Q9" s="716">
        <f>IF($U$3="Boys",Table2cData!L5,IF($U$3="Girls",Table2cData!Y5,Table2cData!AL5))</f>
        <v>0.02</v>
      </c>
      <c r="R9" s="716">
        <f>IF($U$3="Boys",Table2cData!M5,IF($U$3="Girls",Table2cData!Z5,Table2cData!AM5))</f>
        <v>0.05</v>
      </c>
      <c r="S9" s="723"/>
      <c r="T9" s="710">
        <f>IF($U$3="Boys",Table2cData!N5,IF($U$3="Girls",Table2cData!AA5,Table2cData!AN5))</f>
        <v>99.5</v>
      </c>
      <c r="U9" s="710">
        <f>IF($U$3="Boys",Table2cData!O5,IF($U$3="Girls",Table2cData!AB5,Table2cData!AO5))</f>
        <v>99.3</v>
      </c>
      <c r="V9" s="561"/>
    </row>
    <row r="10" spans="1:29" ht="11.25" customHeight="1" x14ac:dyDescent="0.2">
      <c r="A10" s="398" t="s">
        <v>253</v>
      </c>
      <c r="B10" s="723">
        <f>Table2cData!B6</f>
        <v>310</v>
      </c>
      <c r="C10" s="723">
        <f>IF($U$3="Boys",Table2cData!AP6,IF($U$3="Girls",Table2cData!AQ6,Table2cData!AR6))</f>
        <v>50237</v>
      </c>
      <c r="D10" s="723"/>
      <c r="E10" s="710">
        <f>IF($U$3="Boys",Table2cData!C6,IF($U$3="Girls",Table2cData!P6,Table2cData!AC6))</f>
        <v>48.8</v>
      </c>
      <c r="F10" s="723"/>
      <c r="G10" s="710">
        <f>IF($U$3="Boys",Table2cData!D6,IF($U$3="Girls",Table2cData!Q6,Table2cData!AD6))</f>
        <v>98.9</v>
      </c>
      <c r="H10" s="710">
        <f>IF($U$3="Boys",Table2cData!E6,IF($U$3="Girls",Table2cData!R6,Table2cData!AE6))</f>
        <v>68.7</v>
      </c>
      <c r="I10" s="710">
        <f>IF($U$3="Boys",Table2cData!F6,IF($U$3="Girls",Table2cData!S6,Table2cData!AF6))</f>
        <v>46.2</v>
      </c>
      <c r="J10" s="723"/>
      <c r="K10" s="710">
        <f>IF($U$3="Boys",Table2cData!G6,IF($U$3="Girls",Table2cData!T6,Table2cData!AG6))</f>
        <v>43.1</v>
      </c>
      <c r="L10" s="710">
        <f>IF($U$3="Boys",Table2cData!H6,IF($U$3="Girls",Table2cData!U6,Table2cData!AH6))</f>
        <v>27.6</v>
      </c>
      <c r="M10" s="710">
        <f>IF($U$3="Boys",Table2cData!I6,IF($U$3="Girls",Table2cData!V6,Table2cData!AI6))</f>
        <v>24.4</v>
      </c>
      <c r="N10" s="723"/>
      <c r="O10" s="723">
        <f>IF($U$3="Boys",Table2cData!J6,IF($U$3="Girls",Table2cData!W6,Table2cData!AJ6))</f>
        <v>47630</v>
      </c>
      <c r="P10" s="713">
        <f>IF($U$3="Boys",Table2cData!K6,IF($U$3="Girls",Table2cData!X6,Table2cData!AK6))</f>
        <v>0.1</v>
      </c>
      <c r="Q10" s="716">
        <f>IF($U$3="Boys",Table2cData!L6,IF($U$3="Girls",Table2cData!Y6,Table2cData!AL6))</f>
        <v>0.09</v>
      </c>
      <c r="R10" s="716">
        <f>IF($U$3="Boys",Table2cData!M6,IF($U$3="Girls",Table2cData!Z6,Table2cData!AM6))</f>
        <v>0.11</v>
      </c>
      <c r="S10" s="723"/>
      <c r="T10" s="710">
        <f>IF($U$3="Boys",Table2cData!N6,IF($U$3="Girls",Table2cData!AA6,Table2cData!AN6))</f>
        <v>99.6</v>
      </c>
      <c r="U10" s="710">
        <f>IF($U$3="Boys",Table2cData!O6,IF($U$3="Girls",Table2cData!AB6,Table2cData!AO6))</f>
        <v>99.4</v>
      </c>
      <c r="V10" s="561"/>
    </row>
    <row r="11" spans="1:29" ht="11.25" customHeight="1" x14ac:dyDescent="0.2">
      <c r="A11" s="398" t="s">
        <v>350</v>
      </c>
      <c r="B11" s="723">
        <f>Table2cData!B7</f>
        <v>68</v>
      </c>
      <c r="C11" s="723">
        <f>IF($U$3="Boys",Table2cData!AP7,IF($U$3="Girls",Table2cData!AQ7,Table2cData!AR7))</f>
        <v>10579</v>
      </c>
      <c r="D11" s="723"/>
      <c r="E11" s="710">
        <f>IF($U$3="Boys",Table2cData!C7,IF($U$3="Girls",Table2cData!P7,Table2cData!AC7))</f>
        <v>47.9</v>
      </c>
      <c r="F11" s="723"/>
      <c r="G11" s="710">
        <f>IF($U$3="Boys",Table2cData!D7,IF($U$3="Girls",Table2cData!Q7,Table2cData!AD7))</f>
        <v>97.9</v>
      </c>
      <c r="H11" s="710">
        <f>IF($U$3="Boys",Table2cData!E7,IF($U$3="Girls",Table2cData!R7,Table2cData!AE7))</f>
        <v>64.099999999999994</v>
      </c>
      <c r="I11" s="710">
        <f>IF($U$3="Boys",Table2cData!F7,IF($U$3="Girls",Table2cData!S7,Table2cData!AF7))</f>
        <v>45.3</v>
      </c>
      <c r="J11" s="723"/>
      <c r="K11" s="710">
        <f>IF($U$3="Boys",Table2cData!G7,IF($U$3="Girls",Table2cData!T7,Table2cData!AG7))</f>
        <v>37.6</v>
      </c>
      <c r="L11" s="710">
        <f>IF($U$3="Boys",Table2cData!H7,IF($U$3="Girls",Table2cData!U7,Table2cData!AH7))</f>
        <v>24.1</v>
      </c>
      <c r="M11" s="710">
        <f>IF($U$3="Boys",Table2cData!I7,IF($U$3="Girls",Table2cData!V7,Table2cData!AI7))</f>
        <v>22.4</v>
      </c>
      <c r="N11" s="723"/>
      <c r="O11" s="723">
        <f>IF($U$3="Boys",Table2cData!J7,IF($U$3="Girls",Table2cData!W7,Table2cData!AJ7))</f>
        <v>9730</v>
      </c>
      <c r="P11" s="713">
        <f>IF($U$3="Boys",Table2cData!K7,IF($U$3="Girls",Table2cData!X7,Table2cData!AK7))</f>
        <v>0.03</v>
      </c>
      <c r="Q11" s="716">
        <f>IF($U$3="Boys",Table2cData!L7,IF($U$3="Girls",Table2cData!Y7,Table2cData!AL7))</f>
        <v>0.01</v>
      </c>
      <c r="R11" s="716">
        <f>IF($U$3="Boys",Table2cData!M7,IF($U$3="Girls",Table2cData!Z7,Table2cData!AM7))</f>
        <v>0.06</v>
      </c>
      <c r="S11" s="723"/>
      <c r="T11" s="710">
        <f>IF($U$3="Boys",Table2cData!N7,IF($U$3="Girls",Table2cData!AA7,Table2cData!AN7))</f>
        <v>99.4</v>
      </c>
      <c r="U11" s="710">
        <f>IF($U$3="Boys",Table2cData!O7,IF($U$3="Girls",Table2cData!AB7,Table2cData!AO7))</f>
        <v>99.1</v>
      </c>
      <c r="V11" s="561"/>
    </row>
    <row r="12" spans="1:29" ht="11.25" customHeight="1" x14ac:dyDescent="0.2">
      <c r="A12" s="398" t="s">
        <v>254</v>
      </c>
      <c r="B12" s="723">
        <f>Table2cData!B8</f>
        <v>12</v>
      </c>
      <c r="C12" s="723">
        <f>IF($U$3="Boys",Table2cData!AP8,IF($U$3="Girls",Table2cData!AQ8,Table2cData!AR8))</f>
        <v>1297</v>
      </c>
      <c r="D12" s="723"/>
      <c r="E12" s="710">
        <f>IF($U$3="Boys",Table2cData!C8,IF($U$3="Girls",Table2cData!P8,Table2cData!AC8))</f>
        <v>58.4</v>
      </c>
      <c r="F12" s="723"/>
      <c r="G12" s="710">
        <f>IF($U$3="Boys",Table2cData!D8,IF($U$3="Girls",Table2cData!Q8,Table2cData!AD8))</f>
        <v>93.9</v>
      </c>
      <c r="H12" s="710">
        <f>IF($U$3="Boys",Table2cData!E8,IF($U$3="Girls",Table2cData!R8,Table2cData!AE8))</f>
        <v>81.599999999999994</v>
      </c>
      <c r="I12" s="710">
        <f>IF($U$3="Boys",Table2cData!F8,IF($U$3="Girls",Table2cData!S8,Table2cData!AF8))</f>
        <v>65.5</v>
      </c>
      <c r="J12" s="723"/>
      <c r="K12" s="710">
        <f>IF($U$3="Boys",Table2cData!G8,IF($U$3="Girls",Table2cData!T8,Table2cData!AG8))</f>
        <v>50.7</v>
      </c>
      <c r="L12" s="710">
        <f>IF($U$3="Boys",Table2cData!H8,IF($U$3="Girls",Table2cData!U8,Table2cData!AH8))</f>
        <v>41.7</v>
      </c>
      <c r="M12" s="710">
        <f>IF($U$3="Boys",Table2cData!I8,IF($U$3="Girls",Table2cData!V8,Table2cData!AI8))</f>
        <v>39.299999999999997</v>
      </c>
      <c r="N12" s="723"/>
      <c r="O12" s="723">
        <f>IF($U$3="Boys",Table2cData!J8,IF($U$3="Girls",Table2cData!W8,Table2cData!AJ8))</f>
        <v>1139</v>
      </c>
      <c r="P12" s="713">
        <f>IF($U$3="Boys",Table2cData!K8,IF($U$3="Girls",Table2cData!X8,Table2cData!AK8))</f>
        <v>0.62</v>
      </c>
      <c r="Q12" s="716">
        <f>IF($U$3="Boys",Table2cData!L8,IF($U$3="Girls",Table2cData!Y8,Table2cData!AL8))</f>
        <v>0.54</v>
      </c>
      <c r="R12" s="716">
        <f>IF($U$3="Boys",Table2cData!M8,IF($U$3="Girls",Table2cData!Z8,Table2cData!AM8))</f>
        <v>0.69</v>
      </c>
      <c r="S12" s="723"/>
      <c r="T12" s="710">
        <f>IF($U$3="Boys",Table2cData!N8,IF($U$3="Girls",Table2cData!AA8,Table2cData!AN8))</f>
        <v>99.6</v>
      </c>
      <c r="U12" s="710">
        <f>IF($U$3="Boys",Table2cData!O8,IF($U$3="Girls",Table2cData!AB8,Table2cData!AO8))</f>
        <v>99.5</v>
      </c>
      <c r="V12" s="561"/>
    </row>
    <row r="13" spans="1:29" ht="11.25" customHeight="1" x14ac:dyDescent="0.2">
      <c r="A13" s="398" t="s">
        <v>255</v>
      </c>
      <c r="B13" s="723">
        <f>Table2cData!B9</f>
        <v>8</v>
      </c>
      <c r="C13" s="723">
        <f>IF($U$3="Boys",Table2cData!AP9,IF($U$3="Girls",Table2cData!AQ9,Table2cData!AR9))</f>
        <v>711</v>
      </c>
      <c r="D13" s="723"/>
      <c r="E13" s="710">
        <f>IF($U$3="Boys",Table2cData!C9,IF($U$3="Girls",Table2cData!P9,Table2cData!AC9))</f>
        <v>56.5</v>
      </c>
      <c r="F13" s="723"/>
      <c r="G13" s="710">
        <f>IF($U$3="Boys",Table2cData!D9,IF($U$3="Girls",Table2cData!Q9,Table2cData!AD9))</f>
        <v>98.9</v>
      </c>
      <c r="H13" s="710">
        <f>IF($U$3="Boys",Table2cData!E9,IF($U$3="Girls",Table2cData!R9,Table2cData!AE9))</f>
        <v>82.7</v>
      </c>
      <c r="I13" s="710">
        <f>IF($U$3="Boys",Table2cData!F9,IF($U$3="Girls",Table2cData!S9,Table2cData!AF9))</f>
        <v>65</v>
      </c>
      <c r="J13" s="723"/>
      <c r="K13" s="710">
        <f>IF($U$3="Boys",Table2cData!G9,IF($U$3="Girls",Table2cData!T9,Table2cData!AG9))</f>
        <v>66.099999999999994</v>
      </c>
      <c r="L13" s="710">
        <f>IF($U$3="Boys",Table2cData!H9,IF($U$3="Girls",Table2cData!U9,Table2cData!AH9))</f>
        <v>46</v>
      </c>
      <c r="M13" s="710">
        <f>IF($U$3="Boys",Table2cData!I9,IF($U$3="Girls",Table2cData!V9,Table2cData!AI9))</f>
        <v>42.6</v>
      </c>
      <c r="N13" s="723"/>
      <c r="O13" s="723">
        <f>IF($U$3="Boys",Table2cData!J9,IF($U$3="Girls",Table2cData!W9,Table2cData!AJ9))</f>
        <v>671</v>
      </c>
      <c r="P13" s="713">
        <f>IF($U$3="Boys",Table2cData!K9,IF($U$3="Girls",Table2cData!X9,Table2cData!AK9))</f>
        <v>1.03</v>
      </c>
      <c r="Q13" s="716">
        <f>IF($U$3="Boys",Table2cData!L9,IF($U$3="Girls",Table2cData!Y9,Table2cData!AL9))</f>
        <v>0.94</v>
      </c>
      <c r="R13" s="716">
        <f>IF($U$3="Boys",Table2cData!M9,IF($U$3="Girls",Table2cData!Z9,Table2cData!AM9))</f>
        <v>1.1299999999999999</v>
      </c>
      <c r="S13" s="723"/>
      <c r="T13" s="710">
        <f>IF($U$3="Boys",Table2cData!N9,IF($U$3="Girls",Table2cData!AA9,Table2cData!AN9))</f>
        <v>99.6</v>
      </c>
      <c r="U13" s="710">
        <f>IF($U$3="Boys",Table2cData!O9,IF($U$3="Girls",Table2cData!AB9,Table2cData!AO9))</f>
        <v>99.6</v>
      </c>
      <c r="V13" s="561"/>
    </row>
    <row r="14" spans="1:29" ht="11.25" customHeight="1" x14ac:dyDescent="0.2">
      <c r="A14" s="398" t="s">
        <v>481</v>
      </c>
      <c r="B14" s="723">
        <f>Table2cData!B10</f>
        <v>3</v>
      </c>
      <c r="C14" s="723">
        <f>IF($U$3="Boys",Table2cData!AP10,IF($U$3="Girls",Table2cData!AQ10,Table2cData!AR10))</f>
        <v>291</v>
      </c>
      <c r="D14" s="723"/>
      <c r="E14" s="710">
        <f>IF($U$3="Boys",Table2cData!C10,IF($U$3="Girls",Table2cData!P10,Table2cData!AC10))</f>
        <v>54.2</v>
      </c>
      <c r="F14" s="723"/>
      <c r="G14" s="710">
        <f>IF($U$3="Boys",Table2cData!D10,IF($U$3="Girls",Table2cData!Q10,Table2cData!AD10))</f>
        <v>99.3</v>
      </c>
      <c r="H14" s="710">
        <f>IF($U$3="Boys",Table2cData!E10,IF($U$3="Girls",Table2cData!R10,Table2cData!AE10))</f>
        <v>79</v>
      </c>
      <c r="I14" s="710">
        <f>IF($U$3="Boys",Table2cData!F10,IF($U$3="Girls",Table2cData!S10,Table2cData!AF10))</f>
        <v>55.3</v>
      </c>
      <c r="J14" s="723"/>
      <c r="K14" s="710">
        <f>IF($U$3="Boys",Table2cData!G10,IF($U$3="Girls",Table2cData!T10,Table2cData!AG10))</f>
        <v>70.8</v>
      </c>
      <c r="L14" s="710">
        <f>IF($U$3="Boys",Table2cData!H10,IF($U$3="Girls",Table2cData!U10,Table2cData!AH10))</f>
        <v>44</v>
      </c>
      <c r="M14" s="710">
        <f>IF($U$3="Boys",Table2cData!I10,IF($U$3="Girls",Table2cData!V10,Table2cData!AI10))</f>
        <v>38.5</v>
      </c>
      <c r="N14" s="723"/>
      <c r="O14" s="723">
        <f>IF($U$3="Boys",Table2cData!J10,IF($U$3="Girls",Table2cData!W10,Table2cData!AJ10))</f>
        <v>266</v>
      </c>
      <c r="P14" s="713">
        <f>IF($U$3="Boys",Table2cData!K10,IF($U$3="Girls",Table2cData!X10,Table2cData!AK10))</f>
        <v>0.78</v>
      </c>
      <c r="Q14" s="716">
        <f>IF($U$3="Boys",Table2cData!L10,IF($U$3="Girls",Table2cData!Y10,Table2cData!AL10))</f>
        <v>0.63</v>
      </c>
      <c r="R14" s="716">
        <f>IF($U$3="Boys",Table2cData!M10,IF($U$3="Girls",Table2cData!Z10,Table2cData!AM10))</f>
        <v>0.93</v>
      </c>
      <c r="S14" s="723"/>
      <c r="T14" s="710">
        <f>IF($U$3="Boys",Table2cData!N10,IF($U$3="Girls",Table2cData!AA10,Table2cData!AN10))</f>
        <v>100</v>
      </c>
      <c r="U14" s="710">
        <f>IF($U$3="Boys",Table2cData!O10,IF($U$3="Girls",Table2cData!AB10,Table2cData!AO10))</f>
        <v>100</v>
      </c>
      <c r="V14" s="561"/>
    </row>
    <row r="15" spans="1:29" ht="11.25" customHeight="1" x14ac:dyDescent="0.2">
      <c r="A15" s="398" t="s">
        <v>493</v>
      </c>
      <c r="B15" s="723">
        <f>Table2cData!B11</f>
        <v>1</v>
      </c>
      <c r="C15" s="723">
        <f>IF($U$3="Boys",Table2cData!AP11,IF($U$3="Girls",Table2cData!AQ11,Table2cData!AR11))</f>
        <v>96</v>
      </c>
      <c r="D15" s="723"/>
      <c r="E15" s="710">
        <f>IF($U$3="Boys",Table2cData!C11,IF($U$3="Girls",Table2cData!P11,Table2cData!AC11))</f>
        <v>54.7</v>
      </c>
      <c r="F15" s="723"/>
      <c r="G15" s="710" t="str">
        <f>IF($U$3="Boys",Table2cData!D11,IF($U$3="Girls",Table2cData!Q11,Table2cData!AD11))</f>
        <v>x</v>
      </c>
      <c r="H15" s="710">
        <f>IF($U$3="Boys",Table2cData!E11,IF($U$3="Girls",Table2cData!R11,Table2cData!AE11))</f>
        <v>81.3</v>
      </c>
      <c r="I15" s="710">
        <f>IF($U$3="Boys",Table2cData!F11,IF($U$3="Girls",Table2cData!S11,Table2cData!AF11))</f>
        <v>64.599999999999994</v>
      </c>
      <c r="J15" s="723"/>
      <c r="K15" s="710">
        <f>IF($U$3="Boys",Table2cData!G11,IF($U$3="Girls",Table2cData!T11,Table2cData!AG11))</f>
        <v>66.7</v>
      </c>
      <c r="L15" s="710">
        <f>IF($U$3="Boys",Table2cData!H11,IF($U$3="Girls",Table2cData!U11,Table2cData!AH11))</f>
        <v>43.8</v>
      </c>
      <c r="M15" s="710">
        <f>IF($U$3="Boys",Table2cData!I11,IF($U$3="Girls",Table2cData!V11,Table2cData!AI11))</f>
        <v>41.7</v>
      </c>
      <c r="N15" s="723"/>
      <c r="O15" s="723">
        <f>IF($U$3="Boys",Table2cData!J11,IF($U$3="Girls",Table2cData!W11,Table2cData!AJ11))</f>
        <v>89</v>
      </c>
      <c r="P15" s="713">
        <f>IF($U$3="Boys",Table2cData!K11,IF($U$3="Girls",Table2cData!X11,Table2cData!AK11))</f>
        <v>0.56999999999999995</v>
      </c>
      <c r="Q15" s="716">
        <f>IF($U$3="Boys",Table2cData!L11,IF($U$3="Girls",Table2cData!Y11,Table2cData!AL11))</f>
        <v>0.31</v>
      </c>
      <c r="R15" s="716">
        <f>IF($U$3="Boys",Table2cData!M11,IF($U$3="Girls",Table2cData!Z11,Table2cData!AM11))</f>
        <v>0.83</v>
      </c>
      <c r="S15" s="723"/>
      <c r="T15" s="710" t="str">
        <f>IF($U$3="Boys",Table2cData!N11,IF($U$3="Girls",Table2cData!AA11,Table2cData!AN11))</f>
        <v>x</v>
      </c>
      <c r="U15" s="710" t="str">
        <f>IF($U$3="Boys",Table2cData!O11,IF($U$3="Girls",Table2cData!AB11,Table2cData!AO11))</f>
        <v>x</v>
      </c>
      <c r="V15" s="561"/>
    </row>
    <row r="16" spans="1:29" ht="5.25" customHeight="1" x14ac:dyDescent="0.2">
      <c r="A16" s="398"/>
      <c r="B16" s="723"/>
      <c r="C16" s="723"/>
      <c r="D16" s="723"/>
      <c r="E16" s="710"/>
      <c r="F16" s="723"/>
      <c r="G16" s="710"/>
      <c r="H16" s="710"/>
      <c r="I16" s="710"/>
      <c r="J16" s="723"/>
      <c r="K16" s="710"/>
      <c r="L16" s="710"/>
      <c r="M16" s="710"/>
      <c r="N16" s="723"/>
      <c r="O16" s="723"/>
      <c r="P16" s="713"/>
      <c r="Q16" s="716"/>
      <c r="R16" s="716"/>
      <c r="S16" s="723"/>
      <c r="T16" s="713"/>
      <c r="U16" s="713"/>
      <c r="V16" s="561"/>
    </row>
    <row r="17" spans="1:23" ht="11.25" customHeight="1" x14ac:dyDescent="0.2">
      <c r="A17" s="536" t="s">
        <v>299</v>
      </c>
      <c r="B17" s="723">
        <f>Table2cData!B3</f>
        <v>3154</v>
      </c>
      <c r="C17" s="723">
        <f>IF($U$3="Boys",Table2cData!AP3,IF($U$3="Girls",Table2cData!AQ3,Table2cData!AR3))</f>
        <v>518846</v>
      </c>
      <c r="D17" s="723"/>
      <c r="E17" s="710">
        <f>IF($U$3="Boys",Table2cData!C3,IF($U$3="Girls",Table2cData!P3,Table2cData!AC3))</f>
        <v>46.9</v>
      </c>
      <c r="F17" s="723"/>
      <c r="G17" s="710">
        <f>IF($U$3="Boys",Table2cData!D3,IF($U$3="Girls",Table2cData!Q3,Table2cData!AD3))</f>
        <v>98.2</v>
      </c>
      <c r="H17" s="710">
        <f>IF($U$3="Boys",Table2cData!E3,IF($U$3="Girls",Table2cData!R3,Table2cData!AE3))</f>
        <v>64.5</v>
      </c>
      <c r="I17" s="710">
        <f>IF($U$3="Boys",Table2cData!F3,IF($U$3="Girls",Table2cData!S3,Table2cData!AF3))</f>
        <v>43</v>
      </c>
      <c r="J17" s="723"/>
      <c r="K17" s="710">
        <f>IF($U$3="Boys",Table2cData!G3,IF($U$3="Girls",Table2cData!T3,Table2cData!AG3))</f>
        <v>38.799999999999997</v>
      </c>
      <c r="L17" s="710">
        <f>IF($U$3="Boys",Table2cData!H3,IF($U$3="Girls",Table2cData!U3,Table2cData!AH3))</f>
        <v>24</v>
      </c>
      <c r="M17" s="710">
        <f>IF($U$3="Boys",Table2cData!I3,IF($U$3="Girls",Table2cData!V3,Table2cData!AI3))</f>
        <v>21.5</v>
      </c>
      <c r="N17" s="723"/>
      <c r="O17" s="723">
        <f>IF($U$3="Boys",Table2cData!J3,IF($U$3="Girls",Table2cData!W3,Table2cData!AJ3))</f>
        <v>490267</v>
      </c>
      <c r="P17" s="713">
        <f>IF($U$3="Boys",Table2cData!K3,IF($U$3="Girls",Table2cData!X3,Table2cData!AK3))</f>
        <v>0</v>
      </c>
      <c r="Q17" s="713">
        <f>IF($U$3="Boys",Table2cData!L3,IF($U$3="Girls",Table2cData!Y3,Table2cData!AL3))</f>
        <v>0</v>
      </c>
      <c r="R17" s="713">
        <f>IF($U$3="Boys",Table2cData!M3,IF($U$3="Girls",Table2cData!Z3,Table2cData!AM3))</f>
        <v>0</v>
      </c>
      <c r="S17" s="713">
        <f>IF($U$3="Boys",Table2cData!N3,IF($U$3="Girls",Table2cData!AA3,Table2cData!AN3))</f>
        <v>99.4</v>
      </c>
      <c r="T17" s="710">
        <f>IF($U$3="Boys",Table2cData!N3,IF($U$3="Girls",Table2cData!AA3,Table2cData!AN3))</f>
        <v>99.4</v>
      </c>
      <c r="U17" s="710">
        <f>IF($U$3="Boys",Table2cData!O3,IF($U$3="Girls",Table2cData!AB3,Table2cData!AO3))</f>
        <v>99.2</v>
      </c>
      <c r="V17" s="561"/>
    </row>
    <row r="18" spans="1:23" ht="11.25" customHeight="1" x14ac:dyDescent="0.2">
      <c r="A18" s="560"/>
      <c r="B18" s="559"/>
      <c r="C18" s="558"/>
      <c r="D18" s="558"/>
      <c r="E18" s="558"/>
      <c r="F18" s="558"/>
      <c r="G18" s="558"/>
      <c r="H18" s="558"/>
      <c r="I18" s="558"/>
      <c r="J18" s="558"/>
      <c r="K18" s="558"/>
      <c r="L18" s="558"/>
      <c r="M18" s="558"/>
      <c r="N18" s="558"/>
      <c r="O18" s="558"/>
      <c r="P18" s="558"/>
      <c r="Q18" s="558"/>
      <c r="R18" s="558"/>
      <c r="S18" s="558"/>
      <c r="T18" s="557"/>
      <c r="U18" s="557"/>
    </row>
    <row r="19" spans="1:23" ht="11.25" customHeight="1" x14ac:dyDescent="0.2">
      <c r="A19" s="387"/>
      <c r="B19" s="388"/>
      <c r="C19" s="388"/>
      <c r="D19" s="388"/>
      <c r="E19" s="388"/>
      <c r="F19" s="388"/>
      <c r="G19" s="388"/>
      <c r="H19" s="388"/>
      <c r="I19" s="388"/>
      <c r="J19" s="388"/>
      <c r="K19" s="388"/>
      <c r="L19" s="388"/>
      <c r="M19" s="388"/>
      <c r="N19" s="388"/>
      <c r="O19" s="388"/>
      <c r="P19" s="388"/>
      <c r="Q19" s="388"/>
      <c r="R19" s="388"/>
      <c r="S19" s="388"/>
      <c r="T19" s="388"/>
      <c r="U19" s="176" t="s">
        <v>395</v>
      </c>
    </row>
    <row r="20" spans="1:23" ht="11.25" customHeight="1" x14ac:dyDescent="0.2"/>
    <row r="21" spans="1:23" ht="21.75" customHeight="1" x14ac:dyDescent="0.2">
      <c r="A21" s="785" t="s">
        <v>574</v>
      </c>
      <c r="B21" s="785"/>
      <c r="C21" s="785"/>
      <c r="D21" s="785"/>
      <c r="E21" s="785"/>
      <c r="F21" s="785"/>
      <c r="G21" s="785"/>
      <c r="H21" s="785"/>
      <c r="I21" s="785"/>
      <c r="J21" s="785"/>
      <c r="K21" s="785"/>
      <c r="L21" s="785"/>
      <c r="M21" s="785"/>
      <c r="N21" s="785"/>
      <c r="O21" s="785"/>
      <c r="P21" s="785"/>
      <c r="Q21" s="785"/>
      <c r="R21" s="785"/>
      <c r="S21" s="785"/>
      <c r="T21" s="785"/>
      <c r="U21" s="785"/>
      <c r="W21" s="434"/>
    </row>
    <row r="22" spans="1:23" x14ac:dyDescent="0.2">
      <c r="A22" s="786" t="s">
        <v>61</v>
      </c>
      <c r="B22" s="786"/>
      <c r="C22" s="786"/>
      <c r="D22" s="786"/>
      <c r="E22" s="786"/>
      <c r="F22" s="786"/>
      <c r="G22" s="786"/>
      <c r="H22" s="786"/>
      <c r="I22" s="786"/>
      <c r="J22" s="786"/>
      <c r="K22" s="786"/>
      <c r="L22" s="786"/>
      <c r="M22" s="786"/>
      <c r="N22" s="786"/>
      <c r="O22" s="786"/>
      <c r="P22" s="786"/>
      <c r="Q22" s="786"/>
      <c r="R22" s="786"/>
      <c r="S22" s="394"/>
      <c r="T22" s="395"/>
      <c r="U22" s="395"/>
      <c r="W22" s="421"/>
    </row>
    <row r="23" spans="1:23" x14ac:dyDescent="0.2">
      <c r="A23" s="538" t="s">
        <v>582</v>
      </c>
      <c r="B23" s="538"/>
      <c r="C23" s="538"/>
      <c r="D23" s="538"/>
      <c r="E23" s="538"/>
      <c r="F23" s="538"/>
      <c r="G23" s="538"/>
      <c r="H23" s="538"/>
      <c r="I23" s="538"/>
      <c r="J23" s="538"/>
      <c r="K23" s="538"/>
      <c r="L23" s="538"/>
      <c r="M23" s="538"/>
      <c r="N23" s="538"/>
      <c r="O23" s="538"/>
      <c r="P23" s="538"/>
      <c r="Q23" s="538"/>
      <c r="R23" s="538"/>
      <c r="S23" s="538"/>
      <c r="T23" s="538"/>
      <c r="U23" s="538"/>
    </row>
    <row r="24" spans="1:23" x14ac:dyDescent="0.2">
      <c r="A24" s="396" t="s">
        <v>130</v>
      </c>
      <c r="B24" s="538"/>
      <c r="C24" s="538"/>
      <c r="D24" s="538"/>
      <c r="E24" s="538"/>
      <c r="F24" s="538"/>
      <c r="G24" s="538"/>
      <c r="H24" s="538"/>
      <c r="I24" s="538"/>
      <c r="J24" s="538"/>
      <c r="K24" s="538"/>
      <c r="L24" s="538"/>
      <c r="M24" s="538"/>
      <c r="N24" s="538"/>
      <c r="O24" s="538"/>
      <c r="P24" s="538"/>
      <c r="Q24" s="538"/>
      <c r="R24" s="538"/>
      <c r="S24" s="538"/>
      <c r="T24" s="538"/>
      <c r="U24" s="538"/>
    </row>
    <row r="25" spans="1:23" ht="31.5" customHeight="1" x14ac:dyDescent="0.2">
      <c r="A25" s="750" t="s">
        <v>568</v>
      </c>
      <c r="B25" s="750"/>
      <c r="C25" s="750"/>
      <c r="D25" s="750"/>
      <c r="E25" s="750"/>
      <c r="F25" s="750"/>
      <c r="G25" s="750"/>
      <c r="H25" s="750"/>
      <c r="I25" s="750"/>
      <c r="J25" s="750"/>
      <c r="K25" s="750"/>
      <c r="L25" s="750"/>
      <c r="M25" s="750"/>
      <c r="N25" s="750"/>
      <c r="O25" s="750"/>
      <c r="P25" s="750"/>
      <c r="Q25" s="750"/>
      <c r="R25" s="750"/>
      <c r="S25" s="750"/>
      <c r="T25" s="750"/>
      <c r="U25" s="750"/>
    </row>
    <row r="26" spans="1:23" ht="13.5" customHeight="1" x14ac:dyDescent="0.2">
      <c r="A26" s="750" t="s">
        <v>316</v>
      </c>
      <c r="B26" s="750"/>
      <c r="C26" s="750"/>
      <c r="D26" s="750"/>
      <c r="E26" s="750"/>
      <c r="F26" s="750"/>
      <c r="G26" s="750"/>
      <c r="H26" s="750"/>
      <c r="I26" s="750"/>
      <c r="J26" s="750"/>
      <c r="K26" s="750"/>
      <c r="L26" s="750"/>
      <c r="M26" s="750"/>
      <c r="N26" s="750"/>
      <c r="O26" s="750"/>
      <c r="P26" s="750"/>
      <c r="Q26" s="750"/>
      <c r="R26" s="750"/>
      <c r="S26" s="750"/>
      <c r="T26" s="750"/>
      <c r="U26" s="750"/>
    </row>
    <row r="27" spans="1:23" ht="44.25" customHeight="1" x14ac:dyDescent="0.2">
      <c r="A27" s="748" t="s">
        <v>557</v>
      </c>
      <c r="B27" s="748"/>
      <c r="C27" s="748"/>
      <c r="D27" s="748"/>
      <c r="E27" s="748"/>
      <c r="F27" s="748"/>
      <c r="G27" s="748"/>
      <c r="H27" s="748"/>
      <c r="I27" s="748"/>
      <c r="J27" s="748"/>
      <c r="K27" s="748"/>
      <c r="L27" s="748"/>
      <c r="M27" s="748"/>
      <c r="N27" s="748"/>
      <c r="O27" s="748"/>
      <c r="P27" s="748"/>
      <c r="Q27" s="748"/>
      <c r="R27" s="748"/>
      <c r="S27" s="748"/>
      <c r="T27" s="748"/>
      <c r="U27" s="748"/>
      <c r="V27" s="748"/>
      <c r="W27" s="229"/>
    </row>
    <row r="28" spans="1:23" ht="50.25" customHeight="1" x14ac:dyDescent="0.2">
      <c r="A28" s="748" t="s">
        <v>558</v>
      </c>
      <c r="B28" s="748"/>
      <c r="C28" s="748"/>
      <c r="D28" s="748"/>
      <c r="E28" s="748"/>
      <c r="F28" s="748"/>
      <c r="G28" s="748"/>
      <c r="H28" s="748"/>
      <c r="I28" s="748"/>
      <c r="J28" s="748"/>
      <c r="K28" s="748"/>
      <c r="L28" s="748"/>
      <c r="M28" s="748"/>
      <c r="N28" s="748"/>
      <c r="O28" s="748"/>
      <c r="P28" s="748"/>
      <c r="Q28" s="748"/>
      <c r="R28" s="748"/>
      <c r="S28" s="748"/>
      <c r="T28" s="748"/>
      <c r="U28" s="748"/>
      <c r="V28" s="748"/>
      <c r="W28" s="229"/>
    </row>
    <row r="29" spans="1:23" ht="11.25" customHeight="1" x14ac:dyDescent="0.2">
      <c r="A29" s="784" t="s">
        <v>351</v>
      </c>
      <c r="B29" s="784"/>
      <c r="C29" s="784"/>
      <c r="D29" s="784"/>
      <c r="E29" s="784"/>
      <c r="F29" s="784"/>
      <c r="G29" s="784"/>
      <c r="H29" s="784"/>
      <c r="I29" s="784"/>
      <c r="J29" s="784"/>
      <c r="K29" s="784"/>
      <c r="L29" s="784"/>
      <c r="M29" s="784"/>
      <c r="N29" s="784"/>
      <c r="O29" s="784"/>
      <c r="P29" s="784"/>
      <c r="Q29" s="784"/>
      <c r="R29" s="784"/>
      <c r="S29" s="784"/>
      <c r="T29" s="784"/>
      <c r="U29" s="784"/>
    </row>
    <row r="30" spans="1:23" ht="12" customHeight="1" x14ac:dyDescent="0.2">
      <c r="A30" s="787" t="s">
        <v>352</v>
      </c>
      <c r="B30" s="787"/>
      <c r="C30" s="787"/>
      <c r="D30" s="787"/>
      <c r="E30" s="787"/>
      <c r="F30" s="787"/>
      <c r="G30" s="787"/>
      <c r="H30" s="787"/>
      <c r="I30" s="787"/>
      <c r="J30" s="787"/>
      <c r="K30" s="787"/>
      <c r="L30" s="787"/>
      <c r="M30" s="787"/>
      <c r="N30" s="787"/>
      <c r="O30" s="787"/>
      <c r="P30" s="787"/>
      <c r="Q30" s="787"/>
      <c r="R30" s="787"/>
      <c r="S30" s="787"/>
      <c r="T30" s="787"/>
      <c r="U30" s="787"/>
    </row>
    <row r="31" spans="1:23" ht="24.75" customHeight="1" x14ac:dyDescent="0.2">
      <c r="A31" s="787" t="s">
        <v>398</v>
      </c>
      <c r="B31" s="787"/>
      <c r="C31" s="787"/>
      <c r="D31" s="787"/>
      <c r="E31" s="787"/>
      <c r="F31" s="787"/>
      <c r="G31" s="787"/>
      <c r="H31" s="787"/>
      <c r="I31" s="787"/>
      <c r="J31" s="787"/>
      <c r="K31" s="787"/>
      <c r="L31" s="787"/>
      <c r="M31" s="787"/>
      <c r="N31" s="787"/>
      <c r="O31" s="787"/>
      <c r="P31" s="787"/>
      <c r="Q31" s="787"/>
      <c r="R31" s="787"/>
      <c r="S31" s="787"/>
      <c r="T31" s="787"/>
      <c r="U31" s="787"/>
    </row>
    <row r="32" spans="1:23" ht="22.5" customHeight="1" x14ac:dyDescent="0.2">
      <c r="A32" s="750" t="s">
        <v>300</v>
      </c>
      <c r="B32" s="750"/>
      <c r="C32" s="750"/>
      <c r="D32" s="750"/>
      <c r="E32" s="750"/>
      <c r="F32" s="750"/>
      <c r="G32" s="750"/>
      <c r="H32" s="750"/>
      <c r="I32" s="750"/>
      <c r="J32" s="750"/>
      <c r="K32" s="750"/>
      <c r="L32" s="750"/>
      <c r="M32" s="750"/>
      <c r="N32" s="750"/>
      <c r="O32" s="750"/>
      <c r="P32" s="750"/>
      <c r="Q32" s="750"/>
      <c r="R32" s="750"/>
      <c r="S32" s="750"/>
      <c r="T32" s="750"/>
      <c r="U32" s="750"/>
    </row>
    <row r="33" spans="1:23" ht="12" customHeight="1" x14ac:dyDescent="0.2"/>
    <row r="34" spans="1:23" ht="11.25" customHeight="1" x14ac:dyDescent="0.2">
      <c r="A34" s="750" t="s">
        <v>36</v>
      </c>
      <c r="B34" s="750"/>
      <c r="C34" s="750"/>
      <c r="D34" s="750"/>
      <c r="E34" s="750"/>
      <c r="F34" s="750"/>
      <c r="G34" s="750"/>
      <c r="H34" s="750"/>
      <c r="I34" s="750"/>
      <c r="J34" s="750"/>
      <c r="K34" s="750"/>
      <c r="L34" s="750"/>
      <c r="M34" s="750"/>
      <c r="N34" s="750"/>
      <c r="O34" s="750"/>
      <c r="P34" s="750"/>
      <c r="Q34" s="750"/>
      <c r="R34" s="750"/>
      <c r="S34" s="750"/>
      <c r="T34" s="750"/>
      <c r="U34" s="750"/>
      <c r="V34" s="435"/>
      <c r="W34" s="435"/>
    </row>
    <row r="35" spans="1:23" x14ac:dyDescent="0.2">
      <c r="C35" s="365"/>
      <c r="D35" s="365"/>
      <c r="E35" s="365"/>
      <c r="F35" s="365"/>
      <c r="G35" s="365"/>
      <c r="H35" s="365"/>
      <c r="I35" s="365"/>
      <c r="J35" s="365"/>
      <c r="K35" s="365"/>
      <c r="L35" s="365"/>
      <c r="M35" s="365"/>
      <c r="N35" s="365"/>
      <c r="O35" s="365"/>
      <c r="P35" s="365"/>
      <c r="Q35" s="365"/>
      <c r="R35" s="365"/>
      <c r="S35" s="365"/>
    </row>
  </sheetData>
  <sheetProtection sheet="1" objects="1" scenarios="1"/>
  <mergeCells count="20">
    <mergeCell ref="A21:U21"/>
    <mergeCell ref="A22:R22"/>
    <mergeCell ref="A25:U25"/>
    <mergeCell ref="A31:U31"/>
    <mergeCell ref="A30:U30"/>
    <mergeCell ref="A34:U34"/>
    <mergeCell ref="A32:U32"/>
    <mergeCell ref="A29:U29"/>
    <mergeCell ref="A26:U26"/>
    <mergeCell ref="A27:V27"/>
    <mergeCell ref="A28:V28"/>
    <mergeCell ref="T4:U4"/>
    <mergeCell ref="B5:B6"/>
    <mergeCell ref="C5:C6"/>
    <mergeCell ref="E5:E6"/>
    <mergeCell ref="O5:R5"/>
    <mergeCell ref="T5:T6"/>
    <mergeCell ref="U5:U6"/>
    <mergeCell ref="K5:M5"/>
    <mergeCell ref="G5:I5"/>
  </mergeCells>
  <dataValidations count="1">
    <dataValidation type="list" allowBlank="1" showInputMessage="1" showErrorMessage="1" sqref="U3">
      <formula1>$AC$2:$AC$4</formula1>
    </dataValidation>
  </dataValidations>
  <hyperlinks>
    <hyperlink ref="A24" r:id="rId1"/>
  </hyperlinks>
  <pageMargins left="0.7" right="0.7" top="0.75" bottom="0.75" header="0.3" footer="0.3"/>
  <pageSetup scale="56"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3"/>
  <sheetViews>
    <sheetView showGridLines="0" workbookViewId="0">
      <selection sqref="A1:K1"/>
    </sheetView>
  </sheetViews>
  <sheetFormatPr defaultColWidth="9.140625" defaultRowHeight="12.75" x14ac:dyDescent="0.2"/>
  <cols>
    <col min="1" max="1" width="38.42578125" style="341" customWidth="1"/>
    <col min="2" max="7" width="11.7109375" style="341" customWidth="1"/>
    <col min="8" max="8" width="13.28515625" style="341" customWidth="1"/>
    <col min="9" max="9" width="11.7109375" style="341" customWidth="1"/>
    <col min="10" max="10" width="1.28515625" style="341" customWidth="1"/>
    <col min="11" max="11" width="1.7109375" style="341" customWidth="1"/>
    <col min="12" max="16384" width="9.140625" style="341"/>
  </cols>
  <sheetData>
    <row r="1" spans="1:20" x14ac:dyDescent="0.2">
      <c r="A1" s="788" t="s">
        <v>257</v>
      </c>
      <c r="B1" s="788"/>
      <c r="C1" s="788"/>
      <c r="D1" s="788"/>
      <c r="E1" s="788"/>
      <c r="F1" s="788"/>
      <c r="G1" s="788"/>
      <c r="H1" s="788"/>
      <c r="I1" s="788"/>
      <c r="J1" s="788"/>
      <c r="K1" s="788"/>
      <c r="L1" s="195"/>
      <c r="M1" s="195"/>
      <c r="N1" s="195"/>
      <c r="O1" s="195"/>
      <c r="P1" s="195"/>
      <c r="Q1" s="195"/>
      <c r="R1" s="195"/>
      <c r="S1" s="195"/>
      <c r="T1" s="195"/>
    </row>
    <row r="2" spans="1:20" ht="13.5" x14ac:dyDescent="0.2">
      <c r="A2" s="266" t="s">
        <v>396</v>
      </c>
      <c r="B2" s="266"/>
      <c r="C2" s="670"/>
      <c r="D2" s="670"/>
      <c r="E2" s="72"/>
      <c r="F2" s="73"/>
      <c r="G2" s="73"/>
      <c r="H2" s="73"/>
      <c r="I2" s="73"/>
      <c r="J2" s="73"/>
      <c r="K2" s="73"/>
    </row>
    <row r="3" spans="1:20" x14ac:dyDescent="0.2">
      <c r="A3" s="63" t="s">
        <v>0</v>
      </c>
      <c r="B3" s="63"/>
      <c r="C3" s="682"/>
      <c r="D3" s="64"/>
      <c r="E3" s="72"/>
      <c r="F3" s="73"/>
      <c r="G3" s="73"/>
      <c r="H3" s="73"/>
      <c r="I3" s="73"/>
      <c r="J3" s="73"/>
      <c r="K3" s="73"/>
    </row>
    <row r="4" spans="1:20" ht="15" x14ac:dyDescent="0.25">
      <c r="A4" s="732"/>
      <c r="B4" s="683"/>
      <c r="C4" s="684"/>
      <c r="D4" s="126"/>
      <c r="E4" s="127"/>
      <c r="F4" s="84"/>
      <c r="G4" s="84"/>
      <c r="H4" s="84"/>
      <c r="I4" s="685"/>
      <c r="J4" s="84"/>
      <c r="K4" s="84"/>
    </row>
    <row r="5" spans="1:20" x14ac:dyDescent="0.2">
      <c r="A5" s="570"/>
      <c r="B5" s="790" t="s">
        <v>64</v>
      </c>
      <c r="C5" s="790"/>
      <c r="D5" s="790"/>
      <c r="E5" s="790"/>
      <c r="F5" s="790"/>
      <c r="G5" s="790"/>
      <c r="H5" s="790"/>
      <c r="I5" s="790"/>
      <c r="J5" s="173"/>
      <c r="K5" s="181"/>
    </row>
    <row r="6" spans="1:20" ht="51" customHeight="1" x14ac:dyDescent="0.2">
      <c r="A6" s="107"/>
      <c r="B6" s="673" t="s">
        <v>508</v>
      </c>
      <c r="C6" s="674" t="s">
        <v>509</v>
      </c>
      <c r="D6" s="674" t="s">
        <v>510</v>
      </c>
      <c r="E6" s="674" t="s">
        <v>511</v>
      </c>
      <c r="F6" s="674" t="s">
        <v>512</v>
      </c>
      <c r="G6" s="674" t="s">
        <v>513</v>
      </c>
      <c r="H6" s="321" t="s">
        <v>514</v>
      </c>
      <c r="I6" s="674" t="s">
        <v>56</v>
      </c>
      <c r="J6" s="673"/>
      <c r="K6" s="152"/>
    </row>
    <row r="7" spans="1:20" ht="11.25" customHeight="1" x14ac:dyDescent="0.2">
      <c r="A7" s="69"/>
      <c r="B7" s="69"/>
      <c r="C7" s="152"/>
      <c r="D7" s="152"/>
      <c r="E7" s="152"/>
      <c r="F7" s="152"/>
      <c r="G7" s="152"/>
      <c r="H7" s="492"/>
      <c r="I7" s="152"/>
      <c r="J7" s="152"/>
      <c r="K7" s="152"/>
    </row>
    <row r="8" spans="1:20" ht="11.25" customHeight="1" x14ac:dyDescent="0.2">
      <c r="A8" s="80" t="s">
        <v>46</v>
      </c>
      <c r="B8" s="574">
        <v>40</v>
      </c>
      <c r="C8" s="574">
        <v>56</v>
      </c>
      <c r="D8" s="574">
        <v>59</v>
      </c>
      <c r="E8" s="574">
        <v>77</v>
      </c>
      <c r="F8" s="574">
        <v>60</v>
      </c>
      <c r="G8" s="574">
        <v>47</v>
      </c>
      <c r="H8" s="574">
        <v>253</v>
      </c>
      <c r="I8" s="668">
        <v>592</v>
      </c>
      <c r="J8" s="583"/>
      <c r="K8" s="583"/>
    </row>
    <row r="9" spans="1:20" ht="11.25" customHeight="1" x14ac:dyDescent="0.2">
      <c r="A9" s="80"/>
      <c r="B9" s="574"/>
      <c r="C9" s="574"/>
      <c r="D9" s="574"/>
      <c r="E9" s="574"/>
      <c r="F9" s="574"/>
      <c r="G9" s="574"/>
      <c r="H9" s="574"/>
      <c r="I9" s="574"/>
      <c r="J9" s="583"/>
      <c r="K9" s="583"/>
    </row>
    <row r="10" spans="1:20" ht="11.25" customHeight="1" x14ac:dyDescent="0.2">
      <c r="A10" s="582" t="s">
        <v>43</v>
      </c>
      <c r="B10" s="725">
        <v>5948</v>
      </c>
      <c r="C10" s="725">
        <v>8161</v>
      </c>
      <c r="D10" s="725">
        <v>8160</v>
      </c>
      <c r="E10" s="725">
        <v>9465</v>
      </c>
      <c r="F10" s="725">
        <v>7819</v>
      </c>
      <c r="G10" s="725">
        <v>6645</v>
      </c>
      <c r="H10" s="725">
        <v>40366</v>
      </c>
      <c r="I10" s="725">
        <v>86564</v>
      </c>
      <c r="J10" s="581"/>
      <c r="K10" s="581"/>
    </row>
    <row r="11" spans="1:20" ht="11.25" customHeight="1" x14ac:dyDescent="0.2">
      <c r="A11" s="582"/>
      <c r="B11" s="574"/>
      <c r="C11" s="574"/>
      <c r="D11" s="574"/>
      <c r="E11" s="574"/>
      <c r="F11" s="574"/>
      <c r="G11" s="574"/>
      <c r="H11" s="574"/>
      <c r="I11" s="574"/>
      <c r="J11" s="581"/>
      <c r="K11" s="581"/>
    </row>
    <row r="12" spans="1:20" ht="11.25" customHeight="1" x14ac:dyDescent="0.2">
      <c r="A12" s="580" t="s">
        <v>138</v>
      </c>
      <c r="B12" s="574">
        <v>40.1</v>
      </c>
      <c r="C12" s="574">
        <v>41.2</v>
      </c>
      <c r="D12" s="574">
        <v>42.2</v>
      </c>
      <c r="E12" s="574">
        <v>41.5</v>
      </c>
      <c r="F12" s="574">
        <v>40.299999999999997</v>
      </c>
      <c r="G12" s="574">
        <v>41.1</v>
      </c>
      <c r="H12" s="574">
        <v>42.8</v>
      </c>
      <c r="I12" s="574">
        <v>41.9</v>
      </c>
      <c r="J12" s="573"/>
      <c r="K12" s="573"/>
    </row>
    <row r="13" spans="1:20" ht="11.25" customHeight="1" x14ac:dyDescent="0.2">
      <c r="A13" s="580"/>
      <c r="B13" s="574"/>
      <c r="C13" s="574"/>
      <c r="D13" s="574"/>
      <c r="E13" s="574"/>
      <c r="F13" s="574"/>
      <c r="G13" s="574"/>
      <c r="H13" s="574"/>
      <c r="I13" s="574"/>
      <c r="J13" s="573"/>
      <c r="K13" s="573"/>
    </row>
    <row r="14" spans="1:20" ht="11.25" customHeight="1" x14ac:dyDescent="0.2">
      <c r="A14" s="575" t="s">
        <v>406</v>
      </c>
      <c r="B14" s="574"/>
      <c r="C14" s="574"/>
      <c r="D14" s="574"/>
      <c r="E14" s="574"/>
      <c r="F14" s="574"/>
      <c r="G14" s="574"/>
      <c r="H14" s="574"/>
      <c r="I14" s="574"/>
      <c r="J14" s="573"/>
      <c r="K14" s="573"/>
    </row>
    <row r="15" spans="1:20" ht="11.25" customHeight="1" x14ac:dyDescent="0.2">
      <c r="A15" s="579" t="s">
        <v>317</v>
      </c>
      <c r="B15" s="574">
        <v>97.5</v>
      </c>
      <c r="C15" s="574">
        <v>97.8</v>
      </c>
      <c r="D15" s="724">
        <v>98</v>
      </c>
      <c r="E15" s="574">
        <v>98.4</v>
      </c>
      <c r="F15" s="574">
        <v>97.7</v>
      </c>
      <c r="G15" s="574">
        <v>98.5</v>
      </c>
      <c r="H15" s="574">
        <v>98.1</v>
      </c>
      <c r="I15" s="574">
        <v>98.1</v>
      </c>
      <c r="J15" s="573"/>
      <c r="K15" s="573"/>
    </row>
    <row r="16" spans="1:20" ht="11.25" customHeight="1" x14ac:dyDescent="0.2">
      <c r="A16" s="579" t="s">
        <v>561</v>
      </c>
      <c r="B16" s="574">
        <v>50.7</v>
      </c>
      <c r="C16" s="574">
        <v>53.9</v>
      </c>
      <c r="D16" s="574">
        <v>53.9</v>
      </c>
      <c r="E16" s="724">
        <v>53</v>
      </c>
      <c r="F16" s="574">
        <v>48.9</v>
      </c>
      <c r="G16" s="574">
        <v>50.7</v>
      </c>
      <c r="H16" s="574">
        <v>54.6</v>
      </c>
      <c r="I16" s="574">
        <v>53.2</v>
      </c>
      <c r="J16" s="573"/>
      <c r="K16" s="573"/>
    </row>
    <row r="17" spans="1:11" ht="11.25" customHeight="1" x14ac:dyDescent="0.2">
      <c r="A17" s="579" t="s">
        <v>560</v>
      </c>
      <c r="B17" s="574">
        <v>30.3</v>
      </c>
      <c r="C17" s="574">
        <v>32.299999999999997</v>
      </c>
      <c r="D17" s="574">
        <v>32.700000000000003</v>
      </c>
      <c r="E17" s="574">
        <v>30.5</v>
      </c>
      <c r="F17" s="724">
        <v>29</v>
      </c>
      <c r="G17" s="574">
        <v>28.6</v>
      </c>
      <c r="H17" s="574">
        <v>33.200000000000003</v>
      </c>
      <c r="I17" s="574">
        <v>31.8</v>
      </c>
      <c r="J17" s="573"/>
      <c r="K17" s="573"/>
    </row>
    <row r="18" spans="1:11" ht="11.25" customHeight="1" x14ac:dyDescent="0.2">
      <c r="A18" s="579"/>
      <c r="B18" s="574"/>
      <c r="C18" s="574"/>
      <c r="D18" s="574"/>
      <c r="E18" s="574"/>
      <c r="F18" s="574"/>
      <c r="G18" s="574"/>
      <c r="H18" s="574"/>
      <c r="I18" s="574"/>
      <c r="J18" s="573"/>
      <c r="K18" s="573"/>
    </row>
    <row r="19" spans="1:11" ht="11.25" customHeight="1" x14ac:dyDescent="0.2">
      <c r="A19" s="98" t="s">
        <v>15</v>
      </c>
      <c r="B19" s="574"/>
      <c r="C19" s="574"/>
      <c r="D19" s="574"/>
      <c r="E19" s="574"/>
      <c r="F19" s="574"/>
      <c r="G19" s="574"/>
      <c r="H19" s="574"/>
      <c r="I19" s="574"/>
      <c r="J19" s="573"/>
      <c r="K19" s="573"/>
    </row>
    <row r="20" spans="1:11" ht="11.25" customHeight="1" x14ac:dyDescent="0.2">
      <c r="A20" s="579" t="s">
        <v>318</v>
      </c>
      <c r="B20" s="574">
        <v>27.2</v>
      </c>
      <c r="C20" s="574">
        <v>27.2</v>
      </c>
      <c r="D20" s="724">
        <v>30</v>
      </c>
      <c r="E20" s="724">
        <v>27</v>
      </c>
      <c r="F20" s="574">
        <v>26.3</v>
      </c>
      <c r="G20" s="574">
        <v>30.3</v>
      </c>
      <c r="H20" s="574">
        <v>31.7</v>
      </c>
      <c r="I20" s="574">
        <v>29.7</v>
      </c>
      <c r="J20" s="573"/>
      <c r="K20" s="573"/>
    </row>
    <row r="21" spans="1:11" ht="21.75" customHeight="1" x14ac:dyDescent="0.2">
      <c r="A21" s="579" t="s">
        <v>562</v>
      </c>
      <c r="B21" s="574">
        <v>12.9</v>
      </c>
      <c r="C21" s="574">
        <v>12.8</v>
      </c>
      <c r="D21" s="574">
        <v>14.8</v>
      </c>
      <c r="E21" s="574">
        <v>12.2</v>
      </c>
      <c r="F21" s="574">
        <v>12.4</v>
      </c>
      <c r="G21" s="574">
        <v>13.5</v>
      </c>
      <c r="H21" s="574">
        <v>15.9</v>
      </c>
      <c r="I21" s="574">
        <v>14.4</v>
      </c>
      <c r="J21" s="573"/>
      <c r="K21" s="573"/>
    </row>
    <row r="22" spans="1:11" ht="21.75" customHeight="1" x14ac:dyDescent="0.2">
      <c r="A22" s="579" t="s">
        <v>593</v>
      </c>
      <c r="B22" s="574">
        <v>11.1</v>
      </c>
      <c r="C22" s="574">
        <v>11.3</v>
      </c>
      <c r="D22" s="574">
        <v>13.1</v>
      </c>
      <c r="E22" s="574">
        <v>10.6</v>
      </c>
      <c r="F22" s="574">
        <v>10.6</v>
      </c>
      <c r="G22" s="574">
        <v>11.4</v>
      </c>
      <c r="H22" s="574">
        <v>13.9</v>
      </c>
      <c r="I22" s="574">
        <v>12.5</v>
      </c>
      <c r="J22" s="573"/>
      <c r="K22" s="573"/>
    </row>
    <row r="23" spans="1:11" ht="11.25" customHeight="1" x14ac:dyDescent="0.2">
      <c r="A23" s="686"/>
      <c r="B23" s="574"/>
      <c r="C23" s="574"/>
      <c r="D23" s="574"/>
      <c r="E23" s="574"/>
      <c r="F23" s="574"/>
      <c r="G23" s="574"/>
      <c r="H23" s="574"/>
      <c r="I23" s="574"/>
      <c r="J23" s="573"/>
      <c r="K23" s="573"/>
    </row>
    <row r="24" spans="1:11" ht="11.25" customHeight="1" x14ac:dyDescent="0.2">
      <c r="A24" s="576" t="s">
        <v>353</v>
      </c>
      <c r="B24" s="574"/>
      <c r="C24" s="574"/>
      <c r="D24" s="574"/>
      <c r="E24" s="574"/>
      <c r="F24" s="574"/>
      <c r="G24" s="574"/>
      <c r="H24" s="574"/>
      <c r="I24" s="574"/>
      <c r="J24" s="573"/>
      <c r="K24" s="573"/>
    </row>
    <row r="25" spans="1:11" ht="11.25" customHeight="1" x14ac:dyDescent="0.2">
      <c r="A25" s="579" t="s">
        <v>112</v>
      </c>
      <c r="B25" s="725">
        <v>5525</v>
      </c>
      <c r="C25" s="725">
        <v>7801</v>
      </c>
      <c r="D25" s="725">
        <v>7569</v>
      </c>
      <c r="E25" s="725">
        <v>8709</v>
      </c>
      <c r="F25" s="725">
        <v>7149</v>
      </c>
      <c r="G25" s="725">
        <v>6271</v>
      </c>
      <c r="H25" s="725">
        <v>37494</v>
      </c>
      <c r="I25" s="725">
        <v>80518</v>
      </c>
      <c r="J25" s="573"/>
      <c r="K25" s="573"/>
    </row>
    <row r="26" spans="1:11" ht="11.25" customHeight="1" x14ac:dyDescent="0.2">
      <c r="A26" s="579" t="s">
        <v>107</v>
      </c>
      <c r="B26" s="574">
        <v>-0.24</v>
      </c>
      <c r="C26" s="574">
        <v>-0.31</v>
      </c>
      <c r="D26" s="574">
        <v>-0.12</v>
      </c>
      <c r="E26" s="574">
        <v>-0.1</v>
      </c>
      <c r="F26" s="574">
        <v>-0.16</v>
      </c>
      <c r="G26" s="574">
        <v>-0.21</v>
      </c>
      <c r="H26" s="574">
        <v>-0.06</v>
      </c>
      <c r="I26" s="574">
        <v>-0.13</v>
      </c>
      <c r="J26" s="573"/>
      <c r="K26" s="573"/>
    </row>
    <row r="27" spans="1:11" ht="11.25" customHeight="1" x14ac:dyDescent="0.2">
      <c r="A27" s="578" t="s">
        <v>110</v>
      </c>
      <c r="B27" s="574">
        <v>-0.28000000000000003</v>
      </c>
      <c r="C27" s="574">
        <v>-0.33</v>
      </c>
      <c r="D27" s="574">
        <v>-0.15</v>
      </c>
      <c r="E27" s="574">
        <v>-0.13</v>
      </c>
      <c r="F27" s="574">
        <v>-0.18</v>
      </c>
      <c r="G27" s="574">
        <v>-0.24</v>
      </c>
      <c r="H27" s="574">
        <v>-7.0000000000000007E-2</v>
      </c>
      <c r="I27" s="574">
        <v>-0.13</v>
      </c>
      <c r="J27" s="573"/>
      <c r="K27" s="573"/>
    </row>
    <row r="28" spans="1:11" ht="11.25" customHeight="1" x14ac:dyDescent="0.2">
      <c r="A28" s="578" t="s">
        <v>111</v>
      </c>
      <c r="B28" s="574">
        <v>-0.21</v>
      </c>
      <c r="C28" s="574">
        <v>-0.28000000000000003</v>
      </c>
      <c r="D28" s="574">
        <v>-0.09</v>
      </c>
      <c r="E28" s="574">
        <v>-0.08</v>
      </c>
      <c r="F28" s="574">
        <v>-0.13</v>
      </c>
      <c r="G28" s="574">
        <v>-0.18</v>
      </c>
      <c r="H28" s="574">
        <v>-0.05</v>
      </c>
      <c r="I28" s="574">
        <v>-0.12</v>
      </c>
      <c r="J28" s="573"/>
      <c r="K28" s="573"/>
    </row>
    <row r="29" spans="1:11" ht="11.25" customHeight="1" x14ac:dyDescent="0.2">
      <c r="A29" s="577"/>
      <c r="B29" s="574"/>
      <c r="C29" s="574"/>
      <c r="D29" s="574"/>
      <c r="E29" s="574"/>
      <c r="F29" s="574"/>
      <c r="G29" s="574"/>
      <c r="H29" s="574"/>
      <c r="I29" s="574"/>
      <c r="J29" s="573"/>
      <c r="K29" s="573"/>
    </row>
    <row r="30" spans="1:11" ht="11.25" customHeight="1" x14ac:dyDescent="0.2">
      <c r="A30" s="576" t="s">
        <v>319</v>
      </c>
      <c r="B30" s="724">
        <v>99</v>
      </c>
      <c r="C30" s="574">
        <v>98.9</v>
      </c>
      <c r="D30" s="574">
        <v>99.2</v>
      </c>
      <c r="E30" s="574">
        <v>99.4</v>
      </c>
      <c r="F30" s="724">
        <v>99</v>
      </c>
      <c r="G30" s="574">
        <v>99.4</v>
      </c>
      <c r="H30" s="574">
        <v>99.3</v>
      </c>
      <c r="I30" s="574">
        <v>99.2</v>
      </c>
      <c r="J30" s="573"/>
      <c r="K30" s="573"/>
    </row>
    <row r="31" spans="1:11" ht="11.25" customHeight="1" x14ac:dyDescent="0.2">
      <c r="A31" s="576"/>
      <c r="B31" s="574"/>
      <c r="C31" s="574"/>
      <c r="D31" s="574"/>
      <c r="E31" s="574"/>
      <c r="F31" s="574"/>
      <c r="G31" s="574"/>
      <c r="H31" s="574"/>
      <c r="I31" s="574"/>
      <c r="J31" s="573"/>
      <c r="K31" s="573"/>
    </row>
    <row r="32" spans="1:11" ht="21.75" customHeight="1" x14ac:dyDescent="0.2">
      <c r="A32" s="575" t="s">
        <v>320</v>
      </c>
      <c r="B32" s="574">
        <v>98.5</v>
      </c>
      <c r="C32" s="574">
        <v>98.5</v>
      </c>
      <c r="D32" s="574">
        <v>98.8</v>
      </c>
      <c r="E32" s="724">
        <v>99</v>
      </c>
      <c r="F32" s="574">
        <v>98.6</v>
      </c>
      <c r="G32" s="574">
        <v>98.9</v>
      </c>
      <c r="H32" s="574">
        <v>98.9</v>
      </c>
      <c r="I32" s="574">
        <v>98.8</v>
      </c>
      <c r="J32" s="573"/>
      <c r="K32" s="573"/>
    </row>
    <row r="33" spans="1:23" ht="11.25" customHeight="1" x14ac:dyDescent="0.2">
      <c r="A33" s="572"/>
      <c r="B33" s="572"/>
      <c r="C33" s="128"/>
      <c r="D33" s="128"/>
      <c r="E33" s="128"/>
      <c r="F33" s="128"/>
      <c r="G33" s="128"/>
      <c r="H33" s="571"/>
      <c r="I33" s="571"/>
      <c r="J33" s="571"/>
      <c r="K33" s="207"/>
    </row>
    <row r="34" spans="1:23" ht="11.25" customHeight="1" x14ac:dyDescent="0.2">
      <c r="A34" s="570"/>
      <c r="B34" s="570"/>
      <c r="C34" s="569"/>
      <c r="D34" s="569"/>
      <c r="E34" s="569"/>
      <c r="F34" s="569"/>
      <c r="G34" s="569"/>
      <c r="H34" s="207"/>
      <c r="I34" s="73"/>
      <c r="J34" s="176" t="s">
        <v>395</v>
      </c>
      <c r="K34" s="153"/>
    </row>
    <row r="35" spans="1:23" ht="11.25" customHeight="1" x14ac:dyDescent="0.2">
      <c r="A35" s="752" t="s">
        <v>515</v>
      </c>
      <c r="B35" s="752"/>
      <c r="C35" s="752"/>
      <c r="D35" s="752"/>
      <c r="E35" s="752"/>
      <c r="F35" s="752"/>
      <c r="G35" s="752"/>
      <c r="H35" s="752"/>
      <c r="I35" s="789"/>
      <c r="J35" s="789"/>
      <c r="K35" s="234"/>
    </row>
    <row r="36" spans="1:23" ht="11.25" customHeight="1" x14ac:dyDescent="0.2">
      <c r="A36" s="774" t="s">
        <v>61</v>
      </c>
      <c r="B36" s="774"/>
      <c r="C36" s="774"/>
      <c r="D36" s="774"/>
      <c r="E36" s="774"/>
      <c r="F36" s="774"/>
      <c r="G36" s="774"/>
      <c r="H36" s="774"/>
      <c r="I36" s="774"/>
      <c r="J36" s="774"/>
      <c r="K36" s="675"/>
    </row>
    <row r="37" spans="1:23" ht="11.25" customHeight="1" x14ac:dyDescent="0.2">
      <c r="A37" s="752" t="s">
        <v>516</v>
      </c>
      <c r="B37" s="752"/>
      <c r="C37" s="789"/>
      <c r="D37" s="789"/>
      <c r="E37" s="789"/>
      <c r="F37" s="789"/>
      <c r="G37" s="789"/>
      <c r="H37" s="789"/>
      <c r="I37" s="789"/>
      <c r="J37" s="789"/>
      <c r="K37" s="233"/>
    </row>
    <row r="38" spans="1:23" ht="21.75" customHeight="1" x14ac:dyDescent="0.2">
      <c r="A38" s="748" t="s">
        <v>583</v>
      </c>
      <c r="B38" s="748"/>
      <c r="C38" s="748"/>
      <c r="D38" s="748"/>
      <c r="E38" s="748"/>
      <c r="F38" s="748"/>
      <c r="G38" s="748"/>
      <c r="H38" s="748"/>
      <c r="I38" s="748"/>
      <c r="J38" s="748"/>
      <c r="K38" s="672"/>
      <c r="L38" s="537"/>
      <c r="M38" s="537"/>
      <c r="N38" s="537"/>
      <c r="O38" s="537"/>
      <c r="P38" s="537"/>
      <c r="Q38" s="537"/>
      <c r="R38" s="537"/>
      <c r="S38" s="537"/>
      <c r="T38" s="537"/>
      <c r="U38" s="537"/>
    </row>
    <row r="39" spans="1:23" x14ac:dyDescent="0.2">
      <c r="A39" s="311" t="s">
        <v>130</v>
      </c>
      <c r="B39" s="311"/>
      <c r="C39" s="537"/>
      <c r="D39" s="537"/>
      <c r="E39" s="537"/>
      <c r="F39" s="537"/>
      <c r="G39" s="537"/>
      <c r="H39" s="537"/>
      <c r="I39" s="537"/>
      <c r="J39" s="537"/>
      <c r="K39" s="537"/>
      <c r="L39" s="537"/>
      <c r="M39" s="537"/>
      <c r="N39" s="537"/>
      <c r="O39" s="537"/>
      <c r="P39" s="537"/>
      <c r="Q39" s="537"/>
      <c r="R39" s="537"/>
      <c r="S39" s="537"/>
      <c r="T39" s="537"/>
      <c r="U39" s="537"/>
    </row>
    <row r="40" spans="1:23" x14ac:dyDescent="0.2">
      <c r="A40" s="752" t="s">
        <v>316</v>
      </c>
      <c r="B40" s="752"/>
      <c r="C40" s="752"/>
      <c r="D40" s="752"/>
      <c r="E40" s="752"/>
      <c r="F40" s="752"/>
      <c r="G40" s="752"/>
      <c r="H40" s="752"/>
      <c r="I40" s="752"/>
      <c r="J40" s="752"/>
      <c r="K40" s="537"/>
      <c r="L40" s="537"/>
      <c r="M40" s="537"/>
      <c r="N40" s="537"/>
      <c r="O40" s="537"/>
      <c r="P40" s="537"/>
      <c r="Q40" s="537"/>
      <c r="R40" s="537"/>
      <c r="S40" s="537"/>
      <c r="T40" s="537"/>
      <c r="U40" s="537"/>
    </row>
    <row r="41" spans="1:23" ht="63" customHeight="1" x14ac:dyDescent="0.2">
      <c r="A41" s="748" t="s">
        <v>557</v>
      </c>
      <c r="B41" s="748"/>
      <c r="C41" s="748"/>
      <c r="D41" s="748"/>
      <c r="E41" s="748"/>
      <c r="F41" s="748"/>
      <c r="G41" s="748"/>
      <c r="H41" s="748"/>
      <c r="I41" s="748"/>
      <c r="J41" s="229"/>
      <c r="K41" s="229"/>
      <c r="L41" s="229"/>
      <c r="M41" s="229"/>
      <c r="N41" s="229"/>
      <c r="O41" s="229"/>
      <c r="P41" s="229"/>
      <c r="Q41" s="229"/>
      <c r="R41" s="229"/>
      <c r="S41" s="229"/>
      <c r="T41" s="229"/>
      <c r="U41" s="229"/>
      <c r="V41" s="229"/>
      <c r="W41" s="229"/>
    </row>
    <row r="42" spans="1:23" ht="72.75" customHeight="1" x14ac:dyDescent="0.2">
      <c r="A42" s="748" t="s">
        <v>558</v>
      </c>
      <c r="B42" s="748"/>
      <c r="C42" s="748"/>
      <c r="D42" s="748"/>
      <c r="E42" s="748"/>
      <c r="F42" s="748"/>
      <c r="G42" s="748"/>
      <c r="H42" s="748"/>
      <c r="I42" s="748"/>
      <c r="J42" s="229"/>
      <c r="K42" s="229"/>
      <c r="L42" s="229"/>
      <c r="M42" s="229"/>
      <c r="N42" s="229"/>
      <c r="O42" s="229"/>
      <c r="P42" s="229"/>
      <c r="Q42" s="229"/>
      <c r="R42" s="229"/>
      <c r="S42" s="229"/>
      <c r="T42" s="229"/>
      <c r="U42" s="229"/>
      <c r="V42" s="229"/>
      <c r="W42" s="229"/>
    </row>
    <row r="43" spans="1:23" ht="42" customHeight="1" x14ac:dyDescent="0.2">
      <c r="A43" s="748" t="s">
        <v>569</v>
      </c>
      <c r="B43" s="748"/>
      <c r="C43" s="748"/>
      <c r="D43" s="748"/>
      <c r="E43" s="748"/>
      <c r="F43" s="748"/>
      <c r="G43" s="748"/>
      <c r="H43" s="748"/>
      <c r="I43" s="748"/>
      <c r="J43" s="748"/>
      <c r="K43" s="232"/>
      <c r="L43" s="232"/>
      <c r="M43" s="232"/>
      <c r="N43" s="232"/>
      <c r="O43" s="232"/>
      <c r="P43" s="232"/>
      <c r="Q43" s="232"/>
      <c r="R43" s="232"/>
      <c r="S43" s="232"/>
      <c r="T43" s="232"/>
      <c r="U43" s="232"/>
    </row>
  </sheetData>
  <mergeCells count="10">
    <mergeCell ref="A43:J43"/>
    <mergeCell ref="A38:J38"/>
    <mergeCell ref="A1:K1"/>
    <mergeCell ref="A35:J35"/>
    <mergeCell ref="A36:J36"/>
    <mergeCell ref="A37:J37"/>
    <mergeCell ref="A40:J40"/>
    <mergeCell ref="B5:I5"/>
    <mergeCell ref="A41:I41"/>
    <mergeCell ref="A42:I42"/>
  </mergeCells>
  <hyperlinks>
    <hyperlink ref="A39" r:id="rId1"/>
  </hyperlinks>
  <pageMargins left="0.7" right="0.7" top="0.75" bottom="0.75" header="0.3" footer="0.3"/>
  <pageSetup paperSize="9" scale="90" fitToHeight="2"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3"/>
  <sheetViews>
    <sheetView showGridLines="0" zoomScaleNormal="100" workbookViewId="0">
      <selection sqref="A1:K1"/>
    </sheetView>
  </sheetViews>
  <sheetFormatPr defaultColWidth="9.140625" defaultRowHeight="11.25" x14ac:dyDescent="0.2"/>
  <cols>
    <col min="1" max="1" width="38.42578125" style="69" customWidth="1"/>
    <col min="2" max="3" width="11.7109375" style="69" customWidth="1"/>
    <col min="4" max="4" width="11.7109375" style="64" customWidth="1"/>
    <col min="5" max="5" width="11.7109375" style="72" customWidth="1"/>
    <col min="6" max="7" width="11.7109375" style="73" customWidth="1"/>
    <col min="8" max="8" width="13.28515625" style="73" customWidth="1"/>
    <col min="9" max="9" width="11.7109375" style="73" customWidth="1"/>
    <col min="10" max="10" width="2.5703125" style="73" customWidth="1"/>
    <col min="11" max="11" width="1.7109375" style="73" customWidth="1"/>
    <col min="12" max="17" width="11.7109375" style="73" customWidth="1"/>
    <col min="18" max="18" width="9.140625" style="69"/>
    <col min="19" max="19" width="0.5703125" style="69" customWidth="1"/>
    <col min="20" max="16384" width="9.140625" style="69"/>
  </cols>
  <sheetData>
    <row r="1" spans="1:18" ht="13.5" customHeight="1" x14ac:dyDescent="0.2">
      <c r="A1" s="788" t="s">
        <v>256</v>
      </c>
      <c r="B1" s="788"/>
      <c r="C1" s="788"/>
      <c r="D1" s="788"/>
      <c r="E1" s="788"/>
      <c r="F1" s="788"/>
      <c r="G1" s="788"/>
      <c r="H1" s="788"/>
      <c r="I1" s="788"/>
      <c r="J1" s="788"/>
      <c r="K1" s="788"/>
      <c r="L1" s="195"/>
      <c r="M1" s="195"/>
      <c r="N1" s="150"/>
      <c r="O1" s="150"/>
      <c r="P1" s="150"/>
      <c r="Q1" s="150"/>
      <c r="R1" s="67"/>
    </row>
    <row r="2" spans="1:18" ht="12.75" customHeight="1" x14ac:dyDescent="0.2">
      <c r="A2" s="266" t="s">
        <v>396</v>
      </c>
      <c r="B2" s="266"/>
      <c r="C2" s="670"/>
      <c r="D2" s="670"/>
      <c r="L2" s="174"/>
      <c r="M2" s="174"/>
    </row>
    <row r="3" spans="1:18" ht="12.75" customHeight="1" x14ac:dyDescent="0.2">
      <c r="A3" s="63" t="s">
        <v>0</v>
      </c>
      <c r="B3" s="63"/>
      <c r="C3" s="682"/>
      <c r="D3" s="175"/>
      <c r="E3" s="68"/>
      <c r="F3" s="174"/>
      <c r="G3" s="174"/>
      <c r="H3" s="174"/>
      <c r="I3" s="174"/>
      <c r="J3" s="174"/>
      <c r="K3" s="174"/>
      <c r="L3" s="174"/>
      <c r="M3" s="174"/>
    </row>
    <row r="4" spans="1:18" s="83" customFormat="1" ht="17.25" customHeight="1" x14ac:dyDescent="0.25">
      <c r="A4" s="732"/>
      <c r="B4" s="683"/>
      <c r="C4" s="684"/>
      <c r="D4" s="126"/>
      <c r="E4" s="127"/>
      <c r="F4" s="84"/>
      <c r="G4" s="84"/>
      <c r="H4" s="84"/>
      <c r="I4" s="84"/>
      <c r="J4" s="84"/>
      <c r="K4" s="84"/>
      <c r="L4" s="84"/>
      <c r="M4" s="84"/>
      <c r="N4" s="84"/>
      <c r="O4" s="84"/>
      <c r="P4" s="84"/>
      <c r="Q4" s="84"/>
    </row>
    <row r="5" spans="1:18" ht="12.75" customHeight="1" x14ac:dyDescent="0.2">
      <c r="A5" s="570"/>
      <c r="B5" s="790" t="s">
        <v>65</v>
      </c>
      <c r="C5" s="790"/>
      <c r="D5" s="790"/>
      <c r="E5" s="790"/>
      <c r="F5" s="790"/>
      <c r="G5" s="790"/>
      <c r="H5" s="790"/>
      <c r="I5" s="790"/>
      <c r="J5" s="173"/>
      <c r="K5" s="181"/>
      <c r="L5" s="182"/>
      <c r="M5" s="182"/>
      <c r="N5" s="182"/>
      <c r="O5" s="182"/>
      <c r="P5" s="182"/>
      <c r="Q5" s="72"/>
    </row>
    <row r="6" spans="1:18" ht="51.75" customHeight="1" x14ac:dyDescent="0.2">
      <c r="A6" s="107"/>
      <c r="B6" s="674" t="s">
        <v>508</v>
      </c>
      <c r="C6" s="674" t="s">
        <v>509</v>
      </c>
      <c r="D6" s="674" t="s">
        <v>510</v>
      </c>
      <c r="E6" s="674" t="s">
        <v>511</v>
      </c>
      <c r="F6" s="674" t="s">
        <v>512</v>
      </c>
      <c r="G6" s="674" t="s">
        <v>513</v>
      </c>
      <c r="H6" s="321" t="s">
        <v>514</v>
      </c>
      <c r="I6" s="674" t="s">
        <v>67</v>
      </c>
      <c r="J6" s="673"/>
      <c r="K6" s="152"/>
      <c r="L6" s="152"/>
      <c r="M6" s="152"/>
      <c r="N6" s="152"/>
      <c r="O6" s="152"/>
      <c r="P6" s="152"/>
      <c r="Q6" s="152"/>
    </row>
    <row r="7" spans="1:18" x14ac:dyDescent="0.2">
      <c r="C7" s="152"/>
      <c r="D7" s="152"/>
      <c r="E7" s="152"/>
      <c r="F7" s="152"/>
      <c r="G7" s="152"/>
      <c r="H7" s="492"/>
      <c r="I7" s="152"/>
      <c r="J7" s="152"/>
      <c r="K7" s="152"/>
      <c r="L7" s="152"/>
      <c r="M7" s="152"/>
      <c r="N7" s="152"/>
      <c r="O7" s="152"/>
      <c r="P7" s="152"/>
      <c r="Q7" s="152"/>
    </row>
    <row r="8" spans="1:18" x14ac:dyDescent="0.2">
      <c r="A8" s="80" t="s">
        <v>66</v>
      </c>
      <c r="B8" s="574">
        <v>57</v>
      </c>
      <c r="C8" s="574">
        <v>47</v>
      </c>
      <c r="D8" s="574">
        <v>67</v>
      </c>
      <c r="E8" s="574">
        <v>155</v>
      </c>
      <c r="F8" s="574">
        <v>371</v>
      </c>
      <c r="G8" s="574">
        <v>651</v>
      </c>
      <c r="H8" s="574">
        <v>27</v>
      </c>
      <c r="I8" s="574">
        <v>1375</v>
      </c>
      <c r="J8" s="583"/>
      <c r="K8" s="583"/>
      <c r="L8" s="583"/>
      <c r="M8" s="583"/>
      <c r="N8" s="583"/>
      <c r="O8" s="583"/>
      <c r="P8" s="583"/>
      <c r="Q8" s="128"/>
    </row>
    <row r="9" spans="1:18" x14ac:dyDescent="0.2">
      <c r="A9" s="80"/>
      <c r="B9" s="574"/>
      <c r="C9" s="574"/>
      <c r="D9" s="574"/>
      <c r="E9" s="574"/>
      <c r="F9" s="574"/>
      <c r="G9" s="574"/>
      <c r="H9" s="574"/>
      <c r="I9" s="574"/>
      <c r="J9" s="583"/>
      <c r="K9" s="583"/>
      <c r="L9" s="583"/>
      <c r="M9" s="583"/>
      <c r="N9" s="583"/>
      <c r="O9" s="583"/>
      <c r="P9" s="583"/>
      <c r="Q9" s="128"/>
    </row>
    <row r="10" spans="1:18" x14ac:dyDescent="0.2">
      <c r="A10" s="582" t="s">
        <v>43</v>
      </c>
      <c r="B10" s="725">
        <v>9970</v>
      </c>
      <c r="C10" s="725">
        <v>8633</v>
      </c>
      <c r="D10" s="725">
        <v>12301</v>
      </c>
      <c r="E10" s="725">
        <v>27573</v>
      </c>
      <c r="F10" s="725">
        <v>65972</v>
      </c>
      <c r="G10" s="725">
        <v>121106</v>
      </c>
      <c r="H10" s="725">
        <v>5165</v>
      </c>
      <c r="I10" s="725">
        <v>250720</v>
      </c>
      <c r="J10" s="581"/>
      <c r="K10" s="581"/>
      <c r="L10" s="583"/>
      <c r="M10" s="583"/>
      <c r="N10" s="583"/>
      <c r="O10" s="583"/>
      <c r="P10" s="583"/>
      <c r="Q10" s="586"/>
    </row>
    <row r="11" spans="1:18" x14ac:dyDescent="0.2">
      <c r="A11" s="582"/>
      <c r="B11" s="574"/>
      <c r="C11" s="574"/>
      <c r="D11" s="574"/>
      <c r="E11" s="574"/>
      <c r="F11" s="574"/>
      <c r="G11" s="574"/>
      <c r="H11" s="574"/>
      <c r="I11" s="574"/>
      <c r="J11" s="581"/>
      <c r="K11" s="581"/>
      <c r="L11" s="583"/>
      <c r="M11" s="581"/>
      <c r="N11" s="581"/>
      <c r="O11" s="581"/>
      <c r="P11" s="581"/>
      <c r="Q11" s="586"/>
    </row>
    <row r="12" spans="1:18" x14ac:dyDescent="0.2">
      <c r="A12" s="580" t="s">
        <v>138</v>
      </c>
      <c r="B12" s="574">
        <v>46.4</v>
      </c>
      <c r="C12" s="574">
        <v>47.3</v>
      </c>
      <c r="D12" s="574">
        <v>47.5</v>
      </c>
      <c r="E12" s="574">
        <v>47.3</v>
      </c>
      <c r="F12" s="574">
        <v>48.4</v>
      </c>
      <c r="G12" s="574">
        <v>51.4</v>
      </c>
      <c r="H12" s="574">
        <v>54.2</v>
      </c>
      <c r="I12" s="574">
        <v>49.7</v>
      </c>
      <c r="J12" s="573"/>
      <c r="K12" s="573"/>
      <c r="L12" s="583"/>
      <c r="M12" s="573"/>
      <c r="N12" s="573"/>
      <c r="O12" s="573"/>
      <c r="P12" s="573"/>
    </row>
    <row r="13" spans="1:18" x14ac:dyDescent="0.2">
      <c r="A13" s="580"/>
      <c r="B13" s="574"/>
      <c r="C13" s="574"/>
      <c r="D13" s="574"/>
      <c r="E13" s="574"/>
      <c r="F13" s="574"/>
      <c r="G13" s="574"/>
      <c r="H13" s="574"/>
      <c r="I13" s="574"/>
      <c r="J13" s="573"/>
      <c r="K13" s="573"/>
      <c r="L13" s="583"/>
      <c r="M13" s="573"/>
      <c r="N13" s="573"/>
      <c r="O13" s="573"/>
      <c r="P13" s="573"/>
      <c r="Q13" s="585"/>
    </row>
    <row r="14" spans="1:18" x14ac:dyDescent="0.2">
      <c r="A14" s="575" t="s">
        <v>406</v>
      </c>
      <c r="B14" s="574"/>
      <c r="C14" s="574"/>
      <c r="D14" s="574"/>
      <c r="E14" s="574"/>
      <c r="F14" s="574"/>
      <c r="G14" s="574"/>
      <c r="H14" s="574"/>
      <c r="I14" s="574"/>
      <c r="J14" s="573"/>
      <c r="K14" s="573"/>
      <c r="L14" s="583"/>
      <c r="M14" s="573"/>
      <c r="N14" s="573"/>
      <c r="O14" s="573"/>
      <c r="P14" s="573"/>
      <c r="Q14" s="585"/>
    </row>
    <row r="15" spans="1:18" x14ac:dyDescent="0.2">
      <c r="A15" s="579" t="s">
        <v>317</v>
      </c>
      <c r="B15" s="574">
        <v>98.6</v>
      </c>
      <c r="C15" s="574">
        <v>98.9</v>
      </c>
      <c r="D15" s="574">
        <v>98.7</v>
      </c>
      <c r="E15" s="574">
        <v>98.5</v>
      </c>
      <c r="F15" s="574">
        <v>98.4</v>
      </c>
      <c r="G15" s="574">
        <v>98.6</v>
      </c>
      <c r="H15" s="574">
        <v>99.1</v>
      </c>
      <c r="I15" s="574">
        <v>98.6</v>
      </c>
      <c r="J15" s="573"/>
      <c r="K15" s="573"/>
      <c r="L15" s="583"/>
      <c r="M15" s="573"/>
      <c r="N15" s="573"/>
      <c r="O15" s="573"/>
      <c r="P15" s="573"/>
      <c r="Q15" s="585"/>
    </row>
    <row r="16" spans="1:18" x14ac:dyDescent="0.2">
      <c r="A16" s="579" t="s">
        <v>561</v>
      </c>
      <c r="B16" s="574">
        <v>64.099999999999994</v>
      </c>
      <c r="C16" s="574">
        <v>65.7</v>
      </c>
      <c r="D16" s="574">
        <v>66</v>
      </c>
      <c r="E16" s="574">
        <v>65.400000000000006</v>
      </c>
      <c r="F16" s="574">
        <v>68.2</v>
      </c>
      <c r="G16" s="574">
        <v>73.099999999999994</v>
      </c>
      <c r="H16" s="574">
        <v>76.7</v>
      </c>
      <c r="I16" s="574">
        <v>70.099999999999994</v>
      </c>
      <c r="J16" s="573"/>
      <c r="K16" s="573"/>
      <c r="L16" s="583"/>
      <c r="M16" s="573"/>
      <c r="N16" s="573"/>
      <c r="O16" s="573"/>
      <c r="P16" s="573"/>
      <c r="Q16" s="585"/>
    </row>
    <row r="17" spans="1:17" x14ac:dyDescent="0.2">
      <c r="A17" s="579" t="s">
        <v>592</v>
      </c>
      <c r="B17" s="574">
        <v>41.4</v>
      </c>
      <c r="C17" s="574">
        <v>42.6</v>
      </c>
      <c r="D17" s="574">
        <v>44.4</v>
      </c>
      <c r="E17" s="574">
        <v>43.8</v>
      </c>
      <c r="F17" s="574">
        <v>46.2</v>
      </c>
      <c r="G17" s="574">
        <v>52.7</v>
      </c>
      <c r="H17" s="574">
        <v>57.5</v>
      </c>
      <c r="I17" s="574">
        <v>48.9</v>
      </c>
      <c r="J17" s="573"/>
      <c r="K17" s="573"/>
      <c r="L17" s="583"/>
      <c r="M17" s="573"/>
      <c r="N17" s="573"/>
      <c r="O17" s="573"/>
      <c r="P17" s="573"/>
      <c r="Q17" s="585"/>
    </row>
    <row r="18" spans="1:17" x14ac:dyDescent="0.2">
      <c r="A18" s="577"/>
      <c r="B18" s="574"/>
      <c r="C18" s="574"/>
      <c r="D18" s="574"/>
      <c r="E18" s="574"/>
      <c r="F18" s="574"/>
      <c r="G18" s="574"/>
      <c r="H18" s="574"/>
      <c r="I18" s="574"/>
      <c r="J18" s="573"/>
      <c r="K18" s="573"/>
      <c r="L18" s="583"/>
      <c r="M18" s="573"/>
      <c r="N18" s="573"/>
      <c r="O18" s="573"/>
      <c r="P18" s="573"/>
      <c r="Q18" s="585"/>
    </row>
    <row r="19" spans="1:17" x14ac:dyDescent="0.2">
      <c r="A19" s="98" t="s">
        <v>15</v>
      </c>
      <c r="B19" s="574"/>
      <c r="C19" s="574"/>
      <c r="D19" s="574"/>
      <c r="E19" s="574"/>
      <c r="F19" s="574"/>
      <c r="G19" s="574"/>
      <c r="H19" s="574"/>
      <c r="I19" s="574"/>
      <c r="J19" s="573"/>
      <c r="K19" s="573"/>
      <c r="L19" s="583"/>
      <c r="M19" s="573"/>
      <c r="N19" s="573"/>
      <c r="O19" s="573"/>
      <c r="P19" s="573"/>
      <c r="Q19" s="585"/>
    </row>
    <row r="20" spans="1:17" x14ac:dyDescent="0.2">
      <c r="A20" s="579" t="s">
        <v>318</v>
      </c>
      <c r="B20" s="574">
        <v>38.299999999999997</v>
      </c>
      <c r="C20" s="574">
        <v>39.799999999999997</v>
      </c>
      <c r="D20" s="724">
        <v>41</v>
      </c>
      <c r="E20" s="574">
        <v>41.9</v>
      </c>
      <c r="F20" s="574">
        <v>38.799999999999997</v>
      </c>
      <c r="G20" s="574">
        <v>47.8</v>
      </c>
      <c r="H20" s="574">
        <v>52.5</v>
      </c>
      <c r="I20" s="574">
        <v>43.9</v>
      </c>
      <c r="J20" s="573"/>
      <c r="K20" s="573"/>
      <c r="L20" s="583"/>
      <c r="M20" s="573"/>
      <c r="N20" s="573"/>
      <c r="O20" s="573"/>
      <c r="P20" s="573"/>
    </row>
    <row r="21" spans="1:17" ht="22.5" x14ac:dyDescent="0.2">
      <c r="A21" s="579" t="s">
        <v>562</v>
      </c>
      <c r="B21" s="724">
        <v>23</v>
      </c>
      <c r="C21" s="574">
        <v>24.1</v>
      </c>
      <c r="D21" s="574">
        <v>24.7</v>
      </c>
      <c r="E21" s="574">
        <v>25.2</v>
      </c>
      <c r="F21" s="574">
        <v>25.2</v>
      </c>
      <c r="G21" s="574">
        <v>32.700000000000003</v>
      </c>
      <c r="H21" s="574">
        <v>38.5</v>
      </c>
      <c r="I21" s="724">
        <v>29</v>
      </c>
      <c r="J21" s="573"/>
      <c r="K21" s="573"/>
      <c r="L21" s="583"/>
      <c r="M21" s="573"/>
      <c r="N21" s="573"/>
      <c r="O21" s="573"/>
      <c r="P21" s="573"/>
      <c r="Q21" s="585"/>
    </row>
    <row r="22" spans="1:17" ht="22.5" x14ac:dyDescent="0.2">
      <c r="A22" s="579" t="s">
        <v>559</v>
      </c>
      <c r="B22" s="574">
        <v>20.3</v>
      </c>
      <c r="C22" s="724">
        <v>21</v>
      </c>
      <c r="D22" s="574">
        <v>22.1</v>
      </c>
      <c r="E22" s="574">
        <v>22.2</v>
      </c>
      <c r="F22" s="574">
        <v>22.6</v>
      </c>
      <c r="G22" s="574">
        <v>30.1</v>
      </c>
      <c r="H22" s="574">
        <v>36.299999999999997</v>
      </c>
      <c r="I22" s="574">
        <v>26.3</v>
      </c>
      <c r="J22" s="573"/>
      <c r="K22" s="573"/>
      <c r="L22" s="583"/>
      <c r="M22" s="573"/>
      <c r="N22" s="573"/>
      <c r="O22" s="573"/>
      <c r="P22" s="573"/>
      <c r="Q22" s="585"/>
    </row>
    <row r="23" spans="1:17" x14ac:dyDescent="0.2">
      <c r="A23" s="686"/>
      <c r="B23" s="574"/>
      <c r="C23" s="574"/>
      <c r="D23" s="574"/>
      <c r="E23" s="574"/>
      <c r="F23" s="574"/>
      <c r="G23" s="574"/>
      <c r="H23" s="574"/>
      <c r="I23" s="574"/>
      <c r="J23" s="573"/>
      <c r="K23" s="573"/>
      <c r="L23" s="583"/>
      <c r="M23" s="573"/>
      <c r="N23" s="573"/>
      <c r="O23" s="573"/>
      <c r="P23" s="573"/>
    </row>
    <row r="24" spans="1:17" x14ac:dyDescent="0.2">
      <c r="A24" s="576" t="s">
        <v>353</v>
      </c>
      <c r="B24" s="574"/>
      <c r="C24" s="574"/>
      <c r="D24" s="574"/>
      <c r="E24" s="574"/>
      <c r="F24" s="574"/>
      <c r="G24" s="574"/>
      <c r="H24" s="574"/>
      <c r="I24" s="574"/>
      <c r="J24" s="573"/>
      <c r="K24" s="573"/>
      <c r="L24" s="583"/>
      <c r="M24" s="573"/>
      <c r="N24" s="573"/>
      <c r="O24" s="573"/>
      <c r="P24" s="573"/>
      <c r="Q24" s="585"/>
    </row>
    <row r="25" spans="1:17" x14ac:dyDescent="0.2">
      <c r="A25" s="579" t="s">
        <v>112</v>
      </c>
      <c r="B25" s="725">
        <v>9459</v>
      </c>
      <c r="C25" s="725">
        <v>8330</v>
      </c>
      <c r="D25" s="725">
        <v>11669</v>
      </c>
      <c r="E25" s="725">
        <v>26168</v>
      </c>
      <c r="F25" s="725">
        <v>62881</v>
      </c>
      <c r="G25" s="725">
        <v>115235</v>
      </c>
      <c r="H25" s="725">
        <v>4941</v>
      </c>
      <c r="I25" s="725">
        <v>238683</v>
      </c>
      <c r="J25" s="573"/>
      <c r="K25" s="573"/>
      <c r="L25" s="583"/>
      <c r="M25" s="573"/>
      <c r="N25" s="573"/>
      <c r="O25" s="573"/>
      <c r="P25" s="573"/>
      <c r="Q25" s="585"/>
    </row>
    <row r="26" spans="1:17" x14ac:dyDescent="0.2">
      <c r="A26" s="579" t="s">
        <v>107</v>
      </c>
      <c r="B26" s="574">
        <v>0.06</v>
      </c>
      <c r="C26" s="574">
        <v>0.02</v>
      </c>
      <c r="D26" s="574">
        <v>0.06</v>
      </c>
      <c r="E26" s="574">
        <v>0.04</v>
      </c>
      <c r="F26" s="574">
        <v>0.06</v>
      </c>
      <c r="G26" s="574">
        <v>0.14000000000000001</v>
      </c>
      <c r="H26" s="574">
        <v>0.28000000000000003</v>
      </c>
      <c r="I26" s="733">
        <v>0.1</v>
      </c>
      <c r="J26" s="573"/>
      <c r="K26" s="573"/>
      <c r="L26" s="583"/>
      <c r="M26" s="573"/>
      <c r="N26" s="573"/>
      <c r="O26" s="573"/>
      <c r="P26" s="573"/>
      <c r="Q26" s="585"/>
    </row>
    <row r="27" spans="1:17" x14ac:dyDescent="0.2">
      <c r="A27" s="578" t="s">
        <v>110</v>
      </c>
      <c r="B27" s="574">
        <v>0.03</v>
      </c>
      <c r="C27" s="574">
        <v>-0.01</v>
      </c>
      <c r="D27" s="574">
        <v>0.03</v>
      </c>
      <c r="E27" s="574">
        <v>0.03</v>
      </c>
      <c r="F27" s="574">
        <v>0.05</v>
      </c>
      <c r="G27" s="574">
        <v>0.13</v>
      </c>
      <c r="H27" s="574">
        <v>0.25</v>
      </c>
      <c r="I27" s="733">
        <v>0.09</v>
      </c>
      <c r="J27" s="573"/>
      <c r="K27" s="573"/>
      <c r="L27" s="583"/>
      <c r="M27" s="573"/>
      <c r="N27" s="573"/>
      <c r="O27" s="573"/>
      <c r="P27" s="573"/>
    </row>
    <row r="28" spans="1:17" x14ac:dyDescent="0.2">
      <c r="A28" s="578" t="s">
        <v>111</v>
      </c>
      <c r="B28" s="574">
        <v>0.08</v>
      </c>
      <c r="C28" s="574">
        <v>0.05</v>
      </c>
      <c r="D28" s="574">
        <v>0.08</v>
      </c>
      <c r="E28" s="574">
        <v>0.06</v>
      </c>
      <c r="F28" s="574">
        <v>7.0000000000000007E-2</v>
      </c>
      <c r="G28" s="574">
        <v>0.15</v>
      </c>
      <c r="H28" s="574">
        <v>0.32</v>
      </c>
      <c r="I28" s="733">
        <v>0.1</v>
      </c>
      <c r="J28" s="573"/>
      <c r="K28" s="573"/>
      <c r="L28" s="583"/>
      <c r="M28" s="573"/>
      <c r="N28" s="573"/>
      <c r="O28" s="573"/>
      <c r="P28" s="573"/>
      <c r="Q28" s="585"/>
    </row>
    <row r="29" spans="1:17" x14ac:dyDescent="0.2">
      <c r="A29" s="577"/>
      <c r="B29" s="574"/>
      <c r="C29" s="574"/>
      <c r="D29" s="574"/>
      <c r="E29" s="574"/>
      <c r="F29" s="574"/>
      <c r="G29" s="574"/>
      <c r="H29" s="574"/>
      <c r="I29" s="574"/>
      <c r="J29" s="573"/>
      <c r="K29" s="573"/>
      <c r="L29" s="583"/>
      <c r="M29" s="573"/>
      <c r="N29" s="573"/>
      <c r="O29" s="573"/>
      <c r="P29" s="573"/>
      <c r="Q29" s="585"/>
    </row>
    <row r="30" spans="1:17" x14ac:dyDescent="0.2">
      <c r="A30" s="576" t="s">
        <v>319</v>
      </c>
      <c r="B30" s="574">
        <v>99.4</v>
      </c>
      <c r="C30" s="574">
        <v>99.5</v>
      </c>
      <c r="D30" s="574">
        <v>99.5</v>
      </c>
      <c r="E30" s="574">
        <v>99.4</v>
      </c>
      <c r="F30" s="574">
        <v>99.6</v>
      </c>
      <c r="G30" s="574">
        <v>99.6</v>
      </c>
      <c r="H30" s="574">
        <v>99.7</v>
      </c>
      <c r="I30" s="574">
        <v>99.6</v>
      </c>
      <c r="J30" s="573"/>
      <c r="K30" s="573"/>
      <c r="L30" s="583"/>
      <c r="M30" s="573"/>
      <c r="N30" s="573"/>
      <c r="O30" s="573"/>
      <c r="P30" s="573"/>
      <c r="Q30" s="585"/>
    </row>
    <row r="31" spans="1:17" x14ac:dyDescent="0.2">
      <c r="A31" s="576"/>
      <c r="B31" s="574"/>
      <c r="C31" s="574"/>
      <c r="D31" s="574"/>
      <c r="E31" s="574"/>
      <c r="F31" s="574"/>
      <c r="G31" s="574"/>
      <c r="H31" s="574"/>
      <c r="I31" s="574"/>
      <c r="J31" s="573"/>
      <c r="K31" s="573"/>
      <c r="L31" s="583"/>
      <c r="M31" s="573"/>
      <c r="N31" s="573"/>
      <c r="O31" s="573"/>
      <c r="P31" s="573"/>
      <c r="Q31" s="585"/>
    </row>
    <row r="32" spans="1:17" ht="22.5" x14ac:dyDescent="0.2">
      <c r="A32" s="575" t="s">
        <v>320</v>
      </c>
      <c r="B32" s="574">
        <v>99.2</v>
      </c>
      <c r="C32" s="574">
        <v>99.4</v>
      </c>
      <c r="D32" s="574">
        <v>99.4</v>
      </c>
      <c r="E32" s="574">
        <v>99.2</v>
      </c>
      <c r="F32" s="574">
        <v>99.4</v>
      </c>
      <c r="G32" s="574">
        <v>99.5</v>
      </c>
      <c r="H32" s="574">
        <v>99.7</v>
      </c>
      <c r="I32" s="574">
        <v>99.5</v>
      </c>
      <c r="J32" s="573"/>
      <c r="K32" s="573"/>
      <c r="L32" s="583"/>
      <c r="M32" s="573"/>
      <c r="N32" s="573"/>
      <c r="O32" s="573"/>
      <c r="P32" s="573"/>
      <c r="Q32" s="585"/>
    </row>
    <row r="33" spans="1:17" x14ac:dyDescent="0.2">
      <c r="A33" s="572"/>
      <c r="B33" s="572"/>
      <c r="C33" s="572"/>
      <c r="D33" s="572"/>
      <c r="E33" s="572"/>
      <c r="F33" s="584"/>
      <c r="G33" s="584"/>
      <c r="H33" s="584"/>
      <c r="I33" s="584"/>
      <c r="J33" s="571"/>
      <c r="K33" s="207"/>
      <c r="L33" s="207"/>
      <c r="M33" s="207"/>
      <c r="N33" s="207"/>
      <c r="O33" s="207"/>
      <c r="P33" s="207"/>
      <c r="Q33" s="128"/>
    </row>
    <row r="34" spans="1:17" ht="15" customHeight="1" x14ac:dyDescent="0.2">
      <c r="A34" s="570"/>
      <c r="B34" s="570"/>
      <c r="C34" s="569"/>
      <c r="D34" s="569"/>
      <c r="E34" s="569"/>
      <c r="F34" s="207"/>
      <c r="G34" s="207"/>
      <c r="H34" s="207"/>
      <c r="J34" s="176" t="s">
        <v>395</v>
      </c>
      <c r="K34" s="153"/>
      <c r="L34" s="153"/>
      <c r="M34" s="153"/>
      <c r="N34" s="153"/>
      <c r="O34" s="153"/>
      <c r="P34" s="52"/>
      <c r="Q34" s="153"/>
    </row>
    <row r="35" spans="1:17" ht="12.75" x14ac:dyDescent="0.2">
      <c r="A35" s="752" t="s">
        <v>517</v>
      </c>
      <c r="B35" s="752"/>
      <c r="C35" s="789"/>
      <c r="D35" s="789"/>
      <c r="E35" s="789"/>
      <c r="F35" s="789"/>
      <c r="G35" s="789"/>
      <c r="H35" s="789"/>
      <c r="I35" s="789"/>
      <c r="J35" s="789"/>
      <c r="K35" s="234"/>
      <c r="L35" s="234"/>
      <c r="M35" s="234"/>
      <c r="N35" s="234"/>
      <c r="O35" s="234"/>
      <c r="P35" s="234"/>
      <c r="Q35" s="128"/>
    </row>
    <row r="36" spans="1:17" ht="12.75" x14ac:dyDescent="0.2">
      <c r="A36" s="774" t="s">
        <v>61</v>
      </c>
      <c r="B36" s="774"/>
      <c r="C36" s="791"/>
      <c r="D36" s="791"/>
      <c r="E36" s="791"/>
      <c r="F36" s="791"/>
      <c r="G36" s="791"/>
      <c r="H36" s="791"/>
      <c r="I36" s="791"/>
      <c r="J36" s="791"/>
      <c r="K36" s="539"/>
      <c r="L36" s="234"/>
      <c r="M36" s="234"/>
      <c r="N36" s="234"/>
      <c r="O36" s="234"/>
      <c r="P36" s="234"/>
      <c r="Q36" s="128"/>
    </row>
    <row r="37" spans="1:17" ht="12.75" customHeight="1" x14ac:dyDescent="0.2">
      <c r="A37" s="748" t="s">
        <v>516</v>
      </c>
      <c r="B37" s="748"/>
      <c r="C37" s="792"/>
      <c r="D37" s="792"/>
      <c r="E37" s="792"/>
      <c r="F37" s="792"/>
      <c r="G37" s="792"/>
      <c r="H37" s="792"/>
      <c r="I37" s="792"/>
      <c r="J37" s="792"/>
      <c r="K37" s="233"/>
      <c r="L37" s="233"/>
      <c r="M37" s="233"/>
      <c r="N37" s="234"/>
      <c r="O37" s="234"/>
      <c r="P37" s="234"/>
      <c r="Q37" s="128"/>
    </row>
    <row r="38" spans="1:17" ht="44.25" customHeight="1" x14ac:dyDescent="0.2">
      <c r="A38" s="748" t="s">
        <v>584</v>
      </c>
      <c r="B38" s="748"/>
      <c r="C38" s="748"/>
      <c r="D38" s="748"/>
      <c r="E38" s="748"/>
      <c r="F38" s="748"/>
      <c r="G38" s="748"/>
      <c r="H38" s="748"/>
      <c r="I38" s="748"/>
      <c r="J38" s="748"/>
      <c r="K38" s="128"/>
      <c r="L38" s="128"/>
      <c r="M38" s="128"/>
      <c r="N38" s="128" t="s">
        <v>31</v>
      </c>
      <c r="O38" s="128"/>
      <c r="P38" s="128"/>
      <c r="Q38" s="128"/>
    </row>
    <row r="39" spans="1:17" x14ac:dyDescent="0.2">
      <c r="A39" s="311" t="s">
        <v>130</v>
      </c>
      <c r="B39" s="311"/>
      <c r="C39" s="537"/>
      <c r="D39" s="537"/>
      <c r="E39" s="537"/>
      <c r="F39" s="537"/>
      <c r="G39" s="537"/>
      <c r="H39" s="537"/>
      <c r="I39" s="537"/>
      <c r="J39" s="537"/>
      <c r="K39" s="128"/>
      <c r="L39" s="128"/>
      <c r="M39" s="128"/>
      <c r="N39" s="128"/>
      <c r="O39" s="128"/>
      <c r="P39" s="128"/>
      <c r="Q39" s="128"/>
    </row>
    <row r="40" spans="1:17" ht="10.15" customHeight="1" x14ac:dyDescent="0.2">
      <c r="A40" s="748" t="s">
        <v>316</v>
      </c>
      <c r="B40" s="748"/>
      <c r="C40" s="748"/>
      <c r="D40" s="748"/>
      <c r="E40" s="748"/>
      <c r="F40" s="748"/>
      <c r="G40" s="748"/>
      <c r="H40" s="748"/>
      <c r="I40" s="748"/>
      <c r="J40" s="748"/>
      <c r="K40" s="128"/>
      <c r="L40" s="128"/>
      <c r="M40" s="128"/>
      <c r="N40" s="128"/>
      <c r="O40" s="128"/>
      <c r="P40" s="128"/>
      <c r="Q40" s="128"/>
    </row>
    <row r="41" spans="1:17" ht="64.5" customHeight="1" x14ac:dyDescent="0.2">
      <c r="A41" s="748" t="s">
        <v>557</v>
      </c>
      <c r="B41" s="748"/>
      <c r="C41" s="748"/>
      <c r="D41" s="748"/>
      <c r="E41" s="748"/>
      <c r="F41" s="748"/>
      <c r="G41" s="748"/>
      <c r="H41" s="748"/>
      <c r="I41" s="748"/>
      <c r="J41" s="229"/>
      <c r="K41" s="229"/>
      <c r="L41" s="128"/>
      <c r="M41" s="128"/>
      <c r="N41" s="128"/>
      <c r="O41" s="128"/>
      <c r="P41" s="128"/>
      <c r="Q41" s="128"/>
    </row>
    <row r="42" spans="1:17" ht="79.5" customHeight="1" x14ac:dyDescent="0.2">
      <c r="A42" s="748" t="s">
        <v>558</v>
      </c>
      <c r="B42" s="748"/>
      <c r="C42" s="748"/>
      <c r="D42" s="748"/>
      <c r="E42" s="748"/>
      <c r="F42" s="748"/>
      <c r="G42" s="748"/>
      <c r="H42" s="748"/>
      <c r="I42" s="748"/>
      <c r="J42" s="229"/>
      <c r="K42" s="229"/>
      <c r="L42" s="128"/>
      <c r="M42" s="128"/>
      <c r="N42" s="128"/>
      <c r="O42" s="128"/>
      <c r="P42" s="128"/>
      <c r="Q42" s="128"/>
    </row>
    <row r="43" spans="1:17" ht="43.5" customHeight="1" x14ac:dyDescent="0.2">
      <c r="A43" s="748" t="s">
        <v>354</v>
      </c>
      <c r="B43" s="748"/>
      <c r="C43" s="748"/>
      <c r="D43" s="748"/>
      <c r="E43" s="748"/>
      <c r="F43" s="748"/>
      <c r="G43" s="748"/>
      <c r="H43" s="748"/>
      <c r="I43" s="748"/>
      <c r="J43" s="748"/>
      <c r="K43" s="128"/>
      <c r="L43" s="128"/>
      <c r="M43" s="128"/>
      <c r="N43" s="128"/>
      <c r="O43" s="128"/>
      <c r="P43" s="128"/>
      <c r="Q43" s="128"/>
    </row>
  </sheetData>
  <mergeCells count="10">
    <mergeCell ref="A38:J38"/>
    <mergeCell ref="A43:J43"/>
    <mergeCell ref="A1:K1"/>
    <mergeCell ref="A35:J35"/>
    <mergeCell ref="A36:J36"/>
    <mergeCell ref="A37:J37"/>
    <mergeCell ref="A40:J40"/>
    <mergeCell ref="B5:I5"/>
    <mergeCell ref="A41:I41"/>
    <mergeCell ref="A42:I42"/>
  </mergeCells>
  <hyperlinks>
    <hyperlink ref="A39" r:id="rId1"/>
  </hyperlinks>
  <pageMargins left="0.31496062992125984" right="0.27559055118110237" top="0.51181102362204722" bottom="0.51181102362204722" header="0.51181102362204722" footer="0.51181102362204722"/>
  <pageSetup paperSize="9" fitToHeight="2" orientation="landscape"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5"/>
  <sheetViews>
    <sheetView showGridLines="0" zoomScaleNormal="100" workbookViewId="0">
      <selection activeCell="A4" sqref="A4"/>
    </sheetView>
  </sheetViews>
  <sheetFormatPr defaultColWidth="9.140625" defaultRowHeight="12.75" x14ac:dyDescent="0.2"/>
  <cols>
    <col min="1" max="1" width="12.140625" style="341" customWidth="1"/>
    <col min="2" max="2" width="8.7109375" style="341" customWidth="1"/>
    <col min="3" max="11" width="7.28515625" style="341" customWidth="1"/>
    <col min="12" max="15" width="9.140625" style="341"/>
    <col min="16" max="16" width="11.85546875" style="341" customWidth="1"/>
    <col min="17" max="16384" width="9.140625" style="341"/>
  </cols>
  <sheetData>
    <row r="1" spans="1:25" ht="24.75" customHeight="1" x14ac:dyDescent="0.2">
      <c r="A1" s="793" t="s">
        <v>415</v>
      </c>
      <c r="B1" s="794"/>
      <c r="C1" s="794"/>
      <c r="D1" s="794"/>
      <c r="E1" s="794"/>
      <c r="F1" s="794"/>
      <c r="G1" s="794"/>
      <c r="H1" s="794"/>
      <c r="I1" s="794"/>
      <c r="J1" s="794"/>
      <c r="K1" s="794"/>
      <c r="P1" s="607"/>
    </row>
    <row r="2" spans="1:25" s="604" customFormat="1" ht="13.5" x14ac:dyDescent="0.2">
      <c r="A2" s="208" t="s">
        <v>396</v>
      </c>
      <c r="B2" s="208"/>
      <c r="C2" s="208"/>
      <c r="D2" s="652"/>
      <c r="E2" s="726"/>
      <c r="F2" s="652"/>
      <c r="G2" s="726"/>
      <c r="H2" s="652"/>
      <c r="I2" s="727"/>
      <c r="J2" s="728"/>
      <c r="K2" s="112"/>
    </row>
    <row r="3" spans="1:25" s="604" customFormat="1" x14ac:dyDescent="0.2">
      <c r="A3" s="796" t="s">
        <v>0</v>
      </c>
      <c r="B3" s="796"/>
      <c r="C3" s="115"/>
      <c r="D3" s="113"/>
      <c r="E3" s="114"/>
      <c r="F3" s="113"/>
      <c r="G3" s="114"/>
      <c r="H3" s="113"/>
      <c r="I3" s="114"/>
      <c r="J3" s="113"/>
      <c r="K3" s="113"/>
    </row>
    <row r="4" spans="1:25" s="604" customFormat="1" ht="15" x14ac:dyDescent="0.25">
      <c r="A4" s="732"/>
      <c r="B4" s="546"/>
      <c r="C4" s="115"/>
      <c r="D4" s="113"/>
      <c r="E4" s="114"/>
      <c r="F4" s="113"/>
      <c r="G4" s="114"/>
      <c r="H4" s="113"/>
      <c r="I4" s="114"/>
      <c r="J4" s="113"/>
      <c r="K4" s="113"/>
      <c r="L4" s="606"/>
    </row>
    <row r="5" spans="1:25" s="604" customFormat="1" ht="12" customHeight="1" x14ac:dyDescent="0.2">
      <c r="A5" s="605"/>
      <c r="B5" s="801" t="s">
        <v>414</v>
      </c>
      <c r="C5" s="801"/>
      <c r="D5" s="801"/>
      <c r="E5" s="801"/>
      <c r="F5" s="801"/>
      <c r="G5" s="801"/>
      <c r="H5" s="801"/>
      <c r="I5" s="801"/>
      <c r="J5" s="801"/>
      <c r="K5" s="801"/>
      <c r="L5" s="801"/>
    </row>
    <row r="6" spans="1:25" ht="12.75" customHeight="1" x14ac:dyDescent="0.2">
      <c r="A6" s="598"/>
      <c r="B6" s="800" t="s">
        <v>412</v>
      </c>
      <c r="C6" s="800"/>
      <c r="D6" s="800"/>
      <c r="E6" s="800"/>
      <c r="F6" s="800"/>
      <c r="G6" s="800"/>
      <c r="H6" s="800"/>
      <c r="I6" s="800"/>
      <c r="J6" s="800"/>
      <c r="K6" s="800"/>
      <c r="L6" s="800"/>
    </row>
    <row r="7" spans="1:25" s="545" customFormat="1" ht="22.5" customHeight="1" x14ac:dyDescent="0.2">
      <c r="A7" s="596"/>
      <c r="B7" s="596"/>
      <c r="C7" s="687">
        <v>9</v>
      </c>
      <c r="D7" s="687">
        <v>8</v>
      </c>
      <c r="E7" s="687">
        <v>7</v>
      </c>
      <c r="F7" s="687">
        <v>6</v>
      </c>
      <c r="G7" s="687">
        <v>5</v>
      </c>
      <c r="H7" s="687">
        <v>4</v>
      </c>
      <c r="I7" s="687">
        <v>3</v>
      </c>
      <c r="J7" s="687">
        <v>2</v>
      </c>
      <c r="K7" s="687">
        <v>1</v>
      </c>
      <c r="L7" s="603" t="s">
        <v>410</v>
      </c>
      <c r="O7" s="341"/>
      <c r="P7" s="341"/>
      <c r="Q7" s="341"/>
      <c r="R7" s="341"/>
      <c r="S7" s="341"/>
      <c r="T7" s="341"/>
      <c r="U7" s="341"/>
      <c r="V7" s="341"/>
      <c r="W7" s="341"/>
      <c r="X7" s="341"/>
      <c r="Y7" s="341"/>
    </row>
    <row r="8" spans="1:25" ht="12" customHeight="1" x14ac:dyDescent="0.2">
      <c r="A8" s="797" t="s">
        <v>518</v>
      </c>
      <c r="B8" s="599" t="s">
        <v>14</v>
      </c>
      <c r="C8" s="592">
        <v>0</v>
      </c>
      <c r="D8" s="592">
        <v>0</v>
      </c>
      <c r="E8" s="592" t="s">
        <v>331</v>
      </c>
      <c r="F8" s="592">
        <v>9</v>
      </c>
      <c r="G8" s="592">
        <v>12</v>
      </c>
      <c r="H8" s="592">
        <v>20</v>
      </c>
      <c r="I8" s="592">
        <v>61</v>
      </c>
      <c r="J8" s="592">
        <v>37</v>
      </c>
      <c r="K8" s="592">
        <v>37</v>
      </c>
      <c r="L8" s="592">
        <v>105</v>
      </c>
      <c r="N8" s="594"/>
    </row>
    <row r="9" spans="1:25" ht="12" customHeight="1" x14ac:dyDescent="0.2">
      <c r="A9" s="797"/>
      <c r="B9" s="599">
        <v>1</v>
      </c>
      <c r="C9" s="592">
        <v>0</v>
      </c>
      <c r="D9" s="592">
        <v>0</v>
      </c>
      <c r="E9" s="592" t="s">
        <v>331</v>
      </c>
      <c r="F9" s="592">
        <v>14</v>
      </c>
      <c r="G9" s="592">
        <v>31</v>
      </c>
      <c r="H9" s="592">
        <v>84</v>
      </c>
      <c r="I9" s="592">
        <v>224</v>
      </c>
      <c r="J9" s="592">
        <v>350</v>
      </c>
      <c r="K9" s="592">
        <v>260</v>
      </c>
      <c r="L9" s="592">
        <v>440</v>
      </c>
      <c r="N9" s="594"/>
    </row>
    <row r="10" spans="1:25" ht="12" customHeight="1" x14ac:dyDescent="0.2">
      <c r="A10" s="797"/>
      <c r="B10" s="599">
        <v>2</v>
      </c>
      <c r="C10" s="592" t="s">
        <v>331</v>
      </c>
      <c r="D10" s="592">
        <v>9</v>
      </c>
      <c r="E10" s="592">
        <v>38</v>
      </c>
      <c r="F10" s="592">
        <v>169</v>
      </c>
      <c r="G10" s="592">
        <v>520</v>
      </c>
      <c r="H10" s="592">
        <v>1168</v>
      </c>
      <c r="I10" s="592">
        <v>4557</v>
      </c>
      <c r="J10" s="592">
        <v>5704</v>
      </c>
      <c r="K10" s="592">
        <v>2833</v>
      </c>
      <c r="L10" s="592">
        <v>2401</v>
      </c>
      <c r="N10" s="593"/>
    </row>
    <row r="11" spans="1:25" ht="12" customHeight="1" x14ac:dyDescent="0.2">
      <c r="A11" s="797"/>
      <c r="B11" s="599">
        <v>3</v>
      </c>
      <c r="C11" s="592">
        <v>6</v>
      </c>
      <c r="D11" s="592">
        <v>29</v>
      </c>
      <c r="E11" s="592">
        <v>140</v>
      </c>
      <c r="F11" s="592">
        <v>679</v>
      </c>
      <c r="G11" s="592">
        <v>2466</v>
      </c>
      <c r="H11" s="592">
        <v>5509</v>
      </c>
      <c r="I11" s="592">
        <v>13882</v>
      </c>
      <c r="J11" s="592">
        <v>8222</v>
      </c>
      <c r="K11" s="592">
        <v>2616</v>
      </c>
      <c r="L11" s="592">
        <v>2392</v>
      </c>
    </row>
    <row r="12" spans="1:25" ht="12" customHeight="1" x14ac:dyDescent="0.2">
      <c r="A12" s="797"/>
      <c r="B12" s="599">
        <v>4</v>
      </c>
      <c r="C12" s="592">
        <v>309</v>
      </c>
      <c r="D12" s="592">
        <v>1695</v>
      </c>
      <c r="E12" s="592">
        <v>5723</v>
      </c>
      <c r="F12" s="592">
        <v>20297</v>
      </c>
      <c r="G12" s="592">
        <v>41010</v>
      </c>
      <c r="H12" s="592">
        <v>45210</v>
      </c>
      <c r="I12" s="592">
        <v>52538</v>
      </c>
      <c r="J12" s="592">
        <v>15982</v>
      </c>
      <c r="K12" s="592">
        <v>4403</v>
      </c>
      <c r="L12" s="592">
        <v>5853</v>
      </c>
    </row>
    <row r="13" spans="1:25" ht="12" customHeight="1" x14ac:dyDescent="0.2">
      <c r="A13" s="797"/>
      <c r="B13" s="599">
        <v>5</v>
      </c>
      <c r="C13" s="592">
        <v>11713</v>
      </c>
      <c r="D13" s="592">
        <v>22847</v>
      </c>
      <c r="E13" s="592">
        <v>37307</v>
      </c>
      <c r="F13" s="592">
        <v>59331</v>
      </c>
      <c r="G13" s="592">
        <v>53903</v>
      </c>
      <c r="H13" s="592">
        <v>30119</v>
      </c>
      <c r="I13" s="592">
        <v>18399</v>
      </c>
      <c r="J13" s="592">
        <v>3855</v>
      </c>
      <c r="K13" s="592">
        <v>1146</v>
      </c>
      <c r="L13" s="592">
        <v>3326</v>
      </c>
    </row>
    <row r="14" spans="1:25" ht="22.5" customHeight="1" x14ac:dyDescent="0.2">
      <c r="A14" s="797"/>
      <c r="B14" s="321" t="s">
        <v>37</v>
      </c>
      <c r="C14" s="592">
        <v>657</v>
      </c>
      <c r="D14" s="592">
        <v>1100</v>
      </c>
      <c r="E14" s="592">
        <v>1949</v>
      </c>
      <c r="F14" s="592">
        <v>3521</v>
      </c>
      <c r="G14" s="592">
        <v>4306</v>
      </c>
      <c r="H14" s="592">
        <v>4009</v>
      </c>
      <c r="I14" s="592">
        <v>5713</v>
      </c>
      <c r="J14" s="592">
        <v>2950</v>
      </c>
      <c r="K14" s="592">
        <v>1308</v>
      </c>
      <c r="L14" s="592">
        <v>3339</v>
      </c>
    </row>
    <row r="15" spans="1:25" ht="12.75" customHeight="1" x14ac:dyDescent="0.2">
      <c r="A15" s="598"/>
      <c r="B15" s="799" t="s">
        <v>411</v>
      </c>
      <c r="C15" s="799"/>
      <c r="D15" s="799"/>
      <c r="E15" s="799"/>
      <c r="F15" s="799"/>
      <c r="G15" s="799"/>
      <c r="H15" s="799"/>
      <c r="I15" s="799"/>
      <c r="J15" s="799"/>
      <c r="K15" s="799"/>
      <c r="L15" s="799"/>
      <c r="N15" s="545"/>
      <c r="O15" s="545"/>
      <c r="P15" s="545"/>
      <c r="Q15" s="545"/>
      <c r="R15" s="545"/>
      <c r="S15" s="545"/>
      <c r="T15" s="545"/>
      <c r="U15" s="545"/>
      <c r="V15" s="545"/>
      <c r="W15" s="545"/>
      <c r="X15" s="545"/>
    </row>
    <row r="16" spans="1:25" s="545" customFormat="1" ht="22.5" x14ac:dyDescent="0.2">
      <c r="A16" s="597"/>
      <c r="B16" s="600"/>
      <c r="C16" s="687">
        <v>9</v>
      </c>
      <c r="D16" s="687">
        <v>8</v>
      </c>
      <c r="E16" s="687">
        <v>7</v>
      </c>
      <c r="F16" s="687">
        <v>6</v>
      </c>
      <c r="G16" s="687">
        <v>5</v>
      </c>
      <c r="H16" s="687">
        <v>4</v>
      </c>
      <c r="I16" s="687">
        <v>3</v>
      </c>
      <c r="J16" s="687">
        <v>2</v>
      </c>
      <c r="K16" s="687">
        <v>1</v>
      </c>
      <c r="L16" s="595" t="s">
        <v>410</v>
      </c>
      <c r="O16" s="341"/>
      <c r="P16" s="341"/>
      <c r="Q16" s="341"/>
      <c r="R16" s="341"/>
      <c r="S16" s="341"/>
      <c r="T16" s="341"/>
      <c r="U16" s="341"/>
      <c r="V16" s="341"/>
      <c r="W16" s="341"/>
      <c r="X16" s="341"/>
      <c r="Y16" s="341"/>
    </row>
    <row r="17" spans="1:25" ht="12" customHeight="1" x14ac:dyDescent="0.2">
      <c r="A17" s="803" t="s">
        <v>40</v>
      </c>
      <c r="B17" s="79" t="s">
        <v>14</v>
      </c>
      <c r="C17" s="592">
        <v>0</v>
      </c>
      <c r="D17" s="592">
        <v>0</v>
      </c>
      <c r="E17" s="592" t="s">
        <v>331</v>
      </c>
      <c r="F17" s="592">
        <v>3</v>
      </c>
      <c r="G17" s="592">
        <v>4</v>
      </c>
      <c r="H17" s="592">
        <v>5</v>
      </c>
      <c r="I17" s="592">
        <v>6</v>
      </c>
      <c r="J17" s="592">
        <v>10</v>
      </c>
      <c r="K17" s="592">
        <v>16</v>
      </c>
      <c r="L17" s="592">
        <v>83</v>
      </c>
      <c r="N17" s="594"/>
    </row>
    <row r="18" spans="1:25" ht="12" customHeight="1" x14ac:dyDescent="0.2">
      <c r="A18" s="803"/>
      <c r="B18" s="79">
        <v>1</v>
      </c>
      <c r="C18" s="592">
        <v>0</v>
      </c>
      <c r="D18" s="592">
        <v>0</v>
      </c>
      <c r="E18" s="592" t="s">
        <v>331</v>
      </c>
      <c r="F18" s="592" t="s">
        <v>331</v>
      </c>
      <c r="G18" s="592">
        <v>0</v>
      </c>
      <c r="H18" s="592">
        <v>12</v>
      </c>
      <c r="I18" s="592">
        <v>18</v>
      </c>
      <c r="J18" s="592">
        <v>53</v>
      </c>
      <c r="K18" s="592">
        <v>231</v>
      </c>
      <c r="L18" s="592">
        <v>484</v>
      </c>
      <c r="N18" s="594"/>
    </row>
    <row r="19" spans="1:25" ht="12" customHeight="1" x14ac:dyDescent="0.2">
      <c r="A19" s="803"/>
      <c r="B19" s="79">
        <v>2</v>
      </c>
      <c r="C19" s="592" t="s">
        <v>331</v>
      </c>
      <c r="D19" s="592">
        <v>14</v>
      </c>
      <c r="E19" s="592">
        <v>30</v>
      </c>
      <c r="F19" s="592">
        <v>52</v>
      </c>
      <c r="G19" s="592">
        <v>142</v>
      </c>
      <c r="H19" s="592">
        <v>395</v>
      </c>
      <c r="I19" s="592">
        <v>779</v>
      </c>
      <c r="J19" s="592">
        <v>2243</v>
      </c>
      <c r="K19" s="592">
        <v>5606</v>
      </c>
      <c r="L19" s="592">
        <v>3741</v>
      </c>
      <c r="N19" s="593"/>
    </row>
    <row r="20" spans="1:25" ht="12" customHeight="1" x14ac:dyDescent="0.2">
      <c r="A20" s="803"/>
      <c r="B20" s="79">
        <v>3</v>
      </c>
      <c r="C20" s="592" t="s">
        <v>331</v>
      </c>
      <c r="D20" s="592">
        <v>15</v>
      </c>
      <c r="E20" s="592">
        <v>82</v>
      </c>
      <c r="F20" s="592">
        <v>177</v>
      </c>
      <c r="G20" s="592">
        <v>1440</v>
      </c>
      <c r="H20" s="592">
        <v>6303</v>
      </c>
      <c r="I20" s="592">
        <v>12141</v>
      </c>
      <c r="J20" s="592">
        <v>16426</v>
      </c>
      <c r="K20" s="592">
        <v>13144</v>
      </c>
      <c r="L20" s="592">
        <v>3626</v>
      </c>
    </row>
    <row r="21" spans="1:25" ht="12" customHeight="1" x14ac:dyDescent="0.2">
      <c r="A21" s="803"/>
      <c r="B21" s="79">
        <v>4</v>
      </c>
      <c r="C21" s="592">
        <v>171</v>
      </c>
      <c r="D21" s="592">
        <v>1814</v>
      </c>
      <c r="E21" s="592">
        <v>6969</v>
      </c>
      <c r="F21" s="592">
        <v>15391</v>
      </c>
      <c r="G21" s="592">
        <v>48580</v>
      </c>
      <c r="H21" s="592">
        <v>73978</v>
      </c>
      <c r="I21" s="592">
        <v>43100</v>
      </c>
      <c r="J21" s="592">
        <v>22465</v>
      </c>
      <c r="K21" s="592">
        <v>8599</v>
      </c>
      <c r="L21" s="592">
        <v>4103</v>
      </c>
    </row>
    <row r="22" spans="1:25" ht="12" customHeight="1" x14ac:dyDescent="0.2">
      <c r="A22" s="803"/>
      <c r="B22" s="79">
        <v>5</v>
      </c>
      <c r="C22" s="592">
        <v>16599</v>
      </c>
      <c r="D22" s="592">
        <v>30359</v>
      </c>
      <c r="E22" s="592">
        <v>39836</v>
      </c>
      <c r="F22" s="592">
        <v>38645</v>
      </c>
      <c r="G22" s="592">
        <v>41869</v>
      </c>
      <c r="H22" s="592">
        <v>23343</v>
      </c>
      <c r="I22" s="592">
        <v>4493</v>
      </c>
      <c r="J22" s="592">
        <v>1033</v>
      </c>
      <c r="K22" s="592">
        <v>321</v>
      </c>
      <c r="L22" s="592">
        <v>1216</v>
      </c>
    </row>
    <row r="23" spans="1:25" ht="22.5" customHeight="1" x14ac:dyDescent="0.2">
      <c r="A23" s="804"/>
      <c r="B23" s="321" t="s">
        <v>37</v>
      </c>
      <c r="C23" s="590">
        <v>1275</v>
      </c>
      <c r="D23" s="590">
        <v>1946</v>
      </c>
      <c r="E23" s="590">
        <v>2622</v>
      </c>
      <c r="F23" s="590">
        <v>2768</v>
      </c>
      <c r="G23" s="590">
        <v>4532</v>
      </c>
      <c r="H23" s="590">
        <v>4945</v>
      </c>
      <c r="I23" s="590">
        <v>3260</v>
      </c>
      <c r="J23" s="590">
        <v>2684</v>
      </c>
      <c r="K23" s="590">
        <v>2178</v>
      </c>
      <c r="L23" s="590">
        <v>2464</v>
      </c>
    </row>
    <row r="24" spans="1:25" x14ac:dyDescent="0.2">
      <c r="A24" s="676"/>
      <c r="B24" s="602"/>
      <c r="C24" s="601"/>
      <c r="D24" s="601"/>
      <c r="E24" s="601"/>
      <c r="F24" s="601"/>
      <c r="G24" s="601"/>
      <c r="H24" s="601"/>
      <c r="I24" s="601"/>
      <c r="J24" s="601"/>
      <c r="K24" s="601"/>
      <c r="L24" s="688"/>
    </row>
    <row r="25" spans="1:25" ht="12" customHeight="1" x14ac:dyDescent="0.2">
      <c r="A25" s="689"/>
      <c r="B25" s="798" t="s">
        <v>413</v>
      </c>
      <c r="C25" s="798"/>
      <c r="D25" s="798"/>
      <c r="E25" s="798"/>
      <c r="F25" s="798"/>
      <c r="G25" s="798"/>
      <c r="H25" s="798"/>
      <c r="I25" s="798"/>
      <c r="J25" s="798"/>
      <c r="K25" s="798"/>
      <c r="L25" s="798"/>
    </row>
    <row r="26" spans="1:25" ht="12.75" customHeight="1" x14ac:dyDescent="0.2">
      <c r="A26" s="598"/>
      <c r="B26" s="320"/>
      <c r="C26" s="795" t="s">
        <v>412</v>
      </c>
      <c r="D26" s="795"/>
      <c r="E26" s="795"/>
      <c r="F26" s="795"/>
      <c r="G26" s="795"/>
      <c r="H26" s="795"/>
      <c r="I26" s="795"/>
      <c r="J26" s="795"/>
      <c r="K26" s="795"/>
      <c r="L26" s="690"/>
      <c r="N26" s="545"/>
      <c r="O26" s="545"/>
      <c r="P26" s="545"/>
      <c r="Q26" s="545"/>
      <c r="R26" s="545"/>
      <c r="S26" s="545"/>
      <c r="T26" s="545"/>
      <c r="U26" s="545"/>
      <c r="V26" s="545"/>
      <c r="W26" s="545"/>
      <c r="X26" s="545"/>
    </row>
    <row r="27" spans="1:25" s="545" customFormat="1" ht="22.5" x14ac:dyDescent="0.2">
      <c r="A27" s="597"/>
      <c r="B27" s="600"/>
      <c r="C27" s="687">
        <v>9</v>
      </c>
      <c r="D27" s="687">
        <v>8</v>
      </c>
      <c r="E27" s="687">
        <v>7</v>
      </c>
      <c r="F27" s="687">
        <v>6</v>
      </c>
      <c r="G27" s="687">
        <v>5</v>
      </c>
      <c r="H27" s="687">
        <v>4</v>
      </c>
      <c r="I27" s="687">
        <v>3</v>
      </c>
      <c r="J27" s="687">
        <v>2</v>
      </c>
      <c r="K27" s="687">
        <v>1</v>
      </c>
      <c r="L27" s="595" t="s">
        <v>410</v>
      </c>
      <c r="O27" s="341"/>
      <c r="P27" s="341"/>
      <c r="Q27" s="341"/>
      <c r="R27" s="341"/>
      <c r="S27" s="341"/>
      <c r="T27" s="341"/>
      <c r="U27" s="341"/>
      <c r="V27" s="341"/>
      <c r="W27" s="341"/>
      <c r="X27" s="341"/>
      <c r="Y27" s="341"/>
    </row>
    <row r="28" spans="1:25" ht="12" customHeight="1" x14ac:dyDescent="0.2">
      <c r="A28" s="797" t="s">
        <v>518</v>
      </c>
      <c r="B28" s="599" t="s">
        <v>14</v>
      </c>
      <c r="C28" s="592">
        <v>0</v>
      </c>
      <c r="D28" s="592">
        <v>0</v>
      </c>
      <c r="E28" s="592" t="s">
        <v>331</v>
      </c>
      <c r="F28" s="592">
        <v>9</v>
      </c>
      <c r="G28" s="592">
        <v>12</v>
      </c>
      <c r="H28" s="592">
        <v>20</v>
      </c>
      <c r="I28" s="592">
        <v>61</v>
      </c>
      <c r="J28" s="592">
        <v>38</v>
      </c>
      <c r="K28" s="592">
        <v>39</v>
      </c>
      <c r="L28" s="592">
        <v>2744</v>
      </c>
      <c r="N28" s="594"/>
    </row>
    <row r="29" spans="1:25" ht="12" customHeight="1" x14ac:dyDescent="0.2">
      <c r="A29" s="797"/>
      <c r="B29" s="599">
        <v>1</v>
      </c>
      <c r="C29" s="592">
        <v>0</v>
      </c>
      <c r="D29" s="592">
        <v>0</v>
      </c>
      <c r="E29" s="592" t="s">
        <v>331</v>
      </c>
      <c r="F29" s="592">
        <v>14</v>
      </c>
      <c r="G29" s="592">
        <v>31</v>
      </c>
      <c r="H29" s="592">
        <v>85</v>
      </c>
      <c r="I29" s="592">
        <v>229</v>
      </c>
      <c r="J29" s="592">
        <v>354</v>
      </c>
      <c r="K29" s="592">
        <v>264</v>
      </c>
      <c r="L29" s="592">
        <v>2308</v>
      </c>
      <c r="N29" s="594"/>
    </row>
    <row r="30" spans="1:25" ht="12" customHeight="1" x14ac:dyDescent="0.2">
      <c r="A30" s="797"/>
      <c r="B30" s="599">
        <v>2</v>
      </c>
      <c r="C30" s="592" t="s">
        <v>331</v>
      </c>
      <c r="D30" s="592">
        <v>9</v>
      </c>
      <c r="E30" s="592">
        <v>38</v>
      </c>
      <c r="F30" s="592">
        <v>171</v>
      </c>
      <c r="G30" s="592">
        <v>524</v>
      </c>
      <c r="H30" s="592">
        <v>1172</v>
      </c>
      <c r="I30" s="592">
        <v>4584</v>
      </c>
      <c r="J30" s="592">
        <v>5774</v>
      </c>
      <c r="K30" s="592">
        <v>2862</v>
      </c>
      <c r="L30" s="592">
        <v>5031</v>
      </c>
      <c r="N30" s="593"/>
    </row>
    <row r="31" spans="1:25" ht="12" customHeight="1" x14ac:dyDescent="0.2">
      <c r="A31" s="797"/>
      <c r="B31" s="599">
        <v>3</v>
      </c>
      <c r="C31" s="592">
        <v>6</v>
      </c>
      <c r="D31" s="592">
        <v>29</v>
      </c>
      <c r="E31" s="592">
        <v>140</v>
      </c>
      <c r="F31" s="592">
        <v>680</v>
      </c>
      <c r="G31" s="592">
        <v>2468</v>
      </c>
      <c r="H31" s="592">
        <v>5509</v>
      </c>
      <c r="I31" s="592">
        <v>13897</v>
      </c>
      <c r="J31" s="592">
        <v>8251</v>
      </c>
      <c r="K31" s="592">
        <v>2627</v>
      </c>
      <c r="L31" s="592">
        <v>2968</v>
      </c>
    </row>
    <row r="32" spans="1:25" ht="12" customHeight="1" x14ac:dyDescent="0.2">
      <c r="A32" s="797"/>
      <c r="B32" s="599">
        <v>4</v>
      </c>
      <c r="C32" s="592">
        <v>309</v>
      </c>
      <c r="D32" s="592">
        <v>1695</v>
      </c>
      <c r="E32" s="592">
        <v>5723</v>
      </c>
      <c r="F32" s="592">
        <v>20302</v>
      </c>
      <c r="G32" s="592">
        <v>41026</v>
      </c>
      <c r="H32" s="592">
        <v>45227</v>
      </c>
      <c r="I32" s="592">
        <v>52574</v>
      </c>
      <c r="J32" s="592">
        <v>16048</v>
      </c>
      <c r="K32" s="592">
        <v>4427</v>
      </c>
      <c r="L32" s="592">
        <v>6689</v>
      </c>
    </row>
    <row r="33" spans="1:35" ht="12" customHeight="1" x14ac:dyDescent="0.2">
      <c r="A33" s="797"/>
      <c r="B33" s="599">
        <v>5</v>
      </c>
      <c r="C33" s="592">
        <v>11714</v>
      </c>
      <c r="D33" s="592">
        <v>22849</v>
      </c>
      <c r="E33" s="592">
        <v>37309</v>
      </c>
      <c r="F33" s="592">
        <v>59336</v>
      </c>
      <c r="G33" s="592">
        <v>53913</v>
      </c>
      <c r="H33" s="592">
        <v>30129</v>
      </c>
      <c r="I33" s="592">
        <v>18419</v>
      </c>
      <c r="J33" s="592">
        <v>3873</v>
      </c>
      <c r="K33" s="592">
        <v>1153</v>
      </c>
      <c r="L33" s="592">
        <v>3584</v>
      </c>
      <c r="O33" s="311"/>
    </row>
    <row r="34" spans="1:35" ht="22.5" customHeight="1" x14ac:dyDescent="0.2">
      <c r="A34" s="797"/>
      <c r="B34" s="321" t="s">
        <v>37</v>
      </c>
      <c r="C34" s="590">
        <v>658</v>
      </c>
      <c r="D34" s="590">
        <v>1100</v>
      </c>
      <c r="E34" s="590">
        <v>1949</v>
      </c>
      <c r="F34" s="590">
        <v>3521</v>
      </c>
      <c r="G34" s="590">
        <v>4307</v>
      </c>
      <c r="H34" s="590">
        <v>4011</v>
      </c>
      <c r="I34" s="590">
        <v>5720</v>
      </c>
      <c r="J34" s="590">
        <v>2955</v>
      </c>
      <c r="K34" s="590">
        <v>1314</v>
      </c>
      <c r="L34" s="590">
        <v>4173</v>
      </c>
      <c r="Q34" s="186"/>
    </row>
    <row r="35" spans="1:35" ht="12.75" customHeight="1" x14ac:dyDescent="0.2">
      <c r="A35" s="598"/>
      <c r="B35" s="800" t="s">
        <v>411</v>
      </c>
      <c r="C35" s="800"/>
      <c r="D35" s="800"/>
      <c r="E35" s="800"/>
      <c r="F35" s="800"/>
      <c r="G35" s="800"/>
      <c r="H35" s="800"/>
      <c r="I35" s="800"/>
      <c r="J35" s="800"/>
      <c r="K35" s="800"/>
      <c r="L35" s="800"/>
      <c r="N35" s="545"/>
      <c r="O35" s="545"/>
      <c r="P35" s="545"/>
      <c r="Q35" s="545"/>
      <c r="R35" s="545"/>
      <c r="S35" s="545"/>
      <c r="T35" s="545"/>
      <c r="U35" s="545"/>
      <c r="V35" s="545"/>
      <c r="W35" s="545"/>
      <c r="X35" s="545"/>
    </row>
    <row r="36" spans="1:35" s="545" customFormat="1" ht="22.5" x14ac:dyDescent="0.2">
      <c r="A36" s="597"/>
      <c r="B36" s="596"/>
      <c r="C36" s="687">
        <v>9</v>
      </c>
      <c r="D36" s="687">
        <v>8</v>
      </c>
      <c r="E36" s="687">
        <v>7</v>
      </c>
      <c r="F36" s="687">
        <v>6</v>
      </c>
      <c r="G36" s="687">
        <v>5</v>
      </c>
      <c r="H36" s="687">
        <v>4</v>
      </c>
      <c r="I36" s="687">
        <v>3</v>
      </c>
      <c r="J36" s="687">
        <v>2</v>
      </c>
      <c r="K36" s="687">
        <v>1</v>
      </c>
      <c r="L36" s="595" t="s">
        <v>410</v>
      </c>
      <c r="O36" s="341"/>
      <c r="P36" s="341"/>
      <c r="Q36" s="341"/>
      <c r="R36" s="341"/>
      <c r="S36" s="341"/>
      <c r="T36" s="341"/>
      <c r="U36" s="341"/>
      <c r="V36" s="341"/>
      <c r="W36" s="341"/>
      <c r="X36" s="341"/>
      <c r="Y36" s="341"/>
      <c r="AA36" s="341"/>
      <c r="AB36" s="341"/>
      <c r="AC36" s="341"/>
      <c r="AD36" s="341"/>
      <c r="AE36" s="341"/>
      <c r="AF36" s="341"/>
      <c r="AG36" s="341"/>
      <c r="AH36" s="341"/>
      <c r="AI36" s="341"/>
    </row>
    <row r="37" spans="1:35" ht="12" customHeight="1" x14ac:dyDescent="0.2">
      <c r="A37" s="803" t="s">
        <v>40</v>
      </c>
      <c r="B37" s="589" t="s">
        <v>14</v>
      </c>
      <c r="C37" s="592">
        <v>0</v>
      </c>
      <c r="D37" s="592">
        <v>0</v>
      </c>
      <c r="E37" s="592" t="s">
        <v>331</v>
      </c>
      <c r="F37" s="592">
        <v>3</v>
      </c>
      <c r="G37" s="592">
        <v>4</v>
      </c>
      <c r="H37" s="592">
        <v>5</v>
      </c>
      <c r="I37" s="592">
        <v>6</v>
      </c>
      <c r="J37" s="592">
        <v>11</v>
      </c>
      <c r="K37" s="592">
        <v>17</v>
      </c>
      <c r="L37" s="592">
        <v>2597</v>
      </c>
      <c r="N37" s="594"/>
    </row>
    <row r="38" spans="1:35" ht="12" customHeight="1" x14ac:dyDescent="0.2">
      <c r="A38" s="803"/>
      <c r="B38" s="589">
        <v>1</v>
      </c>
      <c r="C38" s="592">
        <v>0</v>
      </c>
      <c r="D38" s="592">
        <v>0</v>
      </c>
      <c r="E38" s="592" t="s">
        <v>331</v>
      </c>
      <c r="F38" s="592" t="s">
        <v>331</v>
      </c>
      <c r="G38" s="592" t="s">
        <v>331</v>
      </c>
      <c r="H38" s="592">
        <v>13</v>
      </c>
      <c r="I38" s="592">
        <v>20</v>
      </c>
      <c r="J38" s="592">
        <v>56</v>
      </c>
      <c r="K38" s="592">
        <v>245</v>
      </c>
      <c r="L38" s="592">
        <v>2271</v>
      </c>
      <c r="N38" s="594"/>
    </row>
    <row r="39" spans="1:35" ht="12" customHeight="1" x14ac:dyDescent="0.2">
      <c r="A39" s="803"/>
      <c r="B39" s="589">
        <v>2</v>
      </c>
      <c r="C39" s="592" t="s">
        <v>331</v>
      </c>
      <c r="D39" s="592">
        <v>15</v>
      </c>
      <c r="E39" s="592">
        <v>30</v>
      </c>
      <c r="F39" s="592">
        <v>53</v>
      </c>
      <c r="G39" s="592">
        <v>146</v>
      </c>
      <c r="H39" s="592">
        <v>429</v>
      </c>
      <c r="I39" s="592">
        <v>830</v>
      </c>
      <c r="J39" s="592">
        <v>2332</v>
      </c>
      <c r="K39" s="592">
        <v>5828</v>
      </c>
      <c r="L39" s="592">
        <v>6125</v>
      </c>
      <c r="N39" s="593"/>
    </row>
    <row r="40" spans="1:35" ht="12" customHeight="1" x14ac:dyDescent="0.2">
      <c r="A40" s="803"/>
      <c r="B40" s="589">
        <v>3</v>
      </c>
      <c r="C40" s="592" t="s">
        <v>331</v>
      </c>
      <c r="D40" s="592">
        <v>15</v>
      </c>
      <c r="E40" s="592">
        <v>82</v>
      </c>
      <c r="F40" s="592">
        <v>178</v>
      </c>
      <c r="G40" s="592">
        <v>1447</v>
      </c>
      <c r="H40" s="592">
        <v>6327</v>
      </c>
      <c r="I40" s="592">
        <v>12216</v>
      </c>
      <c r="J40" s="592">
        <v>16555</v>
      </c>
      <c r="K40" s="592">
        <v>13339</v>
      </c>
      <c r="L40" s="592">
        <v>4289</v>
      </c>
    </row>
    <row r="41" spans="1:35" ht="12" customHeight="1" x14ac:dyDescent="0.2">
      <c r="A41" s="803"/>
      <c r="B41" s="589">
        <v>4</v>
      </c>
      <c r="C41" s="592">
        <v>171</v>
      </c>
      <c r="D41" s="592">
        <v>1815</v>
      </c>
      <c r="E41" s="592">
        <v>6969</v>
      </c>
      <c r="F41" s="592">
        <v>15393</v>
      </c>
      <c r="G41" s="592">
        <v>48608</v>
      </c>
      <c r="H41" s="592">
        <v>74059</v>
      </c>
      <c r="I41" s="592">
        <v>43213</v>
      </c>
      <c r="J41" s="592">
        <v>22615</v>
      </c>
      <c r="K41" s="592">
        <v>8728</v>
      </c>
      <c r="L41" s="592">
        <v>4530</v>
      </c>
    </row>
    <row r="42" spans="1:35" ht="12" customHeight="1" x14ac:dyDescent="0.2">
      <c r="A42" s="803"/>
      <c r="B42" s="589">
        <v>5</v>
      </c>
      <c r="C42" s="592">
        <v>16602</v>
      </c>
      <c r="D42" s="592">
        <v>30361</v>
      </c>
      <c r="E42" s="592">
        <v>39843</v>
      </c>
      <c r="F42" s="592">
        <v>38650</v>
      </c>
      <c r="G42" s="592">
        <v>41898</v>
      </c>
      <c r="H42" s="592">
        <v>23375</v>
      </c>
      <c r="I42" s="592">
        <v>4517</v>
      </c>
      <c r="J42" s="592">
        <v>1053</v>
      </c>
      <c r="K42" s="592">
        <v>329</v>
      </c>
      <c r="L42" s="592">
        <v>1273</v>
      </c>
    </row>
    <row r="43" spans="1:35" ht="22.5" customHeight="1" x14ac:dyDescent="0.2">
      <c r="A43" s="804"/>
      <c r="B43" s="591" t="s">
        <v>37</v>
      </c>
      <c r="C43" s="590">
        <v>1275</v>
      </c>
      <c r="D43" s="590">
        <v>1946</v>
      </c>
      <c r="E43" s="590">
        <v>2622</v>
      </c>
      <c r="F43" s="590">
        <v>2769</v>
      </c>
      <c r="G43" s="590">
        <v>4538</v>
      </c>
      <c r="H43" s="590">
        <v>4954</v>
      </c>
      <c r="I43" s="590">
        <v>3278</v>
      </c>
      <c r="J43" s="590">
        <v>2710</v>
      </c>
      <c r="K43" s="590">
        <v>2202</v>
      </c>
      <c r="L43" s="590">
        <v>3171</v>
      </c>
    </row>
    <row r="44" spans="1:35" x14ac:dyDescent="0.2">
      <c r="A44" s="677"/>
      <c r="B44" s="589"/>
      <c r="C44" s="588"/>
      <c r="D44" s="588"/>
      <c r="E44" s="588"/>
      <c r="F44" s="588"/>
      <c r="G44" s="588"/>
      <c r="H44" s="588"/>
      <c r="I44" s="588"/>
      <c r="J44" s="588"/>
      <c r="K44" s="186"/>
      <c r="L44" s="176" t="s">
        <v>395</v>
      </c>
    </row>
    <row r="45" spans="1:35" ht="54.75" customHeight="1" x14ac:dyDescent="0.2">
      <c r="A45" s="805" t="s">
        <v>585</v>
      </c>
      <c r="B45" s="805"/>
      <c r="C45" s="805"/>
      <c r="D45" s="805"/>
      <c r="E45" s="805"/>
      <c r="F45" s="805"/>
      <c r="G45" s="805"/>
      <c r="H45" s="805"/>
      <c r="I45" s="805"/>
      <c r="J45" s="805"/>
      <c r="K45" s="805"/>
      <c r="L45" s="805"/>
    </row>
    <row r="46" spans="1:35" ht="12.75" customHeight="1" x14ac:dyDescent="0.2">
      <c r="A46" s="311" t="s">
        <v>130</v>
      </c>
      <c r="B46" s="587"/>
      <c r="C46" s="587"/>
      <c r="D46" s="587"/>
      <c r="E46" s="587"/>
      <c r="F46" s="587"/>
      <c r="G46" s="587"/>
      <c r="H46" s="587"/>
      <c r="I46" s="587"/>
      <c r="J46" s="587"/>
      <c r="K46" s="587"/>
      <c r="L46" s="587"/>
    </row>
    <row r="47" spans="1:35" x14ac:dyDescent="0.2">
      <c r="A47" s="748" t="s">
        <v>135</v>
      </c>
      <c r="B47" s="748"/>
      <c r="C47" s="748"/>
      <c r="D47" s="748"/>
      <c r="E47" s="748"/>
      <c r="F47" s="748"/>
      <c r="G47" s="748"/>
      <c r="H47" s="748"/>
      <c r="I47" s="748"/>
      <c r="J47" s="748"/>
      <c r="K47" s="748"/>
      <c r="N47" s="179"/>
      <c r="O47" s="179"/>
      <c r="P47" s="179"/>
      <c r="Q47" s="179"/>
      <c r="R47" s="179"/>
      <c r="S47" s="179"/>
      <c r="T47" s="179"/>
      <c r="U47" s="179"/>
      <c r="V47" s="179"/>
      <c r="W47" s="179"/>
    </row>
    <row r="48" spans="1:35" ht="61.5" customHeight="1" x14ac:dyDescent="0.2">
      <c r="A48" s="802" t="s">
        <v>409</v>
      </c>
      <c r="B48" s="802"/>
      <c r="C48" s="802"/>
      <c r="D48" s="802"/>
      <c r="E48" s="802"/>
      <c r="F48" s="802"/>
      <c r="G48" s="802"/>
      <c r="H48" s="802"/>
      <c r="I48" s="802"/>
      <c r="J48" s="802"/>
      <c r="K48" s="802"/>
      <c r="L48" s="179"/>
      <c r="M48" s="179"/>
    </row>
    <row r="49" spans="1:13" ht="33" customHeight="1" x14ac:dyDescent="0.2">
      <c r="A49" s="802" t="s">
        <v>408</v>
      </c>
      <c r="B49" s="802"/>
      <c r="C49" s="802"/>
      <c r="D49" s="802"/>
      <c r="E49" s="802"/>
      <c r="F49" s="802"/>
      <c r="G49" s="802"/>
      <c r="H49" s="802"/>
      <c r="I49" s="802"/>
      <c r="J49" s="802"/>
      <c r="K49" s="802"/>
      <c r="L49" s="802"/>
      <c r="M49" s="179"/>
    </row>
    <row r="50" spans="1:13" ht="33.75" customHeight="1" x14ac:dyDescent="0.2">
      <c r="A50" s="750" t="s">
        <v>407</v>
      </c>
      <c r="B50" s="750"/>
      <c r="C50" s="750"/>
      <c r="D50" s="750"/>
      <c r="E50" s="750"/>
      <c r="F50" s="750"/>
      <c r="G50" s="750"/>
      <c r="H50" s="750"/>
      <c r="I50" s="750"/>
      <c r="J50" s="750"/>
      <c r="K50" s="750"/>
    </row>
    <row r="51" spans="1:13" ht="6.75" customHeight="1" x14ac:dyDescent="0.2"/>
    <row r="52" spans="1:13" x14ac:dyDescent="0.2">
      <c r="A52" s="769" t="s">
        <v>36</v>
      </c>
      <c r="B52" s="769"/>
      <c r="C52" s="769"/>
      <c r="D52" s="769"/>
      <c r="E52" s="769"/>
      <c r="F52" s="769"/>
      <c r="G52" s="769"/>
      <c r="H52" s="769"/>
      <c r="I52" s="769"/>
      <c r="J52" s="769"/>
      <c r="K52" s="769"/>
    </row>
    <row r="55" spans="1:13" ht="12.75" customHeight="1" x14ac:dyDescent="0.2">
      <c r="A55" s="758"/>
      <c r="B55" s="758"/>
      <c r="C55" s="758"/>
      <c r="D55" s="758"/>
      <c r="E55" s="758"/>
      <c r="F55" s="758"/>
      <c r="G55" s="758"/>
      <c r="H55" s="758"/>
    </row>
  </sheetData>
  <mergeCells count="19">
    <mergeCell ref="A49:L49"/>
    <mergeCell ref="A55:H55"/>
    <mergeCell ref="A52:K52"/>
    <mergeCell ref="A17:A23"/>
    <mergeCell ref="A37:A43"/>
    <mergeCell ref="A50:K50"/>
    <mergeCell ref="A28:A34"/>
    <mergeCell ref="A47:K47"/>
    <mergeCell ref="A48:K48"/>
    <mergeCell ref="A45:L45"/>
    <mergeCell ref="B35:L35"/>
    <mergeCell ref="A1:K1"/>
    <mergeCell ref="C26:K26"/>
    <mergeCell ref="A3:B3"/>
    <mergeCell ref="A8:A14"/>
    <mergeCell ref="B25:L25"/>
    <mergeCell ref="B15:L15"/>
    <mergeCell ref="B6:L6"/>
    <mergeCell ref="B5:L5"/>
  </mergeCells>
  <hyperlinks>
    <hyperlink ref="A46" r:id="rId1"/>
  </hyperlinks>
  <pageMargins left="0.31496062992125984" right="0.27559055118110237" top="0.51181102362204722" bottom="0.51181102362204722" header="0.51181102362204722" footer="0.51181102362204722"/>
  <pageSetup paperSize="9" scale="91" orientation="portrait"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DF357"/>
  </sheetPr>
  <dimension ref="A1:DB31"/>
  <sheetViews>
    <sheetView zoomScale="90" zoomScaleNormal="90" workbookViewId="0">
      <pane xSplit="1" ySplit="1" topLeftCell="CE2" activePane="bottomRight" state="frozen"/>
      <selection pane="topRight" activeCell="B1" sqref="B1"/>
      <selection pane="bottomLeft" activeCell="A32" sqref="A32"/>
      <selection pane="bottomRight" activeCell="CJ2" sqref="CJ2"/>
    </sheetView>
  </sheetViews>
  <sheetFormatPr defaultRowHeight="12.75" x14ac:dyDescent="0.2"/>
  <cols>
    <col min="1" max="1" width="44.28515625" customWidth="1"/>
    <col min="2" max="2" width="8.42578125" bestFit="1" customWidth="1"/>
    <col min="3" max="4" width="11" bestFit="1" customWidth="1"/>
    <col min="5" max="5" width="10.28515625" bestFit="1" customWidth="1"/>
    <col min="6" max="8" width="12.140625" bestFit="1" customWidth="1"/>
    <col min="9" max="10" width="13.42578125" bestFit="1" customWidth="1"/>
    <col min="11" max="11" width="12.5703125" bestFit="1" customWidth="1"/>
    <col min="12" max="12" width="11.5703125" bestFit="1" customWidth="1"/>
    <col min="13" max="14" width="11.7109375" bestFit="1" customWidth="1"/>
    <col min="15" max="16" width="16.7109375" style="349" bestFit="1" customWidth="1"/>
    <col min="17" max="17" width="14.5703125" style="349" bestFit="1" customWidth="1"/>
    <col min="18" max="19" width="16.7109375" style="349" bestFit="1" customWidth="1"/>
    <col min="20" max="20" width="15.85546875" style="349" bestFit="1" customWidth="1"/>
    <col min="21" max="21" width="16.7109375" customWidth="1"/>
    <col min="22" max="22" width="12.140625" bestFit="1" customWidth="1"/>
    <col min="23" max="23" width="11.42578125" bestFit="1" customWidth="1"/>
    <col min="24" max="25" width="14.85546875" bestFit="1" customWidth="1"/>
    <col min="26" max="26" width="14" bestFit="1" customWidth="1"/>
    <col min="27" max="27" width="14" customWidth="1"/>
    <col min="28" max="28" width="11.42578125" bestFit="1" customWidth="1"/>
    <col min="29" max="29" width="10.7109375" bestFit="1" customWidth="1"/>
    <col min="30" max="30" width="14.140625" style="137" customWidth="1"/>
    <col min="31" max="32" width="10.5703125" bestFit="1" customWidth="1"/>
    <col min="33" max="33" width="15.140625" bestFit="1" customWidth="1"/>
    <col min="34" max="36" width="12.140625" bestFit="1" customWidth="1"/>
    <col min="37" max="38" width="12.85546875" bestFit="1" customWidth="1"/>
    <col min="39" max="39" width="12.140625" bestFit="1" customWidth="1"/>
    <col min="40" max="40" width="11.140625" bestFit="1" customWidth="1"/>
    <col min="41" max="42" width="12.140625" bestFit="1" customWidth="1"/>
    <col min="43" max="44" width="13.42578125" style="349" bestFit="1" customWidth="1"/>
    <col min="45" max="45" width="12.5703125" style="349" bestFit="1" customWidth="1"/>
    <col min="46" max="47" width="12.7109375" style="349" bestFit="1" customWidth="1"/>
    <col min="48" max="48" width="12" style="349" bestFit="1" customWidth="1"/>
    <col min="49" max="50" width="11.7109375" bestFit="1" customWidth="1"/>
    <col min="51" max="51" width="11" bestFit="1" customWidth="1"/>
    <col min="52" max="53" width="14.28515625" bestFit="1" customWidth="1"/>
    <col min="54" max="54" width="13.5703125" bestFit="1" customWidth="1"/>
    <col min="55" max="55" width="14" customWidth="1"/>
    <col min="56" max="56" width="11" bestFit="1" customWidth="1"/>
    <col min="57" max="57" width="12.140625" customWidth="1"/>
    <col min="58" max="58" width="15.5703125" customWidth="1"/>
    <col min="59" max="59" width="16.5703125" customWidth="1"/>
    <col min="60" max="60" width="10.5703125" bestFit="1" customWidth="1"/>
    <col min="61" max="61" width="12.85546875" customWidth="1"/>
    <col min="62" max="62" width="12.140625" bestFit="1" customWidth="1"/>
    <col min="63" max="63" width="13.28515625" bestFit="1" customWidth="1"/>
    <col min="64" max="64" width="12.140625" bestFit="1" customWidth="1"/>
    <col min="65" max="66" width="12.85546875" bestFit="1" customWidth="1"/>
    <col min="67" max="67" width="12.140625" bestFit="1" customWidth="1"/>
    <col min="68" max="69" width="11.140625" bestFit="1" customWidth="1"/>
    <col min="70" max="70" width="10.5703125" bestFit="1" customWidth="1"/>
    <col min="71" max="72" width="13.42578125" style="349" bestFit="1" customWidth="1"/>
    <col min="73" max="73" width="12.5703125" style="349" bestFit="1" customWidth="1"/>
    <col min="74" max="75" width="12.7109375" style="349" bestFit="1" customWidth="1"/>
    <col min="76" max="76" width="12" style="349" bestFit="1" customWidth="1"/>
    <col min="77" max="78" width="11.7109375" bestFit="1" customWidth="1"/>
    <col min="79" max="79" width="11" bestFit="1" customWidth="1"/>
    <col min="80" max="81" width="14.28515625" bestFit="1" customWidth="1"/>
    <col min="82" max="82" width="13.5703125" bestFit="1" customWidth="1"/>
    <col min="83" max="84" width="11" bestFit="1" customWidth="1"/>
    <col min="85" max="85" width="10.28515625" bestFit="1" customWidth="1"/>
    <col min="86" max="89" width="10.28515625" style="349" customWidth="1"/>
    <col min="91" max="91" width="9" style="349"/>
    <col min="92" max="92" width="13.85546875" style="349" customWidth="1"/>
    <col min="93" max="94" width="9" style="349"/>
    <col min="95" max="95" width="10.28515625" style="349" customWidth="1"/>
    <col min="96" max="96" width="9" style="349"/>
    <col min="97" max="97" width="12.85546875" style="349" customWidth="1"/>
    <col min="98" max="98" width="12.28515625" style="349" customWidth="1"/>
    <col min="99" max="100" width="9" style="349"/>
    <col min="101" max="101" width="12.42578125" style="349" customWidth="1"/>
    <col min="102" max="104" width="9" style="349"/>
    <col min="105" max="105" width="10.42578125" style="349" customWidth="1"/>
    <col min="106" max="125" width="10.42578125" customWidth="1"/>
  </cols>
  <sheetData>
    <row r="1" spans="1:106" s="349" customFormat="1" ht="15.75" x14ac:dyDescent="0.25">
      <c r="A1" s="691" t="s">
        <v>529</v>
      </c>
      <c r="AD1" s="137"/>
      <c r="AE1" s="137"/>
      <c r="AF1" s="137"/>
      <c r="AG1" s="137"/>
      <c r="AK1" s="137"/>
      <c r="AL1" s="137"/>
      <c r="AM1" s="137"/>
    </row>
    <row r="2" spans="1:106" x14ac:dyDescent="0.2">
      <c r="A2" s="355" t="s">
        <v>162</v>
      </c>
      <c r="B2" s="355" t="s">
        <v>48</v>
      </c>
      <c r="C2" s="355" t="s">
        <v>49</v>
      </c>
      <c r="D2" s="355" t="s">
        <v>50</v>
      </c>
      <c r="E2" s="355" t="s">
        <v>51</v>
      </c>
      <c r="F2" s="355" t="s">
        <v>203</v>
      </c>
      <c r="G2" s="355" t="s">
        <v>204</v>
      </c>
      <c r="H2" s="355" t="s">
        <v>205</v>
      </c>
      <c r="I2" s="355" t="s">
        <v>235</v>
      </c>
      <c r="J2" s="355" t="s">
        <v>236</v>
      </c>
      <c r="K2" s="355" t="s">
        <v>237</v>
      </c>
      <c r="L2" s="355" t="s">
        <v>206</v>
      </c>
      <c r="M2" s="355" t="s">
        <v>207</v>
      </c>
      <c r="N2" s="355" t="s">
        <v>208</v>
      </c>
      <c r="O2" s="355" t="s">
        <v>452</v>
      </c>
      <c r="P2" s="355" t="s">
        <v>453</v>
      </c>
      <c r="Q2" s="355" t="s">
        <v>454</v>
      </c>
      <c r="R2" s="355" t="s">
        <v>455</v>
      </c>
      <c r="S2" s="355" t="s">
        <v>456</v>
      </c>
      <c r="T2" s="355" t="s">
        <v>457</v>
      </c>
      <c r="U2" s="355" t="s">
        <v>416</v>
      </c>
      <c r="V2" s="355" t="s">
        <v>417</v>
      </c>
      <c r="W2" s="355" t="s">
        <v>418</v>
      </c>
      <c r="X2" s="355" t="s">
        <v>419</v>
      </c>
      <c r="Y2" s="355" t="s">
        <v>420</v>
      </c>
      <c r="Z2" s="355" t="s">
        <v>421</v>
      </c>
      <c r="AA2" s="355" t="s">
        <v>209</v>
      </c>
      <c r="AB2" s="355" t="s">
        <v>210</v>
      </c>
      <c r="AC2" s="355" t="s">
        <v>211</v>
      </c>
      <c r="AD2" s="355" t="s">
        <v>422</v>
      </c>
      <c r="AE2" s="355" t="s">
        <v>423</v>
      </c>
      <c r="AF2" s="355" t="s">
        <v>424</v>
      </c>
      <c r="AG2" s="355" t="s">
        <v>425</v>
      </c>
      <c r="AH2" s="355" t="s">
        <v>426</v>
      </c>
      <c r="AI2" s="355" t="s">
        <v>427</v>
      </c>
      <c r="AJ2" s="355" t="s">
        <v>52</v>
      </c>
      <c r="AK2" s="355" t="s">
        <v>53</v>
      </c>
      <c r="AL2" s="355" t="s">
        <v>54</v>
      </c>
      <c r="AM2" s="355" t="s">
        <v>55</v>
      </c>
      <c r="AN2" s="355" t="s">
        <v>212</v>
      </c>
      <c r="AO2" s="355" t="s">
        <v>213</v>
      </c>
      <c r="AP2" s="355" t="s">
        <v>214</v>
      </c>
      <c r="AQ2" s="355" t="s">
        <v>238</v>
      </c>
      <c r="AR2" s="355" t="s">
        <v>239</v>
      </c>
      <c r="AS2" s="355" t="s">
        <v>240</v>
      </c>
      <c r="AT2" s="355" t="s">
        <v>215</v>
      </c>
      <c r="AU2" s="355" t="s">
        <v>216</v>
      </c>
      <c r="AV2" s="355" t="s">
        <v>217</v>
      </c>
      <c r="AW2" s="355" t="s">
        <v>458</v>
      </c>
      <c r="AX2" s="355" t="s">
        <v>459</v>
      </c>
      <c r="AY2" s="355" t="s">
        <v>460</v>
      </c>
      <c r="AZ2" s="355" t="s">
        <v>461</v>
      </c>
      <c r="BA2" s="355" t="s">
        <v>462</v>
      </c>
      <c r="BB2" s="355" t="s">
        <v>463</v>
      </c>
      <c r="BC2" s="355" t="s">
        <v>428</v>
      </c>
      <c r="BD2" s="355" t="s">
        <v>429</v>
      </c>
      <c r="BE2" s="355" t="s">
        <v>430</v>
      </c>
      <c r="BF2" s="355" t="s">
        <v>431</v>
      </c>
      <c r="BG2" s="355" t="s">
        <v>432</v>
      </c>
      <c r="BH2" s="355" t="s">
        <v>433</v>
      </c>
      <c r="BI2" s="355" t="s">
        <v>218</v>
      </c>
      <c r="BJ2" s="355" t="s">
        <v>219</v>
      </c>
      <c r="BK2" s="355" t="s">
        <v>220</v>
      </c>
      <c r="BL2" s="355" t="s">
        <v>434</v>
      </c>
      <c r="BM2" s="355" t="s">
        <v>435</v>
      </c>
      <c r="BN2" s="355" t="s">
        <v>436</v>
      </c>
      <c r="BO2" s="355" t="s">
        <v>437</v>
      </c>
      <c r="BP2" s="355" t="s">
        <v>438</v>
      </c>
      <c r="BQ2" s="355" t="s">
        <v>439</v>
      </c>
      <c r="BR2" s="355" t="s">
        <v>38</v>
      </c>
      <c r="BS2" s="355" t="s">
        <v>33</v>
      </c>
      <c r="BT2" s="355" t="s">
        <v>34</v>
      </c>
      <c r="BU2" s="355" t="s">
        <v>35</v>
      </c>
      <c r="BV2" s="355" t="s">
        <v>221</v>
      </c>
      <c r="BW2" s="355" t="s">
        <v>222</v>
      </c>
      <c r="BX2" s="355" t="s">
        <v>223</v>
      </c>
      <c r="BY2" s="355" t="s">
        <v>241</v>
      </c>
      <c r="BZ2" s="355" t="s">
        <v>242</v>
      </c>
      <c r="CA2" s="355" t="s">
        <v>243</v>
      </c>
      <c r="CB2" s="355" t="s">
        <v>224</v>
      </c>
      <c r="CC2" s="355" t="s">
        <v>225</v>
      </c>
      <c r="CD2" s="355" t="s">
        <v>226</v>
      </c>
      <c r="CE2" s="355" t="s">
        <v>464</v>
      </c>
      <c r="CF2" s="355" t="s">
        <v>465</v>
      </c>
      <c r="CG2" s="355" t="s">
        <v>466</v>
      </c>
      <c r="CH2" s="355" t="s">
        <v>467</v>
      </c>
      <c r="CI2" s="355" t="s">
        <v>468</v>
      </c>
      <c r="CJ2" s="355" t="s">
        <v>469</v>
      </c>
      <c r="CK2" s="355" t="s">
        <v>440</v>
      </c>
      <c r="CL2" s="355" t="s">
        <v>441</v>
      </c>
      <c r="CM2" s="355" t="s">
        <v>442</v>
      </c>
      <c r="CN2" s="355" t="s">
        <v>443</v>
      </c>
      <c r="CO2" s="355" t="s">
        <v>444</v>
      </c>
      <c r="CP2" s="355" t="s">
        <v>445</v>
      </c>
      <c r="CQ2" s="355" t="s">
        <v>227</v>
      </c>
      <c r="CR2" s="355" t="s">
        <v>228</v>
      </c>
      <c r="CS2" s="355" t="s">
        <v>229</v>
      </c>
      <c r="CT2" s="355" t="s">
        <v>446</v>
      </c>
      <c r="CU2" s="355" t="s">
        <v>447</v>
      </c>
      <c r="CV2" s="355" t="s">
        <v>448</v>
      </c>
      <c r="CW2" s="355" t="s">
        <v>449</v>
      </c>
      <c r="CX2" s="355" t="s">
        <v>450</v>
      </c>
      <c r="CY2" s="355" t="s">
        <v>451</v>
      </c>
      <c r="CZ2" s="355"/>
      <c r="DA2" s="355"/>
    </row>
    <row r="3" spans="1:106" x14ac:dyDescent="0.2">
      <c r="A3" s="349" t="s">
        <v>92</v>
      </c>
      <c r="B3" s="705">
        <v>246761</v>
      </c>
      <c r="C3" s="705">
        <v>13.8</v>
      </c>
      <c r="D3" s="705">
        <v>44.3</v>
      </c>
      <c r="E3" s="705">
        <v>41.9</v>
      </c>
      <c r="F3" s="705">
        <v>23.8</v>
      </c>
      <c r="G3" s="705">
        <v>38.700000000000003</v>
      </c>
      <c r="H3" s="705">
        <v>58.1</v>
      </c>
      <c r="I3" s="705">
        <v>34063</v>
      </c>
      <c r="J3" s="705">
        <v>109392</v>
      </c>
      <c r="K3" s="705">
        <v>103303</v>
      </c>
      <c r="L3" s="705">
        <v>-0.09</v>
      </c>
      <c r="M3" s="705">
        <v>-0.21</v>
      </c>
      <c r="N3" s="705">
        <v>-0.22</v>
      </c>
      <c r="O3" s="706">
        <v>-0.11</v>
      </c>
      <c r="P3" s="706">
        <v>-0.21</v>
      </c>
      <c r="Q3" s="706">
        <v>-0.23</v>
      </c>
      <c r="R3" s="706">
        <v>-0.08</v>
      </c>
      <c r="S3" s="706">
        <v>-0.2</v>
      </c>
      <c r="T3" s="706">
        <v>-0.21</v>
      </c>
      <c r="U3" s="705">
        <v>10.5</v>
      </c>
      <c r="V3" s="705">
        <v>51.1</v>
      </c>
      <c r="W3" s="705">
        <v>90.3</v>
      </c>
      <c r="X3" s="705">
        <v>2.5</v>
      </c>
      <c r="Y3" s="705">
        <v>21.9</v>
      </c>
      <c r="Z3" s="705">
        <v>73</v>
      </c>
      <c r="AA3" s="705">
        <v>6.9</v>
      </c>
      <c r="AB3" s="705">
        <v>23.6</v>
      </c>
      <c r="AC3" s="705">
        <v>53</v>
      </c>
      <c r="AD3" s="705">
        <v>0.7</v>
      </c>
      <c r="AE3" s="705">
        <v>6.9</v>
      </c>
      <c r="AF3" s="705">
        <v>38</v>
      </c>
      <c r="AG3" s="705">
        <v>0.4</v>
      </c>
      <c r="AH3" s="705">
        <v>5.3</v>
      </c>
      <c r="AI3" s="705">
        <v>36</v>
      </c>
      <c r="AJ3" s="705">
        <v>243510</v>
      </c>
      <c r="AK3" s="705">
        <v>11.6</v>
      </c>
      <c r="AL3" s="705">
        <v>45.5</v>
      </c>
      <c r="AM3" s="705">
        <v>42.9</v>
      </c>
      <c r="AN3" s="705">
        <v>26.4</v>
      </c>
      <c r="AO3" s="705">
        <v>42.9</v>
      </c>
      <c r="AP3" s="705">
        <v>62.5</v>
      </c>
      <c r="AQ3" s="705">
        <v>28233</v>
      </c>
      <c r="AR3" s="705">
        <v>110818</v>
      </c>
      <c r="AS3" s="705">
        <v>104458</v>
      </c>
      <c r="AT3" s="705">
        <v>0.12</v>
      </c>
      <c r="AU3" s="705">
        <v>0.2</v>
      </c>
      <c r="AV3" s="705">
        <v>0.23</v>
      </c>
      <c r="AW3" s="705">
        <v>0.1</v>
      </c>
      <c r="AX3" s="705">
        <v>0.19</v>
      </c>
      <c r="AY3" s="705">
        <v>0.22</v>
      </c>
      <c r="AZ3" s="705">
        <v>0.13</v>
      </c>
      <c r="BA3" s="705">
        <v>0.2</v>
      </c>
      <c r="BB3" s="705">
        <v>0.23</v>
      </c>
      <c r="BC3" s="705">
        <v>10.5</v>
      </c>
      <c r="BD3" s="705">
        <v>58.1</v>
      </c>
      <c r="BE3" s="705">
        <v>94.6</v>
      </c>
      <c r="BF3" s="705">
        <v>2.5</v>
      </c>
      <c r="BG3" s="705">
        <v>25.7</v>
      </c>
      <c r="BH3" s="705">
        <v>79.400000000000006</v>
      </c>
      <c r="BI3" s="705">
        <v>11.5</v>
      </c>
      <c r="BJ3" s="705">
        <v>34.5</v>
      </c>
      <c r="BK3" s="705">
        <v>63.5</v>
      </c>
      <c r="BL3" s="705">
        <v>1.3</v>
      </c>
      <c r="BM3" s="705">
        <v>14</v>
      </c>
      <c r="BN3" s="705">
        <v>52.7</v>
      </c>
      <c r="BO3" s="705">
        <v>0.7</v>
      </c>
      <c r="BP3" s="705">
        <v>9.9</v>
      </c>
      <c r="BQ3" s="705">
        <v>49.5</v>
      </c>
      <c r="BR3" s="705">
        <v>490271</v>
      </c>
      <c r="BS3" s="705">
        <v>12.7</v>
      </c>
      <c r="BT3" s="705">
        <v>44.9</v>
      </c>
      <c r="BU3" s="705">
        <v>42.4</v>
      </c>
      <c r="BV3" s="705">
        <v>25</v>
      </c>
      <c r="BW3" s="705">
        <v>40.799999999999997</v>
      </c>
      <c r="BX3" s="705">
        <v>60.3</v>
      </c>
      <c r="BY3" s="705">
        <v>62296</v>
      </c>
      <c r="BZ3" s="705">
        <v>220210</v>
      </c>
      <c r="CA3" s="705">
        <v>207761</v>
      </c>
      <c r="CB3" s="705">
        <v>0</v>
      </c>
      <c r="CC3" s="705">
        <v>0</v>
      </c>
      <c r="CD3" s="705">
        <v>0</v>
      </c>
      <c r="CE3" s="705">
        <v>-0.01</v>
      </c>
      <c r="CF3" s="705">
        <v>-0.01</v>
      </c>
      <c r="CG3" s="705">
        <v>0</v>
      </c>
      <c r="CH3" s="705">
        <v>0.01</v>
      </c>
      <c r="CI3" s="705">
        <v>0</v>
      </c>
      <c r="CJ3" s="705">
        <v>0.01</v>
      </c>
      <c r="CK3" s="705">
        <v>10.5</v>
      </c>
      <c r="CL3" s="705">
        <v>54.6</v>
      </c>
      <c r="CM3" s="705">
        <v>92.5</v>
      </c>
      <c r="CN3" s="705">
        <v>2.5</v>
      </c>
      <c r="CO3" s="705">
        <v>23.8</v>
      </c>
      <c r="CP3" s="705">
        <v>76.2</v>
      </c>
      <c r="CQ3" s="705">
        <v>9</v>
      </c>
      <c r="CR3" s="705">
        <v>29.1</v>
      </c>
      <c r="CS3" s="705">
        <v>58.3</v>
      </c>
      <c r="CT3" s="705">
        <v>0.9</v>
      </c>
      <c r="CU3" s="705">
        <v>10.5</v>
      </c>
      <c r="CV3" s="705">
        <v>45.4</v>
      </c>
      <c r="CW3" s="705">
        <v>0.5</v>
      </c>
      <c r="CX3" s="705">
        <v>7.6</v>
      </c>
      <c r="CY3" s="705">
        <v>42.8</v>
      </c>
      <c r="DB3" s="349"/>
    </row>
    <row r="4" spans="1:106" s="349" customFormat="1" x14ac:dyDescent="0.2">
      <c r="B4" s="705"/>
      <c r="C4" s="705"/>
      <c r="D4" s="705"/>
      <c r="E4" s="705"/>
      <c r="F4" s="705"/>
      <c r="G4" s="705"/>
      <c r="H4" s="705"/>
      <c r="I4" s="705"/>
      <c r="J4" s="705"/>
      <c r="K4" s="705"/>
      <c r="L4" s="705"/>
      <c r="M4" s="705"/>
      <c r="N4" s="705"/>
      <c r="O4" s="706"/>
      <c r="P4" s="706"/>
      <c r="Q4" s="706"/>
      <c r="R4" s="706"/>
      <c r="S4" s="706"/>
      <c r="T4" s="706"/>
      <c r="U4" s="705"/>
      <c r="V4" s="705"/>
      <c r="W4" s="705"/>
      <c r="X4" s="705"/>
      <c r="Y4" s="705"/>
      <c r="Z4" s="705"/>
      <c r="AA4" s="705"/>
      <c r="AB4" s="705"/>
      <c r="AC4" s="705"/>
      <c r="AD4" s="705"/>
      <c r="AE4" s="705"/>
      <c r="AF4" s="705"/>
      <c r="AG4" s="705"/>
      <c r="AH4" s="705"/>
      <c r="AI4" s="705"/>
      <c r="AJ4" s="705"/>
      <c r="AK4" s="705"/>
      <c r="AL4" s="705"/>
      <c r="AM4" s="705"/>
      <c r="AN4" s="705"/>
      <c r="AO4" s="705"/>
      <c r="AP4" s="705"/>
      <c r="AQ4" s="705"/>
      <c r="AR4" s="705"/>
      <c r="AS4" s="705"/>
      <c r="AT4" s="705"/>
      <c r="AU4" s="705"/>
      <c r="AV4" s="705"/>
      <c r="AW4" s="705"/>
      <c r="AX4" s="705"/>
      <c r="AY4" s="705"/>
      <c r="AZ4" s="705"/>
      <c r="BA4" s="705"/>
      <c r="BB4" s="705"/>
      <c r="BC4" s="705"/>
      <c r="BD4" s="705"/>
      <c r="BE4" s="705"/>
      <c r="BF4" s="705"/>
      <c r="BG4" s="705"/>
      <c r="BH4" s="705"/>
      <c r="BI4" s="705"/>
      <c r="BJ4" s="705"/>
      <c r="BK4" s="705"/>
      <c r="BL4" s="705"/>
      <c r="BM4" s="705"/>
      <c r="BN4" s="705"/>
      <c r="BO4" s="705"/>
      <c r="BP4" s="705"/>
      <c r="BQ4" s="705"/>
      <c r="BR4" s="705"/>
      <c r="BS4" s="705"/>
      <c r="BT4" s="705"/>
      <c r="BU4" s="705"/>
      <c r="BV4" s="705"/>
      <c r="BW4" s="705"/>
      <c r="BX4" s="705"/>
      <c r="BY4" s="705"/>
      <c r="BZ4" s="705"/>
      <c r="CA4" s="705"/>
      <c r="CB4" s="705"/>
      <c r="CC4" s="705"/>
      <c r="CD4" s="705"/>
      <c r="CE4" s="705"/>
      <c r="CF4" s="705"/>
      <c r="CG4" s="705"/>
      <c r="CH4" s="705"/>
      <c r="CI4" s="705"/>
      <c r="CJ4" s="705"/>
      <c r="CK4" s="705"/>
      <c r="CL4" s="705"/>
      <c r="CM4" s="705"/>
      <c r="CN4" s="705"/>
      <c r="CO4" s="705"/>
      <c r="CP4" s="705"/>
      <c r="CQ4" s="705"/>
      <c r="CR4" s="705"/>
      <c r="CS4" s="705"/>
      <c r="CT4" s="705"/>
      <c r="CU4" s="705"/>
      <c r="CV4" s="705"/>
      <c r="CW4" s="705"/>
      <c r="CX4" s="705"/>
      <c r="CY4" s="705"/>
    </row>
    <row r="5" spans="1:106" x14ac:dyDescent="0.2">
      <c r="A5" s="349" t="s">
        <v>181</v>
      </c>
      <c r="B5" s="705">
        <v>81518</v>
      </c>
      <c r="C5" s="705">
        <v>14.3</v>
      </c>
      <c r="D5" s="705">
        <v>45.6</v>
      </c>
      <c r="E5" s="705">
        <v>40.1</v>
      </c>
      <c r="F5" s="705">
        <v>23.2</v>
      </c>
      <c r="G5" s="705">
        <v>38.200000000000003</v>
      </c>
      <c r="H5" s="705">
        <v>56.9</v>
      </c>
      <c r="I5" s="705">
        <v>11662</v>
      </c>
      <c r="J5" s="705">
        <v>37150</v>
      </c>
      <c r="K5" s="705">
        <v>32705</v>
      </c>
      <c r="L5" s="705">
        <v>-0.15</v>
      </c>
      <c r="M5" s="705">
        <v>-0.26</v>
      </c>
      <c r="N5" s="705">
        <v>-0.3</v>
      </c>
      <c r="O5" s="706">
        <v>-0.18</v>
      </c>
      <c r="P5" s="706">
        <v>-0.27</v>
      </c>
      <c r="Q5" s="706">
        <v>-0.31</v>
      </c>
      <c r="R5" s="706">
        <v>-0.13</v>
      </c>
      <c r="S5" s="706">
        <v>-0.24</v>
      </c>
      <c r="T5" s="706">
        <v>-0.28999999999999998</v>
      </c>
      <c r="U5" s="705">
        <v>10.1</v>
      </c>
      <c r="V5" s="705">
        <v>49.8</v>
      </c>
      <c r="W5" s="705">
        <v>89.4</v>
      </c>
      <c r="X5" s="705">
        <v>2.5</v>
      </c>
      <c r="Y5" s="705">
        <v>20.8</v>
      </c>
      <c r="Z5" s="705">
        <v>70.7</v>
      </c>
      <c r="AA5" s="705">
        <v>6.9</v>
      </c>
      <c r="AB5" s="705">
        <v>22.8</v>
      </c>
      <c r="AC5" s="705">
        <v>50.1</v>
      </c>
      <c r="AD5" s="705">
        <v>0.8</v>
      </c>
      <c r="AE5" s="705">
        <v>6.8</v>
      </c>
      <c r="AF5" s="705">
        <v>35.5</v>
      </c>
      <c r="AG5" s="705">
        <v>0.5</v>
      </c>
      <c r="AH5" s="705">
        <v>5.2</v>
      </c>
      <c r="AI5" s="705">
        <v>33.299999999999997</v>
      </c>
      <c r="AJ5" s="705">
        <v>81482</v>
      </c>
      <c r="AK5" s="705">
        <v>11.9</v>
      </c>
      <c r="AL5" s="705">
        <v>46.7</v>
      </c>
      <c r="AM5" s="705">
        <v>41.4</v>
      </c>
      <c r="AN5" s="705">
        <v>26</v>
      </c>
      <c r="AO5" s="705">
        <v>42.5</v>
      </c>
      <c r="AP5" s="705">
        <v>61.4</v>
      </c>
      <c r="AQ5" s="705">
        <v>9693</v>
      </c>
      <c r="AR5" s="705">
        <v>38017</v>
      </c>
      <c r="AS5" s="705">
        <v>33771</v>
      </c>
      <c r="AT5" s="705">
        <v>0.09</v>
      </c>
      <c r="AU5" s="705">
        <v>0.15</v>
      </c>
      <c r="AV5" s="705">
        <v>0.17</v>
      </c>
      <c r="AW5" s="705">
        <v>0.06</v>
      </c>
      <c r="AX5" s="705">
        <v>0.14000000000000001</v>
      </c>
      <c r="AY5" s="705">
        <v>0.16</v>
      </c>
      <c r="AZ5" s="705">
        <v>0.11</v>
      </c>
      <c r="BA5" s="705">
        <v>0.16</v>
      </c>
      <c r="BB5" s="705">
        <v>0.18</v>
      </c>
      <c r="BC5" s="705">
        <v>10.199999999999999</v>
      </c>
      <c r="BD5" s="705">
        <v>56.6</v>
      </c>
      <c r="BE5" s="705">
        <v>93.7</v>
      </c>
      <c r="BF5" s="705">
        <v>2.6</v>
      </c>
      <c r="BG5" s="705">
        <v>24.3</v>
      </c>
      <c r="BH5" s="705">
        <v>77.3</v>
      </c>
      <c r="BI5" s="705">
        <v>11.7</v>
      </c>
      <c r="BJ5" s="705">
        <v>33.1</v>
      </c>
      <c r="BK5" s="705">
        <v>61</v>
      </c>
      <c r="BL5" s="705">
        <v>1.4</v>
      </c>
      <c r="BM5" s="705">
        <v>13.4</v>
      </c>
      <c r="BN5" s="705">
        <v>49.9</v>
      </c>
      <c r="BO5" s="705">
        <v>0.7</v>
      </c>
      <c r="BP5" s="705">
        <v>9.3000000000000007</v>
      </c>
      <c r="BQ5" s="705">
        <v>46.5</v>
      </c>
      <c r="BR5" s="705">
        <v>163000</v>
      </c>
      <c r="BS5" s="705">
        <v>13.1</v>
      </c>
      <c r="BT5" s="705">
        <v>46.1</v>
      </c>
      <c r="BU5" s="705">
        <v>40.799999999999997</v>
      </c>
      <c r="BV5" s="705">
        <v>24.5</v>
      </c>
      <c r="BW5" s="705">
        <v>40.4</v>
      </c>
      <c r="BX5" s="705">
        <v>59.2</v>
      </c>
      <c r="BY5" s="705">
        <v>21355</v>
      </c>
      <c r="BZ5" s="705">
        <v>75167</v>
      </c>
      <c r="CA5" s="705">
        <v>66476</v>
      </c>
      <c r="CB5" s="705">
        <v>-0.04</v>
      </c>
      <c r="CC5" s="705">
        <v>-0.05</v>
      </c>
      <c r="CD5" s="705">
        <v>-0.06</v>
      </c>
      <c r="CE5" s="705">
        <v>-0.06</v>
      </c>
      <c r="CF5" s="705">
        <v>-0.06</v>
      </c>
      <c r="CG5" s="705">
        <v>-7.0000000000000007E-2</v>
      </c>
      <c r="CH5" s="705">
        <v>-0.03</v>
      </c>
      <c r="CI5" s="705">
        <v>-0.04</v>
      </c>
      <c r="CJ5" s="705">
        <v>-0.05</v>
      </c>
      <c r="CK5" s="705">
        <v>10.199999999999999</v>
      </c>
      <c r="CL5" s="705">
        <v>53.3</v>
      </c>
      <c r="CM5" s="705">
        <v>91.6</v>
      </c>
      <c r="CN5" s="705">
        <v>2.6</v>
      </c>
      <c r="CO5" s="705">
        <v>22.6</v>
      </c>
      <c r="CP5" s="705">
        <v>74.099999999999994</v>
      </c>
      <c r="CQ5" s="705">
        <v>9.1</v>
      </c>
      <c r="CR5" s="705">
        <v>28</v>
      </c>
      <c r="CS5" s="705">
        <v>55.7</v>
      </c>
      <c r="CT5" s="705">
        <v>1.1000000000000001</v>
      </c>
      <c r="CU5" s="705">
        <v>10.199999999999999</v>
      </c>
      <c r="CV5" s="705">
        <v>42.8</v>
      </c>
      <c r="CW5" s="705">
        <v>0.6</v>
      </c>
      <c r="CX5" s="705">
        <v>7.3</v>
      </c>
      <c r="CY5" s="705">
        <v>40</v>
      </c>
      <c r="DB5" s="349"/>
    </row>
    <row r="6" spans="1:106" s="349" customFormat="1" x14ac:dyDescent="0.2">
      <c r="B6" s="705"/>
      <c r="C6" s="705"/>
      <c r="D6" s="705"/>
      <c r="E6" s="705"/>
      <c r="F6" s="705"/>
      <c r="G6" s="705"/>
      <c r="H6" s="705"/>
      <c r="I6" s="705"/>
      <c r="J6" s="705"/>
      <c r="K6" s="705"/>
      <c r="L6" s="705"/>
      <c r="M6" s="705"/>
      <c r="N6" s="705"/>
      <c r="O6" s="706"/>
      <c r="P6" s="706"/>
      <c r="Q6" s="706"/>
      <c r="R6" s="706"/>
      <c r="S6" s="706"/>
      <c r="T6" s="706"/>
      <c r="U6" s="705"/>
      <c r="V6" s="705"/>
      <c r="W6" s="705"/>
      <c r="X6" s="705"/>
      <c r="Y6" s="705"/>
      <c r="Z6" s="705"/>
      <c r="AA6" s="705"/>
      <c r="AB6" s="705"/>
      <c r="AC6" s="705"/>
      <c r="AD6" s="705"/>
      <c r="AE6" s="705"/>
      <c r="AF6" s="705"/>
      <c r="AG6" s="705"/>
      <c r="AH6" s="705"/>
      <c r="AI6" s="705"/>
      <c r="AJ6" s="705"/>
      <c r="AK6" s="705"/>
      <c r="AL6" s="705"/>
      <c r="AM6" s="705"/>
      <c r="AN6" s="705"/>
      <c r="AO6" s="705"/>
      <c r="AP6" s="705"/>
      <c r="AQ6" s="705"/>
      <c r="AR6" s="705"/>
      <c r="AS6" s="705"/>
      <c r="AT6" s="705"/>
      <c r="AU6" s="705"/>
      <c r="AV6" s="705"/>
      <c r="AW6" s="705"/>
      <c r="AX6" s="705"/>
      <c r="AY6" s="705"/>
      <c r="AZ6" s="705"/>
      <c r="BA6" s="705"/>
      <c r="BB6" s="705"/>
      <c r="BC6" s="705"/>
      <c r="BD6" s="705"/>
      <c r="BE6" s="705"/>
      <c r="BF6" s="705"/>
      <c r="BG6" s="705"/>
      <c r="BH6" s="705"/>
      <c r="BI6" s="705"/>
      <c r="BJ6" s="705"/>
      <c r="BK6" s="705"/>
      <c r="BL6" s="705"/>
      <c r="BM6" s="705"/>
      <c r="BN6" s="705"/>
      <c r="BO6" s="705"/>
      <c r="BP6" s="705"/>
      <c r="BQ6" s="705"/>
      <c r="BR6" s="705"/>
      <c r="BS6" s="705"/>
      <c r="BT6" s="705"/>
      <c r="BU6" s="705"/>
      <c r="BV6" s="705"/>
      <c r="BW6" s="705"/>
      <c r="BX6" s="705"/>
      <c r="BY6" s="705"/>
      <c r="BZ6" s="705"/>
      <c r="CA6" s="705"/>
      <c r="CB6" s="705"/>
      <c r="CC6" s="705"/>
      <c r="CD6" s="705"/>
      <c r="CE6" s="705"/>
      <c r="CF6" s="705"/>
      <c r="CG6" s="705"/>
      <c r="CH6" s="705"/>
      <c r="CI6" s="705"/>
      <c r="CJ6" s="705"/>
      <c r="CK6" s="705"/>
      <c r="CL6" s="705"/>
      <c r="CM6" s="705"/>
      <c r="CN6" s="705"/>
      <c r="CO6" s="705"/>
      <c r="CP6" s="705"/>
      <c r="CQ6" s="705"/>
      <c r="CR6" s="705"/>
      <c r="CS6" s="705"/>
      <c r="CT6" s="705"/>
      <c r="CU6" s="705"/>
      <c r="CV6" s="705"/>
      <c r="CW6" s="705"/>
      <c r="CX6" s="705"/>
      <c r="CY6" s="705"/>
    </row>
    <row r="7" spans="1:106" x14ac:dyDescent="0.2">
      <c r="A7" s="349" t="s">
        <v>182</v>
      </c>
      <c r="B7" s="705">
        <v>164486</v>
      </c>
      <c r="C7" s="705">
        <v>13.5</v>
      </c>
      <c r="D7" s="705">
        <v>43.7</v>
      </c>
      <c r="E7" s="705">
        <v>42.8</v>
      </c>
      <c r="F7" s="705">
        <v>24.3</v>
      </c>
      <c r="G7" s="705">
        <v>39.1</v>
      </c>
      <c r="H7" s="705">
        <v>58.6</v>
      </c>
      <c r="I7" s="705">
        <v>22221</v>
      </c>
      <c r="J7" s="705">
        <v>71897</v>
      </c>
      <c r="K7" s="705">
        <v>70366</v>
      </c>
      <c r="L7" s="705">
        <v>-0.05</v>
      </c>
      <c r="M7" s="705">
        <v>-0.17</v>
      </c>
      <c r="N7" s="705">
        <v>-0.18</v>
      </c>
      <c r="O7" s="706">
        <v>-7.0000000000000007E-2</v>
      </c>
      <c r="P7" s="706">
        <v>-0.18</v>
      </c>
      <c r="Q7" s="706">
        <v>-0.19</v>
      </c>
      <c r="R7" s="706">
        <v>-0.03</v>
      </c>
      <c r="S7" s="706">
        <v>-0.16</v>
      </c>
      <c r="T7" s="706">
        <v>-0.17</v>
      </c>
      <c r="U7" s="705">
        <v>10.8</v>
      </c>
      <c r="V7" s="705">
        <v>51.9</v>
      </c>
      <c r="W7" s="705">
        <v>90.7</v>
      </c>
      <c r="X7" s="705">
        <v>2.6</v>
      </c>
      <c r="Y7" s="705">
        <v>22.6</v>
      </c>
      <c r="Z7" s="705">
        <v>74</v>
      </c>
      <c r="AA7" s="705">
        <v>7</v>
      </c>
      <c r="AB7" s="705">
        <v>24.1</v>
      </c>
      <c r="AC7" s="705">
        <v>54.3</v>
      </c>
      <c r="AD7" s="705">
        <v>0.7</v>
      </c>
      <c r="AE7" s="705">
        <v>7</v>
      </c>
      <c r="AF7" s="705">
        <v>39.200000000000003</v>
      </c>
      <c r="AG7" s="705">
        <v>0.4</v>
      </c>
      <c r="AH7" s="705">
        <v>5.3</v>
      </c>
      <c r="AI7" s="705">
        <v>37.200000000000003</v>
      </c>
      <c r="AJ7" s="705">
        <v>161292</v>
      </c>
      <c r="AK7" s="705">
        <v>11.4</v>
      </c>
      <c r="AL7" s="705">
        <v>44.9</v>
      </c>
      <c r="AM7" s="705">
        <v>43.7</v>
      </c>
      <c r="AN7" s="705">
        <v>26.6</v>
      </c>
      <c r="AO7" s="705">
        <v>43.3</v>
      </c>
      <c r="AP7" s="705">
        <v>63.1</v>
      </c>
      <c r="AQ7" s="705">
        <v>18422</v>
      </c>
      <c r="AR7" s="705">
        <v>72443</v>
      </c>
      <c r="AS7" s="705">
        <v>70427</v>
      </c>
      <c r="AT7" s="705">
        <v>0.14000000000000001</v>
      </c>
      <c r="AU7" s="705">
        <v>0.23</v>
      </c>
      <c r="AV7" s="705">
        <v>0.26</v>
      </c>
      <c r="AW7" s="705">
        <v>0.12</v>
      </c>
      <c r="AX7" s="705">
        <v>0.22</v>
      </c>
      <c r="AY7" s="705">
        <v>0.25</v>
      </c>
      <c r="AZ7" s="705">
        <v>0.16</v>
      </c>
      <c r="BA7" s="705">
        <v>0.24</v>
      </c>
      <c r="BB7" s="705">
        <v>0.27</v>
      </c>
      <c r="BC7" s="705">
        <v>10.8</v>
      </c>
      <c r="BD7" s="705">
        <v>59.1</v>
      </c>
      <c r="BE7" s="705">
        <v>95.1</v>
      </c>
      <c r="BF7" s="705">
        <v>2.4</v>
      </c>
      <c r="BG7" s="705">
        <v>26.4</v>
      </c>
      <c r="BH7" s="705">
        <v>80.5</v>
      </c>
      <c r="BI7" s="705">
        <v>11.5</v>
      </c>
      <c r="BJ7" s="705">
        <v>35.4</v>
      </c>
      <c r="BK7" s="705">
        <v>64.7</v>
      </c>
      <c r="BL7" s="705">
        <v>1.2</v>
      </c>
      <c r="BM7" s="705">
        <v>14.4</v>
      </c>
      <c r="BN7" s="705">
        <v>54.1</v>
      </c>
      <c r="BO7" s="705">
        <v>0.7</v>
      </c>
      <c r="BP7" s="705">
        <v>10.199999999999999</v>
      </c>
      <c r="BQ7" s="705">
        <v>51.1</v>
      </c>
      <c r="BR7" s="705">
        <v>325778</v>
      </c>
      <c r="BS7" s="705">
        <v>12.5</v>
      </c>
      <c r="BT7" s="705">
        <v>44.3</v>
      </c>
      <c r="BU7" s="705">
        <v>43.2</v>
      </c>
      <c r="BV7" s="705">
        <v>25.4</v>
      </c>
      <c r="BW7" s="705">
        <v>41.2</v>
      </c>
      <c r="BX7" s="705">
        <v>60.8</v>
      </c>
      <c r="BY7" s="705">
        <v>40643</v>
      </c>
      <c r="BZ7" s="705">
        <v>144340</v>
      </c>
      <c r="CA7" s="705">
        <v>140793</v>
      </c>
      <c r="CB7" s="705">
        <v>0.04</v>
      </c>
      <c r="CC7" s="705">
        <v>0.03</v>
      </c>
      <c r="CD7" s="705">
        <v>0.04</v>
      </c>
      <c r="CE7" s="705">
        <v>0.02</v>
      </c>
      <c r="CF7" s="705">
        <v>0.02</v>
      </c>
      <c r="CG7" s="705">
        <v>0.03</v>
      </c>
      <c r="CH7" s="705">
        <v>0.05</v>
      </c>
      <c r="CI7" s="705">
        <v>0.04</v>
      </c>
      <c r="CJ7" s="705">
        <v>0.04</v>
      </c>
      <c r="CK7" s="705">
        <v>10.8</v>
      </c>
      <c r="CL7" s="705">
        <v>55.5</v>
      </c>
      <c r="CM7" s="705">
        <v>92.9</v>
      </c>
      <c r="CN7" s="705">
        <v>2.5</v>
      </c>
      <c r="CO7" s="705">
        <v>24.5</v>
      </c>
      <c r="CP7" s="705">
        <v>77.3</v>
      </c>
      <c r="CQ7" s="705">
        <v>9</v>
      </c>
      <c r="CR7" s="705">
        <v>29.8</v>
      </c>
      <c r="CS7" s="705">
        <v>59.5</v>
      </c>
      <c r="CT7" s="705">
        <v>0.9</v>
      </c>
      <c r="CU7" s="705">
        <v>10.7</v>
      </c>
      <c r="CV7" s="705">
        <v>46.7</v>
      </c>
      <c r="CW7" s="705">
        <v>0.5</v>
      </c>
      <c r="CX7" s="705">
        <v>7.8</v>
      </c>
      <c r="CY7" s="705">
        <v>44.2</v>
      </c>
      <c r="DB7" s="349"/>
    </row>
    <row r="8" spans="1:106" x14ac:dyDescent="0.2">
      <c r="A8" s="349" t="s">
        <v>183</v>
      </c>
      <c r="B8" s="705">
        <v>41299</v>
      </c>
      <c r="C8" s="705">
        <v>18.600000000000001</v>
      </c>
      <c r="D8" s="705">
        <v>49.9</v>
      </c>
      <c r="E8" s="705">
        <v>31.4</v>
      </c>
      <c r="F8" s="705">
        <v>23.8</v>
      </c>
      <c r="G8" s="705">
        <v>37.5</v>
      </c>
      <c r="H8" s="705">
        <v>54.4</v>
      </c>
      <c r="I8" s="705">
        <v>7693</v>
      </c>
      <c r="J8" s="705">
        <v>20619</v>
      </c>
      <c r="K8" s="705">
        <v>12985</v>
      </c>
      <c r="L8" s="705">
        <v>-7.0000000000000007E-2</v>
      </c>
      <c r="M8" s="705">
        <v>-0.28999999999999998</v>
      </c>
      <c r="N8" s="705">
        <v>-0.44</v>
      </c>
      <c r="O8" s="706">
        <v>-0.1</v>
      </c>
      <c r="P8" s="706">
        <v>-0.31</v>
      </c>
      <c r="Q8" s="706">
        <v>-0.46</v>
      </c>
      <c r="R8" s="706">
        <v>-0.04</v>
      </c>
      <c r="S8" s="706">
        <v>-0.28000000000000003</v>
      </c>
      <c r="T8" s="706">
        <v>-0.42</v>
      </c>
      <c r="U8" s="705">
        <v>9.4</v>
      </c>
      <c r="V8" s="705">
        <v>44.9</v>
      </c>
      <c r="W8" s="705">
        <v>85.4</v>
      </c>
      <c r="X8" s="705">
        <v>2.2999999999999998</v>
      </c>
      <c r="Y8" s="705">
        <v>18.8</v>
      </c>
      <c r="Z8" s="705">
        <v>64.599999999999994</v>
      </c>
      <c r="AA8" s="705">
        <v>6.7</v>
      </c>
      <c r="AB8" s="705">
        <v>20.6</v>
      </c>
      <c r="AC8" s="705">
        <v>43.2</v>
      </c>
      <c r="AD8" s="705">
        <v>0.6</v>
      </c>
      <c r="AE8" s="705">
        <v>5</v>
      </c>
      <c r="AF8" s="705">
        <v>26.3</v>
      </c>
      <c r="AG8" s="705">
        <v>0.4</v>
      </c>
      <c r="AH8" s="705">
        <v>3.9</v>
      </c>
      <c r="AI8" s="705">
        <v>24.5</v>
      </c>
      <c r="AJ8" s="705">
        <v>39221</v>
      </c>
      <c r="AK8" s="705">
        <v>16.5</v>
      </c>
      <c r="AL8" s="705">
        <v>51.5</v>
      </c>
      <c r="AM8" s="705">
        <v>32</v>
      </c>
      <c r="AN8" s="705">
        <v>26.2</v>
      </c>
      <c r="AO8" s="705">
        <v>41.2</v>
      </c>
      <c r="AP8" s="705">
        <v>58.8</v>
      </c>
      <c r="AQ8" s="705">
        <v>6461</v>
      </c>
      <c r="AR8" s="705">
        <v>20206</v>
      </c>
      <c r="AS8" s="705">
        <v>12554</v>
      </c>
      <c r="AT8" s="705">
        <v>0.12</v>
      </c>
      <c r="AU8" s="705">
        <v>7.0000000000000007E-2</v>
      </c>
      <c r="AV8" s="705">
        <v>0</v>
      </c>
      <c r="AW8" s="705">
        <v>0.09</v>
      </c>
      <c r="AX8" s="705">
        <v>0.05</v>
      </c>
      <c r="AY8" s="705">
        <v>-0.02</v>
      </c>
      <c r="AZ8" s="705">
        <v>0.15</v>
      </c>
      <c r="BA8" s="705">
        <v>0.08</v>
      </c>
      <c r="BB8" s="705">
        <v>0.03</v>
      </c>
      <c r="BC8" s="705">
        <v>9.5</v>
      </c>
      <c r="BD8" s="705">
        <v>51.4</v>
      </c>
      <c r="BE8" s="705">
        <v>91.3</v>
      </c>
      <c r="BF8" s="705">
        <v>2.2000000000000002</v>
      </c>
      <c r="BG8" s="705">
        <v>21.6</v>
      </c>
      <c r="BH8" s="705">
        <v>72.5</v>
      </c>
      <c r="BI8" s="705">
        <v>11.1</v>
      </c>
      <c r="BJ8" s="705">
        <v>29.4</v>
      </c>
      <c r="BK8" s="705">
        <v>54.6</v>
      </c>
      <c r="BL8" s="705">
        <v>1.1000000000000001</v>
      </c>
      <c r="BM8" s="705">
        <v>9.8000000000000007</v>
      </c>
      <c r="BN8" s="705">
        <v>40.5</v>
      </c>
      <c r="BO8" s="705">
        <v>0.6</v>
      </c>
      <c r="BP8" s="705">
        <v>7</v>
      </c>
      <c r="BQ8" s="705">
        <v>37.6</v>
      </c>
      <c r="BR8" s="705">
        <v>80520</v>
      </c>
      <c r="BS8" s="705">
        <v>17.600000000000001</v>
      </c>
      <c r="BT8" s="705">
        <v>50.7</v>
      </c>
      <c r="BU8" s="705">
        <v>31.7</v>
      </c>
      <c r="BV8" s="705">
        <v>24.9</v>
      </c>
      <c r="BW8" s="705">
        <v>39.299999999999997</v>
      </c>
      <c r="BX8" s="705">
        <v>56.6</v>
      </c>
      <c r="BY8" s="705">
        <v>14154</v>
      </c>
      <c r="BZ8" s="705">
        <v>40825</v>
      </c>
      <c r="CA8" s="705">
        <v>25539</v>
      </c>
      <c r="CB8" s="705">
        <v>0.02</v>
      </c>
      <c r="CC8" s="705">
        <v>-0.12</v>
      </c>
      <c r="CD8" s="705">
        <v>-0.22</v>
      </c>
      <c r="CE8" s="705">
        <v>0</v>
      </c>
      <c r="CF8" s="705">
        <v>-0.13</v>
      </c>
      <c r="CG8" s="705">
        <v>-0.24</v>
      </c>
      <c r="CH8" s="705">
        <v>0.04</v>
      </c>
      <c r="CI8" s="705">
        <v>-0.1</v>
      </c>
      <c r="CJ8" s="705">
        <v>-0.21</v>
      </c>
      <c r="CK8" s="705">
        <v>9.4</v>
      </c>
      <c r="CL8" s="705">
        <v>48.1</v>
      </c>
      <c r="CM8" s="705">
        <v>88.3</v>
      </c>
      <c r="CN8" s="705">
        <v>2.2000000000000002</v>
      </c>
      <c r="CO8" s="705">
        <v>20.2</v>
      </c>
      <c r="CP8" s="705">
        <v>68.5</v>
      </c>
      <c r="CQ8" s="705">
        <v>8.6999999999999993</v>
      </c>
      <c r="CR8" s="705">
        <v>24.9</v>
      </c>
      <c r="CS8" s="705">
        <v>48.8</v>
      </c>
      <c r="CT8" s="705">
        <v>0.8</v>
      </c>
      <c r="CU8" s="705">
        <v>7.4</v>
      </c>
      <c r="CV8" s="705">
        <v>33.299999999999997</v>
      </c>
      <c r="CW8" s="705">
        <v>0.5</v>
      </c>
      <c r="CX8" s="705">
        <v>5.4</v>
      </c>
      <c r="CY8" s="705">
        <v>30.9</v>
      </c>
      <c r="DB8" s="349"/>
    </row>
    <row r="9" spans="1:106" x14ac:dyDescent="0.2">
      <c r="A9" s="349" t="s">
        <v>184</v>
      </c>
      <c r="B9" s="705">
        <v>119083</v>
      </c>
      <c r="C9" s="705">
        <v>11.8</v>
      </c>
      <c r="D9" s="705">
        <v>41.3</v>
      </c>
      <c r="E9" s="705">
        <v>46.9</v>
      </c>
      <c r="F9" s="705">
        <v>24.6</v>
      </c>
      <c r="G9" s="705">
        <v>39.9</v>
      </c>
      <c r="H9" s="705">
        <v>59.8</v>
      </c>
      <c r="I9" s="705">
        <v>13993</v>
      </c>
      <c r="J9" s="705">
        <v>49234</v>
      </c>
      <c r="K9" s="705">
        <v>55856</v>
      </c>
      <c r="L9" s="705">
        <v>-0.04</v>
      </c>
      <c r="M9" s="705">
        <v>-0.11</v>
      </c>
      <c r="N9" s="705">
        <v>-0.11</v>
      </c>
      <c r="O9" s="706">
        <v>-0.06</v>
      </c>
      <c r="P9" s="706">
        <v>-0.12</v>
      </c>
      <c r="Q9" s="706">
        <v>-0.12</v>
      </c>
      <c r="R9" s="706">
        <v>-0.02</v>
      </c>
      <c r="S9" s="706">
        <v>-0.1</v>
      </c>
      <c r="T9" s="706">
        <v>-0.1</v>
      </c>
      <c r="U9" s="705">
        <v>11.6</v>
      </c>
      <c r="V9" s="705">
        <v>55</v>
      </c>
      <c r="W9" s="705">
        <v>92.2</v>
      </c>
      <c r="X9" s="705">
        <v>2.7</v>
      </c>
      <c r="Y9" s="705">
        <v>24.2</v>
      </c>
      <c r="Z9" s="705">
        <v>76.5</v>
      </c>
      <c r="AA9" s="705">
        <v>7</v>
      </c>
      <c r="AB9" s="705">
        <v>25.6</v>
      </c>
      <c r="AC9" s="705">
        <v>57.3</v>
      </c>
      <c r="AD9" s="705">
        <v>0.7</v>
      </c>
      <c r="AE9" s="705">
        <v>7.8</v>
      </c>
      <c r="AF9" s="705">
        <v>42.6</v>
      </c>
      <c r="AG9" s="705">
        <v>0.4</v>
      </c>
      <c r="AH9" s="705">
        <v>5.9</v>
      </c>
      <c r="AI9" s="705">
        <v>40.6</v>
      </c>
      <c r="AJ9" s="705">
        <v>119600</v>
      </c>
      <c r="AK9" s="705">
        <v>9.8000000000000007</v>
      </c>
      <c r="AL9" s="705">
        <v>42.6</v>
      </c>
      <c r="AM9" s="705">
        <v>47.6</v>
      </c>
      <c r="AN9" s="705">
        <v>26.9</v>
      </c>
      <c r="AO9" s="705">
        <v>44.2</v>
      </c>
      <c r="AP9" s="705">
        <v>64.099999999999994</v>
      </c>
      <c r="AQ9" s="705">
        <v>11664</v>
      </c>
      <c r="AR9" s="705">
        <v>51001</v>
      </c>
      <c r="AS9" s="705">
        <v>56935</v>
      </c>
      <c r="AT9" s="705">
        <v>0.15</v>
      </c>
      <c r="AU9" s="705">
        <v>0.31</v>
      </c>
      <c r="AV9" s="705">
        <v>0.33</v>
      </c>
      <c r="AW9" s="705">
        <v>0.13</v>
      </c>
      <c r="AX9" s="705">
        <v>0.28999999999999998</v>
      </c>
      <c r="AY9" s="705">
        <v>0.32</v>
      </c>
      <c r="AZ9" s="705">
        <v>0.18</v>
      </c>
      <c r="BA9" s="705">
        <v>0.32</v>
      </c>
      <c r="BB9" s="705">
        <v>0.34</v>
      </c>
      <c r="BC9" s="705">
        <v>11.4</v>
      </c>
      <c r="BD9" s="705">
        <v>62.2</v>
      </c>
      <c r="BE9" s="705">
        <v>96</v>
      </c>
      <c r="BF9" s="705">
        <v>2.5</v>
      </c>
      <c r="BG9" s="705">
        <v>28.5</v>
      </c>
      <c r="BH9" s="705">
        <v>82.5</v>
      </c>
      <c r="BI9" s="705">
        <v>11.7</v>
      </c>
      <c r="BJ9" s="705">
        <v>37.9</v>
      </c>
      <c r="BK9" s="705">
        <v>67.2</v>
      </c>
      <c r="BL9" s="705">
        <v>1.3</v>
      </c>
      <c r="BM9" s="705">
        <v>16.2</v>
      </c>
      <c r="BN9" s="705">
        <v>57.4</v>
      </c>
      <c r="BO9" s="705">
        <v>0.7</v>
      </c>
      <c r="BP9" s="705">
        <v>11.5</v>
      </c>
      <c r="BQ9" s="705">
        <v>54.3</v>
      </c>
      <c r="BR9" s="705">
        <v>238683</v>
      </c>
      <c r="BS9" s="705">
        <v>10.7</v>
      </c>
      <c r="BT9" s="705">
        <v>42</v>
      </c>
      <c r="BU9" s="705">
        <v>47.3</v>
      </c>
      <c r="BV9" s="705">
        <v>25.7</v>
      </c>
      <c r="BW9" s="705">
        <v>42.1</v>
      </c>
      <c r="BX9" s="705">
        <v>62</v>
      </c>
      <c r="BY9" s="705">
        <v>25657</v>
      </c>
      <c r="BZ9" s="705">
        <v>100235</v>
      </c>
      <c r="CA9" s="705">
        <v>112791</v>
      </c>
      <c r="CB9" s="705">
        <v>0.05</v>
      </c>
      <c r="CC9" s="705">
        <v>0.1</v>
      </c>
      <c r="CD9" s="705">
        <v>0.11</v>
      </c>
      <c r="CE9" s="705">
        <v>0.03</v>
      </c>
      <c r="CF9" s="705">
        <v>0.09</v>
      </c>
      <c r="CG9" s="705">
        <v>0.1</v>
      </c>
      <c r="CH9" s="705">
        <v>7.0000000000000007E-2</v>
      </c>
      <c r="CI9" s="705">
        <v>0.11</v>
      </c>
      <c r="CJ9" s="705">
        <v>0.12</v>
      </c>
      <c r="CK9" s="705">
        <v>11.5</v>
      </c>
      <c r="CL9" s="705">
        <v>58.7</v>
      </c>
      <c r="CM9" s="705">
        <v>94.1</v>
      </c>
      <c r="CN9" s="705">
        <v>2.6</v>
      </c>
      <c r="CO9" s="705">
        <v>26.4</v>
      </c>
      <c r="CP9" s="705">
        <v>79.599999999999994</v>
      </c>
      <c r="CQ9" s="705">
        <v>9.1</v>
      </c>
      <c r="CR9" s="705">
        <v>31.9</v>
      </c>
      <c r="CS9" s="705">
        <v>62.3</v>
      </c>
      <c r="CT9" s="705">
        <v>1</v>
      </c>
      <c r="CU9" s="705">
        <v>12.1</v>
      </c>
      <c r="CV9" s="705">
        <v>50.1</v>
      </c>
      <c r="CW9" s="705">
        <v>0.5</v>
      </c>
      <c r="CX9" s="705">
        <v>8.8000000000000007</v>
      </c>
      <c r="CY9" s="705">
        <v>47.5</v>
      </c>
      <c r="DB9" s="349"/>
    </row>
    <row r="10" spans="1:106" x14ac:dyDescent="0.2">
      <c r="A10" s="349" t="s">
        <v>185</v>
      </c>
      <c r="B10" s="705">
        <v>1683</v>
      </c>
      <c r="C10" s="705">
        <v>11.6</v>
      </c>
      <c r="D10" s="705">
        <v>46</v>
      </c>
      <c r="E10" s="705">
        <v>42.4</v>
      </c>
      <c r="F10" s="705">
        <v>26.4</v>
      </c>
      <c r="G10" s="705">
        <v>42</v>
      </c>
      <c r="H10" s="705">
        <v>59.2</v>
      </c>
      <c r="I10" s="705">
        <v>196</v>
      </c>
      <c r="J10" s="705">
        <v>774</v>
      </c>
      <c r="K10" s="705">
        <v>713</v>
      </c>
      <c r="L10" s="705">
        <v>0.15</v>
      </c>
      <c r="M10" s="705">
        <v>0.08</v>
      </c>
      <c r="N10" s="705">
        <v>-0.02</v>
      </c>
      <c r="O10" s="706">
        <v>-0.03</v>
      </c>
      <c r="P10" s="706">
        <v>-0.01</v>
      </c>
      <c r="Q10" s="706">
        <v>-0.11</v>
      </c>
      <c r="R10" s="706">
        <v>0.32</v>
      </c>
      <c r="S10" s="706">
        <v>0.17</v>
      </c>
      <c r="T10" s="706">
        <v>7.0000000000000007E-2</v>
      </c>
      <c r="U10" s="705">
        <v>15.8</v>
      </c>
      <c r="V10" s="705">
        <v>62.1</v>
      </c>
      <c r="W10" s="705">
        <v>90.5</v>
      </c>
      <c r="X10" s="705">
        <v>5.0999999999999996</v>
      </c>
      <c r="Y10" s="705">
        <v>32.4</v>
      </c>
      <c r="Z10" s="705">
        <v>77</v>
      </c>
      <c r="AA10" s="705">
        <v>11.7</v>
      </c>
      <c r="AB10" s="705">
        <v>43</v>
      </c>
      <c r="AC10" s="705">
        <v>64.8</v>
      </c>
      <c r="AD10" s="705" t="s">
        <v>331</v>
      </c>
      <c r="AE10" s="705">
        <v>17.7</v>
      </c>
      <c r="AF10" s="705">
        <v>46</v>
      </c>
      <c r="AG10" s="705" t="s">
        <v>331</v>
      </c>
      <c r="AH10" s="705">
        <v>14.7</v>
      </c>
      <c r="AI10" s="705">
        <v>44.3</v>
      </c>
      <c r="AJ10" s="705">
        <v>1334</v>
      </c>
      <c r="AK10" s="705">
        <v>12.1</v>
      </c>
      <c r="AL10" s="705">
        <v>47.9</v>
      </c>
      <c r="AM10" s="705">
        <v>40</v>
      </c>
      <c r="AN10" s="705">
        <v>29.2</v>
      </c>
      <c r="AO10" s="705">
        <v>43.3</v>
      </c>
      <c r="AP10" s="705">
        <v>59.7</v>
      </c>
      <c r="AQ10" s="705">
        <v>161</v>
      </c>
      <c r="AR10" s="705">
        <v>639</v>
      </c>
      <c r="AS10" s="705">
        <v>534</v>
      </c>
      <c r="AT10" s="705">
        <v>0.33</v>
      </c>
      <c r="AU10" s="705">
        <v>0.24</v>
      </c>
      <c r="AV10" s="705">
        <v>0.04</v>
      </c>
      <c r="AW10" s="705">
        <v>0.14000000000000001</v>
      </c>
      <c r="AX10" s="705">
        <v>0.14000000000000001</v>
      </c>
      <c r="AY10" s="705">
        <v>-7.0000000000000007E-2</v>
      </c>
      <c r="AZ10" s="705">
        <v>0.52</v>
      </c>
      <c r="BA10" s="705">
        <v>0.33</v>
      </c>
      <c r="BB10" s="705">
        <v>0.14000000000000001</v>
      </c>
      <c r="BC10" s="705">
        <v>18.600000000000001</v>
      </c>
      <c r="BD10" s="705">
        <v>62.4</v>
      </c>
      <c r="BE10" s="705">
        <v>92.5</v>
      </c>
      <c r="BF10" s="705">
        <v>4.3</v>
      </c>
      <c r="BG10" s="705">
        <v>29.9</v>
      </c>
      <c r="BH10" s="705">
        <v>77.900000000000006</v>
      </c>
      <c r="BI10" s="705">
        <v>21.1</v>
      </c>
      <c r="BJ10" s="705">
        <v>50.1</v>
      </c>
      <c r="BK10" s="705">
        <v>68.7</v>
      </c>
      <c r="BL10" s="705" t="s">
        <v>331</v>
      </c>
      <c r="BM10" s="705">
        <v>23</v>
      </c>
      <c r="BN10" s="705">
        <v>55.4</v>
      </c>
      <c r="BO10" s="705" t="s">
        <v>331</v>
      </c>
      <c r="BP10" s="705">
        <v>16.899999999999999</v>
      </c>
      <c r="BQ10" s="705">
        <v>51.5</v>
      </c>
      <c r="BR10" s="705">
        <v>3017</v>
      </c>
      <c r="BS10" s="705">
        <v>11.8</v>
      </c>
      <c r="BT10" s="705">
        <v>46.8</v>
      </c>
      <c r="BU10" s="705">
        <v>41.3</v>
      </c>
      <c r="BV10" s="705">
        <v>27.7</v>
      </c>
      <c r="BW10" s="705">
        <v>42.6</v>
      </c>
      <c r="BX10" s="705">
        <v>59.4</v>
      </c>
      <c r="BY10" s="705">
        <v>357</v>
      </c>
      <c r="BZ10" s="705">
        <v>1413</v>
      </c>
      <c r="CA10" s="705">
        <v>1247</v>
      </c>
      <c r="CB10" s="705">
        <v>0.23</v>
      </c>
      <c r="CC10" s="705">
        <v>0.15</v>
      </c>
      <c r="CD10" s="705">
        <v>0</v>
      </c>
      <c r="CE10" s="705">
        <v>0.1</v>
      </c>
      <c r="CF10" s="705">
        <v>0.09</v>
      </c>
      <c r="CG10" s="705">
        <v>-7.0000000000000007E-2</v>
      </c>
      <c r="CH10" s="705">
        <v>0.36</v>
      </c>
      <c r="CI10" s="705">
        <v>0.21</v>
      </c>
      <c r="CJ10" s="705">
        <v>7.0000000000000007E-2</v>
      </c>
      <c r="CK10" s="705">
        <v>17.100000000000001</v>
      </c>
      <c r="CL10" s="705">
        <v>62.3</v>
      </c>
      <c r="CM10" s="705">
        <v>91.3</v>
      </c>
      <c r="CN10" s="705">
        <v>4.8</v>
      </c>
      <c r="CO10" s="705">
        <v>31.3</v>
      </c>
      <c r="CP10" s="705">
        <v>77.400000000000006</v>
      </c>
      <c r="CQ10" s="705">
        <v>16</v>
      </c>
      <c r="CR10" s="705">
        <v>46.2</v>
      </c>
      <c r="CS10" s="705">
        <v>66.5</v>
      </c>
      <c r="CT10" s="704" t="s">
        <v>331</v>
      </c>
      <c r="CU10" s="705">
        <v>20.100000000000001</v>
      </c>
      <c r="CV10" s="705">
        <v>50</v>
      </c>
      <c r="CW10" s="705" t="s">
        <v>331</v>
      </c>
      <c r="CX10" s="705">
        <v>15.7</v>
      </c>
      <c r="CY10" s="705">
        <v>47.4</v>
      </c>
      <c r="DB10" s="349"/>
    </row>
    <row r="11" spans="1:106" x14ac:dyDescent="0.2">
      <c r="A11" s="349" t="s">
        <v>230</v>
      </c>
      <c r="B11" s="705">
        <v>1761</v>
      </c>
      <c r="C11" s="705">
        <v>13</v>
      </c>
      <c r="D11" s="705">
        <v>51.6</v>
      </c>
      <c r="E11" s="705">
        <v>35.4</v>
      </c>
      <c r="F11" s="705">
        <v>21.2</v>
      </c>
      <c r="G11" s="705">
        <v>32.4</v>
      </c>
      <c r="H11" s="705">
        <v>47.2</v>
      </c>
      <c r="I11" s="705">
        <v>229</v>
      </c>
      <c r="J11" s="705">
        <v>908</v>
      </c>
      <c r="K11" s="705">
        <v>624</v>
      </c>
      <c r="L11" s="705">
        <v>-0.45</v>
      </c>
      <c r="M11" s="705">
        <v>-0.8</v>
      </c>
      <c r="N11" s="705">
        <v>-1.1200000000000001</v>
      </c>
      <c r="O11" s="706">
        <v>-0.61</v>
      </c>
      <c r="P11" s="706">
        <v>-0.89</v>
      </c>
      <c r="Q11" s="706">
        <v>-1.22</v>
      </c>
      <c r="R11" s="706">
        <v>-0.28000000000000003</v>
      </c>
      <c r="S11" s="706">
        <v>-0.72</v>
      </c>
      <c r="T11" s="706">
        <v>-1.02</v>
      </c>
      <c r="U11" s="705">
        <v>7.9</v>
      </c>
      <c r="V11" s="705">
        <v>39.5</v>
      </c>
      <c r="W11" s="705">
        <v>78</v>
      </c>
      <c r="X11" s="705" t="s">
        <v>331</v>
      </c>
      <c r="Y11" s="705">
        <v>13.5</v>
      </c>
      <c r="Z11" s="705">
        <v>53.2</v>
      </c>
      <c r="AA11" s="704" t="s">
        <v>331</v>
      </c>
      <c r="AB11" s="705">
        <v>11</v>
      </c>
      <c r="AC11" s="705">
        <v>16</v>
      </c>
      <c r="AD11" s="705" t="s">
        <v>331</v>
      </c>
      <c r="AE11" s="704" t="s">
        <v>331</v>
      </c>
      <c r="AF11" s="705">
        <v>4.3</v>
      </c>
      <c r="AG11" s="705" t="s">
        <v>331</v>
      </c>
      <c r="AH11" s="705" t="s">
        <v>331</v>
      </c>
      <c r="AI11" s="705">
        <v>4.3</v>
      </c>
      <c r="AJ11" s="705">
        <v>629</v>
      </c>
      <c r="AK11" s="705">
        <v>7.3</v>
      </c>
      <c r="AL11" s="705">
        <v>49.3</v>
      </c>
      <c r="AM11" s="705">
        <v>43.4</v>
      </c>
      <c r="AN11" s="705">
        <v>19.3</v>
      </c>
      <c r="AO11" s="705">
        <v>33.799999999999997</v>
      </c>
      <c r="AP11" s="705">
        <v>48.1</v>
      </c>
      <c r="AQ11" s="705">
        <v>46</v>
      </c>
      <c r="AR11" s="705">
        <v>310</v>
      </c>
      <c r="AS11" s="705">
        <v>273</v>
      </c>
      <c r="AT11" s="705">
        <v>-0.57999999999999996</v>
      </c>
      <c r="AU11" s="705">
        <v>-0.77</v>
      </c>
      <c r="AV11" s="705">
        <v>-1.06</v>
      </c>
      <c r="AW11" s="705">
        <v>-0.94</v>
      </c>
      <c r="AX11" s="705">
        <v>-0.91</v>
      </c>
      <c r="AY11" s="705">
        <v>-1.2</v>
      </c>
      <c r="AZ11" s="705">
        <v>-0.22</v>
      </c>
      <c r="BA11" s="705">
        <v>-0.63</v>
      </c>
      <c r="BB11" s="705">
        <v>-0.91</v>
      </c>
      <c r="BC11" s="705">
        <v>8.6999999999999993</v>
      </c>
      <c r="BD11" s="705">
        <v>45.5</v>
      </c>
      <c r="BE11" s="705">
        <v>82.1</v>
      </c>
      <c r="BF11" s="705" t="s">
        <v>331</v>
      </c>
      <c r="BG11" s="705">
        <v>12.3</v>
      </c>
      <c r="BH11" s="705">
        <v>54.2</v>
      </c>
      <c r="BI11" s="704" t="s">
        <v>331</v>
      </c>
      <c r="BJ11" s="705">
        <v>16.5</v>
      </c>
      <c r="BK11" s="705">
        <v>26</v>
      </c>
      <c r="BL11" s="705" t="s">
        <v>331</v>
      </c>
      <c r="BM11" s="704" t="s">
        <v>331</v>
      </c>
      <c r="BN11" s="705">
        <v>14.3</v>
      </c>
      <c r="BO11" s="705" t="s">
        <v>331</v>
      </c>
      <c r="BP11" s="705" t="s">
        <v>331</v>
      </c>
      <c r="BQ11" s="705">
        <v>12.5</v>
      </c>
      <c r="BR11" s="705">
        <v>2390</v>
      </c>
      <c r="BS11" s="705">
        <v>11.5</v>
      </c>
      <c r="BT11" s="705">
        <v>51</v>
      </c>
      <c r="BU11" s="705">
        <v>37.5</v>
      </c>
      <c r="BV11" s="705">
        <v>20.9</v>
      </c>
      <c r="BW11" s="705">
        <v>32.700000000000003</v>
      </c>
      <c r="BX11" s="705">
        <v>47.5</v>
      </c>
      <c r="BY11" s="705">
        <v>275</v>
      </c>
      <c r="BZ11" s="705">
        <v>1218</v>
      </c>
      <c r="CA11" s="705">
        <v>897</v>
      </c>
      <c r="CB11" s="705">
        <v>-0.47</v>
      </c>
      <c r="CC11" s="705">
        <v>-0.8</v>
      </c>
      <c r="CD11" s="705">
        <v>-1.1000000000000001</v>
      </c>
      <c r="CE11" s="705">
        <v>-0.61</v>
      </c>
      <c r="CF11" s="705">
        <v>-0.87</v>
      </c>
      <c r="CG11" s="705">
        <v>-1.18</v>
      </c>
      <c r="CH11" s="705">
        <v>-0.32</v>
      </c>
      <c r="CI11" s="705">
        <v>-0.73</v>
      </c>
      <c r="CJ11" s="705">
        <v>-1.02</v>
      </c>
      <c r="CK11" s="705">
        <v>8</v>
      </c>
      <c r="CL11" s="705">
        <v>41.1</v>
      </c>
      <c r="CM11" s="705">
        <v>79.3</v>
      </c>
      <c r="CN11" s="705">
        <v>1.8</v>
      </c>
      <c r="CO11" s="705">
        <v>13.2</v>
      </c>
      <c r="CP11" s="705">
        <v>53.5</v>
      </c>
      <c r="CQ11" s="705">
        <v>8.4</v>
      </c>
      <c r="CR11" s="705">
        <v>12.4</v>
      </c>
      <c r="CS11" s="705">
        <v>19.100000000000001</v>
      </c>
      <c r="CT11" s="705" t="s">
        <v>331</v>
      </c>
      <c r="CU11" s="704" t="s">
        <v>331</v>
      </c>
      <c r="CV11" s="705">
        <v>7.4</v>
      </c>
      <c r="CW11" s="705" t="s">
        <v>331</v>
      </c>
      <c r="CX11" s="704" t="s">
        <v>331</v>
      </c>
      <c r="CY11" s="705">
        <v>6.8</v>
      </c>
      <c r="DB11" s="349"/>
    </row>
    <row r="12" spans="1:106" x14ac:dyDescent="0.2">
      <c r="A12" s="349" t="s">
        <v>231</v>
      </c>
      <c r="B12" s="705">
        <v>660</v>
      </c>
      <c r="C12" s="705">
        <v>16.7</v>
      </c>
      <c r="D12" s="705">
        <v>54.8</v>
      </c>
      <c r="E12" s="705">
        <v>28.5</v>
      </c>
      <c r="F12" s="705">
        <v>25.5</v>
      </c>
      <c r="G12" s="705">
        <v>32.6</v>
      </c>
      <c r="H12" s="705">
        <v>50</v>
      </c>
      <c r="I12" s="705">
        <v>110</v>
      </c>
      <c r="J12" s="705">
        <v>362</v>
      </c>
      <c r="K12" s="705">
        <v>188</v>
      </c>
      <c r="L12" s="705">
        <v>0.01</v>
      </c>
      <c r="M12" s="705">
        <v>-0.8</v>
      </c>
      <c r="N12" s="705">
        <v>-0.89</v>
      </c>
      <c r="O12" s="706">
        <v>-0.22</v>
      </c>
      <c r="P12" s="706">
        <v>-0.93</v>
      </c>
      <c r="Q12" s="706">
        <v>-1.07</v>
      </c>
      <c r="R12" s="706">
        <v>0.24</v>
      </c>
      <c r="S12" s="706">
        <v>-0.67</v>
      </c>
      <c r="T12" s="706">
        <v>-0.71</v>
      </c>
      <c r="U12" s="705">
        <v>7.3</v>
      </c>
      <c r="V12" s="705">
        <v>35.4</v>
      </c>
      <c r="W12" s="705">
        <v>78.2</v>
      </c>
      <c r="X12" s="705" t="s">
        <v>331</v>
      </c>
      <c r="Y12" s="705">
        <v>10.8</v>
      </c>
      <c r="Z12" s="705">
        <v>52.1</v>
      </c>
      <c r="AA12" s="705" t="s">
        <v>331</v>
      </c>
      <c r="AB12" s="705">
        <v>8.3000000000000007</v>
      </c>
      <c r="AC12" s="705">
        <v>16</v>
      </c>
      <c r="AD12" s="705">
        <v>0</v>
      </c>
      <c r="AE12" s="705" t="s">
        <v>331</v>
      </c>
      <c r="AF12" s="705">
        <v>5.9</v>
      </c>
      <c r="AG12" s="705">
        <v>0</v>
      </c>
      <c r="AH12" s="705" t="s">
        <v>331</v>
      </c>
      <c r="AI12" s="705">
        <v>5.9</v>
      </c>
      <c r="AJ12" s="705">
        <v>508</v>
      </c>
      <c r="AK12" s="705">
        <v>17.7</v>
      </c>
      <c r="AL12" s="705">
        <v>56.5</v>
      </c>
      <c r="AM12" s="705">
        <v>25.8</v>
      </c>
      <c r="AN12" s="705">
        <v>21.4</v>
      </c>
      <c r="AO12" s="705">
        <v>34.6</v>
      </c>
      <c r="AP12" s="705">
        <v>45.1</v>
      </c>
      <c r="AQ12" s="705">
        <v>90</v>
      </c>
      <c r="AR12" s="705">
        <v>287</v>
      </c>
      <c r="AS12" s="705">
        <v>131</v>
      </c>
      <c r="AT12" s="705">
        <v>-0.43</v>
      </c>
      <c r="AU12" s="705">
        <v>-0.55000000000000004</v>
      </c>
      <c r="AV12" s="705">
        <v>-1.2</v>
      </c>
      <c r="AW12" s="705">
        <v>-0.68</v>
      </c>
      <c r="AX12" s="705">
        <v>-0.7</v>
      </c>
      <c r="AY12" s="705">
        <v>-1.41</v>
      </c>
      <c r="AZ12" s="705">
        <v>-0.17</v>
      </c>
      <c r="BA12" s="705">
        <v>-0.41</v>
      </c>
      <c r="BB12" s="705">
        <v>-0.99</v>
      </c>
      <c r="BC12" s="705">
        <v>5.6</v>
      </c>
      <c r="BD12" s="705">
        <v>40.4</v>
      </c>
      <c r="BE12" s="705">
        <v>75.599999999999994</v>
      </c>
      <c r="BF12" s="705" t="s">
        <v>331</v>
      </c>
      <c r="BG12" s="705">
        <v>13.6</v>
      </c>
      <c r="BH12" s="705">
        <v>42.7</v>
      </c>
      <c r="BI12" s="705" t="s">
        <v>331</v>
      </c>
      <c r="BJ12" s="705">
        <v>7</v>
      </c>
      <c r="BK12" s="705">
        <v>14.5</v>
      </c>
      <c r="BL12" s="705">
        <v>0</v>
      </c>
      <c r="BM12" s="705" t="s">
        <v>331</v>
      </c>
      <c r="BN12" s="705">
        <v>7.6</v>
      </c>
      <c r="BO12" s="705">
        <v>0</v>
      </c>
      <c r="BP12" s="705" t="s">
        <v>331</v>
      </c>
      <c r="BQ12" s="705">
        <v>5.3</v>
      </c>
      <c r="BR12" s="705">
        <v>1168</v>
      </c>
      <c r="BS12" s="705">
        <v>17.100000000000001</v>
      </c>
      <c r="BT12" s="705">
        <v>55.6</v>
      </c>
      <c r="BU12" s="705">
        <v>27.3</v>
      </c>
      <c r="BV12" s="705">
        <v>23.7</v>
      </c>
      <c r="BW12" s="705">
        <v>33.5</v>
      </c>
      <c r="BX12" s="705">
        <v>48</v>
      </c>
      <c r="BY12" s="705">
        <v>200</v>
      </c>
      <c r="BZ12" s="705">
        <v>649</v>
      </c>
      <c r="CA12" s="705">
        <v>319</v>
      </c>
      <c r="CB12" s="705">
        <v>-0.19</v>
      </c>
      <c r="CC12" s="705">
        <v>-0.69</v>
      </c>
      <c r="CD12" s="705">
        <v>-1.02</v>
      </c>
      <c r="CE12" s="705">
        <v>-0.36</v>
      </c>
      <c r="CF12" s="705">
        <v>-0.79</v>
      </c>
      <c r="CG12" s="705">
        <v>-1.1499999999999999</v>
      </c>
      <c r="CH12" s="705">
        <v>-0.02</v>
      </c>
      <c r="CI12" s="705">
        <v>-0.6</v>
      </c>
      <c r="CJ12" s="705">
        <v>-0.88</v>
      </c>
      <c r="CK12" s="705">
        <v>6.5</v>
      </c>
      <c r="CL12" s="705">
        <v>37.6</v>
      </c>
      <c r="CM12" s="705">
        <v>77.099999999999994</v>
      </c>
      <c r="CN12" s="705">
        <v>2</v>
      </c>
      <c r="CO12" s="705">
        <v>12</v>
      </c>
      <c r="CP12" s="705">
        <v>48.3</v>
      </c>
      <c r="CQ12" s="705">
        <v>1.5</v>
      </c>
      <c r="CR12" s="705">
        <v>7.7</v>
      </c>
      <c r="CS12" s="705">
        <v>15.4</v>
      </c>
      <c r="CT12" s="705">
        <v>0</v>
      </c>
      <c r="CU12" s="705" t="s">
        <v>331</v>
      </c>
      <c r="CV12" s="705">
        <v>6.6</v>
      </c>
      <c r="CW12" s="705">
        <v>0</v>
      </c>
      <c r="CX12" s="705" t="s">
        <v>331</v>
      </c>
      <c r="CY12" s="705">
        <v>5.6</v>
      </c>
      <c r="DB12" s="349"/>
    </row>
    <row r="13" spans="1:106" s="349" customFormat="1" x14ac:dyDescent="0.2">
      <c r="B13" s="705"/>
      <c r="C13" s="705"/>
      <c r="D13" s="705"/>
      <c r="E13" s="705"/>
      <c r="F13" s="705"/>
      <c r="G13" s="705"/>
      <c r="H13" s="705"/>
      <c r="I13" s="705"/>
      <c r="J13" s="705"/>
      <c r="K13" s="705"/>
      <c r="L13" s="705"/>
      <c r="M13" s="705"/>
      <c r="N13" s="705"/>
      <c r="O13" s="706"/>
      <c r="P13" s="706"/>
      <c r="Q13" s="706"/>
      <c r="R13" s="706"/>
      <c r="S13" s="706"/>
      <c r="T13" s="706"/>
      <c r="U13" s="705"/>
      <c r="V13" s="705"/>
      <c r="W13" s="705"/>
      <c r="X13" s="705"/>
      <c r="Y13" s="705"/>
      <c r="Z13" s="705"/>
      <c r="AA13" s="705"/>
      <c r="AB13" s="705"/>
      <c r="AC13" s="705"/>
      <c r="AD13" s="705"/>
      <c r="AE13" s="705"/>
      <c r="AF13" s="705"/>
      <c r="AG13" s="705"/>
      <c r="AH13" s="705"/>
      <c r="AI13" s="705"/>
      <c r="AJ13" s="705"/>
      <c r="AK13" s="705"/>
      <c r="AL13" s="705"/>
      <c r="AM13" s="705"/>
      <c r="AN13" s="705"/>
      <c r="AO13" s="705"/>
      <c r="AP13" s="705"/>
      <c r="AQ13" s="705"/>
      <c r="AR13" s="705"/>
      <c r="AS13" s="705"/>
      <c r="AT13" s="705"/>
      <c r="AU13" s="705"/>
      <c r="AV13" s="705"/>
      <c r="AW13" s="705"/>
      <c r="AX13" s="705"/>
      <c r="AY13" s="705"/>
      <c r="AZ13" s="705"/>
      <c r="BA13" s="705"/>
      <c r="BB13" s="705"/>
      <c r="BC13" s="705"/>
      <c r="BD13" s="705"/>
      <c r="BE13" s="705"/>
      <c r="BF13" s="705"/>
      <c r="BG13" s="705"/>
      <c r="BH13" s="705"/>
      <c r="BI13" s="705"/>
      <c r="BJ13" s="705"/>
      <c r="BK13" s="705"/>
      <c r="BL13" s="705"/>
      <c r="BM13" s="705"/>
      <c r="BN13" s="705"/>
      <c r="BO13" s="705"/>
      <c r="BP13" s="705"/>
      <c r="BQ13" s="705"/>
      <c r="BR13" s="705"/>
      <c r="BS13" s="705"/>
      <c r="BT13" s="705"/>
      <c r="BU13" s="705"/>
      <c r="BV13" s="705"/>
      <c r="BW13" s="705"/>
      <c r="BX13" s="705"/>
      <c r="BY13" s="705"/>
      <c r="BZ13" s="705"/>
      <c r="CA13" s="705"/>
      <c r="CB13" s="705"/>
      <c r="CC13" s="705"/>
      <c r="CD13" s="705"/>
      <c r="CE13" s="705"/>
      <c r="CF13" s="705"/>
      <c r="CG13" s="705"/>
      <c r="CH13" s="705"/>
      <c r="CI13" s="705"/>
      <c r="CJ13" s="705"/>
      <c r="CK13" s="705"/>
      <c r="CL13" s="705"/>
      <c r="CM13" s="705"/>
      <c r="CN13" s="705"/>
      <c r="CO13" s="705"/>
      <c r="CP13" s="705"/>
      <c r="CQ13" s="705"/>
      <c r="CR13" s="705"/>
      <c r="CS13" s="705"/>
      <c r="CT13" s="705"/>
      <c r="CU13" s="705"/>
      <c r="CV13" s="705"/>
      <c r="CW13" s="705"/>
      <c r="CX13" s="705"/>
      <c r="CY13" s="705"/>
    </row>
    <row r="14" spans="1:106" x14ac:dyDescent="0.2">
      <c r="A14" s="349" t="s">
        <v>232</v>
      </c>
      <c r="B14" s="705">
        <v>516</v>
      </c>
      <c r="C14" s="705">
        <v>32.200000000000003</v>
      </c>
      <c r="D14" s="705">
        <v>52.1</v>
      </c>
      <c r="E14" s="705">
        <v>15.7</v>
      </c>
      <c r="F14" s="705">
        <v>6.5</v>
      </c>
      <c r="G14" s="705">
        <v>15</v>
      </c>
      <c r="H14" s="705">
        <v>29.6</v>
      </c>
      <c r="I14" s="705">
        <v>166</v>
      </c>
      <c r="J14" s="705">
        <v>269</v>
      </c>
      <c r="K14" s="705">
        <v>81</v>
      </c>
      <c r="L14" s="705">
        <v>-1.68</v>
      </c>
      <c r="M14" s="705">
        <v>-2.46</v>
      </c>
      <c r="N14" s="705">
        <v>-2.74</v>
      </c>
      <c r="O14" s="706">
        <v>-1.87</v>
      </c>
      <c r="P14" s="706">
        <v>-2.61</v>
      </c>
      <c r="Q14" s="706">
        <v>-3.01</v>
      </c>
      <c r="R14" s="706">
        <v>-1.49</v>
      </c>
      <c r="S14" s="706">
        <v>-2.31</v>
      </c>
      <c r="T14" s="706">
        <v>-2.4700000000000002</v>
      </c>
      <c r="U14" s="705" t="s">
        <v>331</v>
      </c>
      <c r="V14" s="705">
        <v>13</v>
      </c>
      <c r="W14" s="705">
        <v>42</v>
      </c>
      <c r="X14" s="705">
        <v>0</v>
      </c>
      <c r="Y14" s="705">
        <v>2.2000000000000002</v>
      </c>
      <c r="Z14" s="705">
        <v>22.2</v>
      </c>
      <c r="AA14" s="705">
        <v>0</v>
      </c>
      <c r="AB14" s="705">
        <v>3.3</v>
      </c>
      <c r="AC14" s="705" t="s">
        <v>331</v>
      </c>
      <c r="AD14" s="705">
        <v>0</v>
      </c>
      <c r="AE14" s="705" t="s">
        <v>331</v>
      </c>
      <c r="AF14" s="705">
        <v>6.2</v>
      </c>
      <c r="AG14" s="705">
        <v>0</v>
      </c>
      <c r="AH14" s="705" t="s">
        <v>331</v>
      </c>
      <c r="AI14" s="705">
        <v>4.9000000000000004</v>
      </c>
      <c r="AJ14" s="705">
        <v>454</v>
      </c>
      <c r="AK14" s="705">
        <v>24.7</v>
      </c>
      <c r="AL14" s="705">
        <v>56.6</v>
      </c>
      <c r="AM14" s="705">
        <v>18.7</v>
      </c>
      <c r="AN14" s="705">
        <v>8.4</v>
      </c>
      <c r="AO14" s="705">
        <v>16.5</v>
      </c>
      <c r="AP14" s="705">
        <v>29</v>
      </c>
      <c r="AQ14" s="705">
        <v>112</v>
      </c>
      <c r="AR14" s="705">
        <v>257</v>
      </c>
      <c r="AS14" s="705">
        <v>85</v>
      </c>
      <c r="AT14" s="705">
        <v>-1.58</v>
      </c>
      <c r="AU14" s="705">
        <v>-2.3199999999999998</v>
      </c>
      <c r="AV14" s="705">
        <v>-2.75</v>
      </c>
      <c r="AW14" s="705">
        <v>-1.81</v>
      </c>
      <c r="AX14" s="705">
        <v>-2.4700000000000002</v>
      </c>
      <c r="AY14" s="705">
        <v>-3.01</v>
      </c>
      <c r="AZ14" s="705">
        <v>-1.36</v>
      </c>
      <c r="BA14" s="705">
        <v>-2.17</v>
      </c>
      <c r="BB14" s="705">
        <v>-2.48</v>
      </c>
      <c r="BC14" s="705" t="s">
        <v>331</v>
      </c>
      <c r="BD14" s="705">
        <v>11.3</v>
      </c>
      <c r="BE14" s="705">
        <v>42.4</v>
      </c>
      <c r="BF14" s="705">
        <v>0</v>
      </c>
      <c r="BG14" s="705">
        <v>2.2999999999999998</v>
      </c>
      <c r="BH14" s="705">
        <v>22.4</v>
      </c>
      <c r="BI14" s="705">
        <v>0</v>
      </c>
      <c r="BJ14" s="705">
        <v>1.9</v>
      </c>
      <c r="BK14" s="705" t="s">
        <v>331</v>
      </c>
      <c r="BL14" s="705">
        <v>0</v>
      </c>
      <c r="BM14" s="705" t="s">
        <v>331</v>
      </c>
      <c r="BN14" s="705">
        <v>0</v>
      </c>
      <c r="BO14" s="705">
        <v>0</v>
      </c>
      <c r="BP14" s="705" t="s">
        <v>331</v>
      </c>
      <c r="BQ14" s="705">
        <v>0</v>
      </c>
      <c r="BR14" s="705">
        <v>970</v>
      </c>
      <c r="BS14" s="705">
        <v>28.7</v>
      </c>
      <c r="BT14" s="705">
        <v>54.2</v>
      </c>
      <c r="BU14" s="705">
        <v>17.100000000000001</v>
      </c>
      <c r="BV14" s="705">
        <v>7.3</v>
      </c>
      <c r="BW14" s="705">
        <v>15.7</v>
      </c>
      <c r="BX14" s="705">
        <v>29.3</v>
      </c>
      <c r="BY14" s="705">
        <v>278</v>
      </c>
      <c r="BZ14" s="705">
        <v>526</v>
      </c>
      <c r="CA14" s="705">
        <v>166</v>
      </c>
      <c r="CB14" s="705">
        <v>-1.64</v>
      </c>
      <c r="CC14" s="705">
        <v>-2.39</v>
      </c>
      <c r="CD14" s="705">
        <v>-2.74</v>
      </c>
      <c r="CE14" s="705">
        <v>-1.79</v>
      </c>
      <c r="CF14" s="705">
        <v>-2.5</v>
      </c>
      <c r="CG14" s="705">
        <v>-2.93</v>
      </c>
      <c r="CH14" s="705">
        <v>-1.5</v>
      </c>
      <c r="CI14" s="705">
        <v>-2.2799999999999998</v>
      </c>
      <c r="CJ14" s="705">
        <v>-2.56</v>
      </c>
      <c r="CK14" s="705">
        <v>1.4</v>
      </c>
      <c r="CL14" s="705">
        <v>12.2</v>
      </c>
      <c r="CM14" s="705">
        <v>42.2</v>
      </c>
      <c r="CN14" s="705">
        <v>0</v>
      </c>
      <c r="CO14" s="705">
        <v>2.2999999999999998</v>
      </c>
      <c r="CP14" s="705">
        <v>22.3</v>
      </c>
      <c r="CQ14" s="705">
        <v>0</v>
      </c>
      <c r="CR14" s="705">
        <v>2.7</v>
      </c>
      <c r="CS14" s="705">
        <v>9</v>
      </c>
      <c r="CT14" s="705">
        <v>0</v>
      </c>
      <c r="CU14" s="705" t="s">
        <v>331</v>
      </c>
      <c r="CV14" s="705">
        <v>3</v>
      </c>
      <c r="CW14" s="705">
        <v>0</v>
      </c>
      <c r="CX14" s="705" t="s">
        <v>331</v>
      </c>
      <c r="CY14" s="705">
        <v>2.4</v>
      </c>
      <c r="DB14" s="349"/>
    </row>
    <row r="15" spans="1:106" s="349" customFormat="1" x14ac:dyDescent="0.2">
      <c r="B15" s="705"/>
      <c r="C15" s="705"/>
      <c r="D15" s="705"/>
      <c r="E15" s="705"/>
      <c r="F15" s="705"/>
      <c r="G15" s="705"/>
      <c r="H15" s="705"/>
      <c r="I15" s="705"/>
      <c r="J15" s="705"/>
      <c r="K15" s="705"/>
      <c r="L15" s="705"/>
      <c r="M15" s="705"/>
      <c r="N15" s="705"/>
      <c r="O15" s="706"/>
      <c r="P15" s="706"/>
      <c r="Q15" s="706"/>
      <c r="R15" s="706"/>
      <c r="S15" s="706"/>
      <c r="T15" s="706"/>
      <c r="U15" s="705"/>
      <c r="V15" s="705"/>
      <c r="W15" s="705"/>
      <c r="X15" s="705"/>
      <c r="Y15" s="705"/>
      <c r="Z15" s="705"/>
      <c r="AA15" s="705"/>
      <c r="AB15" s="705"/>
      <c r="AC15" s="705"/>
      <c r="AD15" s="705"/>
      <c r="AE15" s="705"/>
      <c r="AF15" s="705"/>
      <c r="AG15" s="705"/>
      <c r="AH15" s="705"/>
      <c r="AI15" s="705"/>
      <c r="AJ15" s="705"/>
      <c r="AK15" s="705"/>
      <c r="AL15" s="705"/>
      <c r="AM15" s="705"/>
      <c r="AN15" s="705"/>
      <c r="AO15" s="705"/>
      <c r="AP15" s="705"/>
      <c r="AQ15" s="705"/>
      <c r="AR15" s="705"/>
      <c r="AS15" s="705"/>
      <c r="AT15" s="705"/>
      <c r="AU15" s="705"/>
      <c r="AV15" s="705"/>
      <c r="AW15" s="705"/>
      <c r="AX15" s="705"/>
      <c r="AY15" s="705"/>
      <c r="AZ15" s="705"/>
      <c r="BA15" s="705"/>
      <c r="BB15" s="705"/>
      <c r="BC15" s="705"/>
      <c r="BD15" s="705"/>
      <c r="BE15" s="705"/>
      <c r="BF15" s="705"/>
      <c r="BG15" s="705"/>
      <c r="BH15" s="705"/>
      <c r="BI15" s="705"/>
      <c r="BJ15" s="705"/>
      <c r="BK15" s="705"/>
      <c r="BL15" s="705"/>
      <c r="BM15" s="705"/>
      <c r="BN15" s="705"/>
      <c r="BO15" s="705"/>
      <c r="BP15" s="705"/>
      <c r="BQ15" s="705"/>
      <c r="BR15" s="705"/>
      <c r="BS15" s="705"/>
      <c r="BT15" s="705"/>
      <c r="BU15" s="705"/>
      <c r="BV15" s="705"/>
      <c r="BW15" s="705"/>
      <c r="BX15" s="705"/>
      <c r="BY15" s="705"/>
      <c r="BZ15" s="705"/>
      <c r="CA15" s="705"/>
      <c r="CB15" s="705"/>
      <c r="CC15" s="705"/>
      <c r="CD15" s="705"/>
      <c r="CE15" s="705"/>
      <c r="CF15" s="705"/>
      <c r="CG15" s="705"/>
      <c r="CH15" s="705"/>
      <c r="CI15" s="705"/>
      <c r="CJ15" s="705"/>
      <c r="CK15" s="705"/>
      <c r="CL15" s="705"/>
      <c r="CM15" s="705"/>
      <c r="CN15" s="705"/>
      <c r="CO15" s="705"/>
      <c r="CP15" s="705"/>
      <c r="CQ15" s="705"/>
      <c r="CR15" s="705"/>
      <c r="CS15" s="705"/>
      <c r="CT15" s="705"/>
      <c r="CU15" s="705"/>
      <c r="CV15" s="705"/>
      <c r="CW15" s="705"/>
      <c r="CX15" s="705"/>
      <c r="CY15" s="705"/>
    </row>
    <row r="16" spans="1:106" x14ac:dyDescent="0.2">
      <c r="A16" s="349" t="s">
        <v>233</v>
      </c>
      <c r="B16" s="705">
        <v>6764</v>
      </c>
      <c r="C16" s="705">
        <v>86.4</v>
      </c>
      <c r="D16" s="705">
        <v>11.3</v>
      </c>
      <c r="E16" s="705">
        <v>2.2999999999999998</v>
      </c>
      <c r="F16" s="705">
        <v>2</v>
      </c>
      <c r="G16" s="705">
        <v>8.6</v>
      </c>
      <c r="H16" s="705">
        <v>15.7</v>
      </c>
      <c r="I16" s="705">
        <v>5846</v>
      </c>
      <c r="J16" s="705">
        <v>765</v>
      </c>
      <c r="K16" s="705">
        <v>153</v>
      </c>
      <c r="L16" s="705">
        <v>-1.47</v>
      </c>
      <c r="M16" s="705">
        <v>-2.98</v>
      </c>
      <c r="N16" s="705">
        <v>-4.05</v>
      </c>
      <c r="O16" s="706">
        <v>-1.5</v>
      </c>
      <c r="P16" s="706">
        <v>-3.07</v>
      </c>
      <c r="Q16" s="706">
        <v>-4.25</v>
      </c>
      <c r="R16" s="706">
        <v>-1.44</v>
      </c>
      <c r="S16" s="706">
        <v>-2.9</v>
      </c>
      <c r="T16" s="706">
        <v>-3.86</v>
      </c>
      <c r="U16" s="705" t="s">
        <v>331</v>
      </c>
      <c r="V16" s="705">
        <v>6</v>
      </c>
      <c r="W16" s="705" t="s">
        <v>331</v>
      </c>
      <c r="X16" s="705" t="s">
        <v>331</v>
      </c>
      <c r="Y16" s="705" t="s">
        <v>331</v>
      </c>
      <c r="Z16" s="705" t="s">
        <v>331</v>
      </c>
      <c r="AA16" s="705" t="s">
        <v>331</v>
      </c>
      <c r="AB16" s="705">
        <v>0</v>
      </c>
      <c r="AC16" s="705" t="s">
        <v>331</v>
      </c>
      <c r="AD16" s="705">
        <v>0</v>
      </c>
      <c r="AE16" s="705">
        <v>0</v>
      </c>
      <c r="AF16" s="705">
        <v>0</v>
      </c>
      <c r="AG16" s="705">
        <v>0</v>
      </c>
      <c r="AH16" s="705">
        <v>0</v>
      </c>
      <c r="AI16" s="705">
        <v>0</v>
      </c>
      <c r="AJ16" s="705">
        <v>2590</v>
      </c>
      <c r="AK16" s="705">
        <v>93.4</v>
      </c>
      <c r="AL16" s="705">
        <v>5.6</v>
      </c>
      <c r="AM16" s="705">
        <v>1</v>
      </c>
      <c r="AN16" s="705">
        <v>1.3</v>
      </c>
      <c r="AO16" s="705">
        <v>7.9</v>
      </c>
      <c r="AP16" s="705">
        <v>16.899999999999999</v>
      </c>
      <c r="AQ16" s="705">
        <v>2419</v>
      </c>
      <c r="AR16" s="705">
        <v>146</v>
      </c>
      <c r="AS16" s="705">
        <v>25</v>
      </c>
      <c r="AT16" s="705">
        <v>-1.44</v>
      </c>
      <c r="AU16" s="705">
        <v>-3.12</v>
      </c>
      <c r="AV16" s="705">
        <v>-4.13</v>
      </c>
      <c r="AW16" s="705">
        <v>-1.49</v>
      </c>
      <c r="AX16" s="705">
        <v>-3.32</v>
      </c>
      <c r="AY16" s="705">
        <v>-4.62</v>
      </c>
      <c r="AZ16" s="705">
        <v>-1.39</v>
      </c>
      <c r="BA16" s="705">
        <v>-2.92</v>
      </c>
      <c r="BB16" s="705">
        <v>-3.65</v>
      </c>
      <c r="BC16" s="705" t="s">
        <v>331</v>
      </c>
      <c r="BD16" s="705">
        <v>6.2</v>
      </c>
      <c r="BE16" s="705" t="s">
        <v>331</v>
      </c>
      <c r="BF16" s="705" t="s">
        <v>331</v>
      </c>
      <c r="BG16" s="705" t="s">
        <v>331</v>
      </c>
      <c r="BH16" s="705" t="s">
        <v>331</v>
      </c>
      <c r="BI16" s="705" t="s">
        <v>331</v>
      </c>
      <c r="BJ16" s="705">
        <v>0</v>
      </c>
      <c r="BK16" s="705" t="s">
        <v>331</v>
      </c>
      <c r="BL16" s="705">
        <v>0</v>
      </c>
      <c r="BM16" s="705">
        <v>0</v>
      </c>
      <c r="BN16" s="705">
        <v>0</v>
      </c>
      <c r="BO16" s="705">
        <v>0</v>
      </c>
      <c r="BP16" s="705">
        <v>0</v>
      </c>
      <c r="BQ16" s="705">
        <v>0</v>
      </c>
      <c r="BR16" s="705">
        <v>9354</v>
      </c>
      <c r="BS16" s="705">
        <v>88.4</v>
      </c>
      <c r="BT16" s="705">
        <v>9.6999999999999993</v>
      </c>
      <c r="BU16" s="705">
        <v>1.9</v>
      </c>
      <c r="BV16" s="705">
        <v>1.8</v>
      </c>
      <c r="BW16" s="705">
        <v>8.5</v>
      </c>
      <c r="BX16" s="705">
        <v>15.8</v>
      </c>
      <c r="BY16" s="705">
        <v>8265</v>
      </c>
      <c r="BZ16" s="705">
        <v>911</v>
      </c>
      <c r="CA16" s="705">
        <v>178</v>
      </c>
      <c r="CB16" s="705">
        <v>-1.46</v>
      </c>
      <c r="CC16" s="705">
        <v>-3.01</v>
      </c>
      <c r="CD16" s="705">
        <v>-4.0599999999999996</v>
      </c>
      <c r="CE16" s="705">
        <v>-1.49</v>
      </c>
      <c r="CF16" s="705">
        <v>-3.09</v>
      </c>
      <c r="CG16" s="705">
        <v>-4.25</v>
      </c>
      <c r="CH16" s="705">
        <v>-1.43</v>
      </c>
      <c r="CI16" s="705">
        <v>-2.92</v>
      </c>
      <c r="CJ16" s="705">
        <v>-3.88</v>
      </c>
      <c r="CK16" s="705">
        <v>0.2</v>
      </c>
      <c r="CL16" s="705">
        <v>6</v>
      </c>
      <c r="CM16" s="705">
        <v>14.6</v>
      </c>
      <c r="CN16" s="705" t="s">
        <v>331</v>
      </c>
      <c r="CO16" s="705">
        <v>1.2</v>
      </c>
      <c r="CP16" s="705">
        <v>7.3</v>
      </c>
      <c r="CQ16" s="705" t="s">
        <v>331</v>
      </c>
      <c r="CR16" s="705">
        <v>0</v>
      </c>
      <c r="CS16" s="705" t="s">
        <v>331</v>
      </c>
      <c r="CT16" s="705">
        <v>0</v>
      </c>
      <c r="CU16" s="705">
        <v>0</v>
      </c>
      <c r="CV16" s="705">
        <v>0</v>
      </c>
      <c r="CW16" s="705">
        <v>0</v>
      </c>
      <c r="CX16" s="705">
        <v>0</v>
      </c>
      <c r="CY16" s="705">
        <v>0</v>
      </c>
      <c r="DB16" s="349"/>
    </row>
    <row r="17" spans="1:106" s="349" customFormat="1" x14ac:dyDescent="0.2">
      <c r="B17" s="705"/>
      <c r="C17" s="705"/>
      <c r="D17" s="705"/>
      <c r="E17" s="705"/>
      <c r="F17" s="705"/>
      <c r="G17" s="705"/>
      <c r="H17" s="705"/>
      <c r="I17" s="705"/>
      <c r="J17" s="705"/>
      <c r="K17" s="705"/>
      <c r="L17" s="705"/>
      <c r="M17" s="705"/>
      <c r="N17" s="705"/>
      <c r="O17" s="706"/>
      <c r="P17" s="706"/>
      <c r="Q17" s="706"/>
      <c r="R17" s="706"/>
      <c r="S17" s="706"/>
      <c r="T17" s="706"/>
      <c r="U17" s="705"/>
      <c r="V17" s="705"/>
      <c r="W17" s="705"/>
      <c r="X17" s="705"/>
      <c r="Y17" s="705"/>
      <c r="Z17" s="705"/>
      <c r="AA17" s="705"/>
      <c r="AB17" s="705"/>
      <c r="AC17" s="705"/>
      <c r="AD17" s="705"/>
      <c r="AE17" s="705"/>
      <c r="AF17" s="705"/>
      <c r="AG17" s="705"/>
      <c r="AH17" s="705"/>
      <c r="AI17" s="705"/>
      <c r="AJ17" s="705"/>
      <c r="AK17" s="705"/>
      <c r="AL17" s="705"/>
      <c r="AM17" s="705"/>
      <c r="AN17" s="705"/>
      <c r="AO17" s="705"/>
      <c r="AP17" s="705"/>
      <c r="AQ17" s="705"/>
      <c r="AR17" s="705"/>
      <c r="AS17" s="705"/>
      <c r="AT17" s="705"/>
      <c r="AU17" s="705"/>
      <c r="AV17" s="705"/>
      <c r="AW17" s="705"/>
      <c r="AX17" s="705"/>
      <c r="AY17" s="705"/>
      <c r="AZ17" s="705"/>
      <c r="BA17" s="705"/>
      <c r="BB17" s="705"/>
      <c r="BC17" s="705"/>
      <c r="BD17" s="705"/>
      <c r="BE17" s="705"/>
      <c r="BF17" s="705"/>
      <c r="BG17" s="705"/>
      <c r="BH17" s="705"/>
      <c r="BI17" s="705"/>
      <c r="BJ17" s="705"/>
      <c r="BK17" s="705"/>
      <c r="BL17" s="705"/>
      <c r="BM17" s="705"/>
      <c r="BN17" s="705"/>
      <c r="BO17" s="705"/>
      <c r="BP17" s="705"/>
      <c r="BQ17" s="705"/>
      <c r="BR17" s="705"/>
      <c r="BS17" s="705"/>
      <c r="BT17" s="705"/>
      <c r="BU17" s="705"/>
      <c r="BV17" s="705"/>
      <c r="BW17" s="705"/>
      <c r="BX17" s="705"/>
      <c r="BY17" s="705"/>
      <c r="BZ17" s="705"/>
      <c r="CA17" s="705"/>
      <c r="CB17" s="705"/>
      <c r="CC17" s="705"/>
      <c r="CD17" s="705"/>
      <c r="CE17" s="705"/>
      <c r="CF17" s="705"/>
      <c r="CG17" s="705"/>
      <c r="CH17" s="705"/>
      <c r="CI17" s="705"/>
      <c r="CJ17" s="705"/>
      <c r="CK17" s="705"/>
      <c r="CL17" s="705"/>
      <c r="CM17" s="705"/>
      <c r="CN17" s="705"/>
      <c r="CO17" s="705"/>
      <c r="CP17" s="705"/>
      <c r="CQ17" s="705"/>
      <c r="CR17" s="705"/>
      <c r="CS17" s="705"/>
      <c r="CT17" s="705"/>
      <c r="CU17" s="705"/>
      <c r="CV17" s="705"/>
      <c r="CW17" s="705"/>
      <c r="CX17" s="705"/>
      <c r="CY17" s="705"/>
    </row>
    <row r="18" spans="1:106" x14ac:dyDescent="0.2">
      <c r="A18" s="349" t="s">
        <v>234</v>
      </c>
      <c r="B18" s="705">
        <v>253525</v>
      </c>
      <c r="C18" s="705">
        <v>15.7</v>
      </c>
      <c r="D18" s="705">
        <v>43.5</v>
      </c>
      <c r="E18" s="705">
        <v>40.799999999999997</v>
      </c>
      <c r="F18" s="705">
        <v>20.6</v>
      </c>
      <c r="G18" s="705">
        <v>38.5</v>
      </c>
      <c r="H18" s="705">
        <v>58</v>
      </c>
      <c r="I18" s="705">
        <v>39909</v>
      </c>
      <c r="J18" s="705">
        <v>110157</v>
      </c>
      <c r="K18" s="705">
        <v>103456</v>
      </c>
      <c r="L18" s="705">
        <v>-0.3</v>
      </c>
      <c r="M18" s="705">
        <v>-0.22</v>
      </c>
      <c r="N18" s="705">
        <v>-0.23</v>
      </c>
      <c r="O18" s="706">
        <v>-0.31</v>
      </c>
      <c r="P18" s="706">
        <v>-0.23</v>
      </c>
      <c r="Q18" s="706">
        <v>-0.23</v>
      </c>
      <c r="R18" s="706">
        <v>-0.28000000000000003</v>
      </c>
      <c r="S18" s="706">
        <v>-0.22</v>
      </c>
      <c r="T18" s="706">
        <v>-0.22</v>
      </c>
      <c r="U18" s="705">
        <v>9</v>
      </c>
      <c r="V18" s="705">
        <v>50.8</v>
      </c>
      <c r="W18" s="705">
        <v>90.2</v>
      </c>
      <c r="X18" s="705">
        <v>2.2000000000000002</v>
      </c>
      <c r="Y18" s="705">
        <v>21.8</v>
      </c>
      <c r="Z18" s="705">
        <v>72.900000000000006</v>
      </c>
      <c r="AA18" s="705">
        <v>5.9</v>
      </c>
      <c r="AB18" s="705">
        <v>23.5</v>
      </c>
      <c r="AC18" s="705">
        <v>52.9</v>
      </c>
      <c r="AD18" s="705">
        <v>0.6</v>
      </c>
      <c r="AE18" s="705">
        <v>6.9</v>
      </c>
      <c r="AF18" s="705">
        <v>38</v>
      </c>
      <c r="AG18" s="705">
        <v>0.3</v>
      </c>
      <c r="AH18" s="705">
        <v>5.2</v>
      </c>
      <c r="AI18" s="705">
        <v>35.9</v>
      </c>
      <c r="AJ18" s="705">
        <v>246100</v>
      </c>
      <c r="AK18" s="705">
        <v>12.5</v>
      </c>
      <c r="AL18" s="705">
        <v>45.1</v>
      </c>
      <c r="AM18" s="705">
        <v>42.5</v>
      </c>
      <c r="AN18" s="705">
        <v>24.4</v>
      </c>
      <c r="AO18" s="705">
        <v>42.9</v>
      </c>
      <c r="AP18" s="705">
        <v>62.5</v>
      </c>
      <c r="AQ18" s="705">
        <v>30652</v>
      </c>
      <c r="AR18" s="705">
        <v>110964</v>
      </c>
      <c r="AS18" s="705">
        <v>104483</v>
      </c>
      <c r="AT18" s="705">
        <v>-0.01</v>
      </c>
      <c r="AU18" s="705">
        <v>0.19</v>
      </c>
      <c r="AV18" s="705">
        <v>0.23</v>
      </c>
      <c r="AW18" s="705">
        <v>-0.02</v>
      </c>
      <c r="AX18" s="705">
        <v>0.19</v>
      </c>
      <c r="AY18" s="705">
        <v>0.22</v>
      </c>
      <c r="AZ18" s="705">
        <v>0.01</v>
      </c>
      <c r="BA18" s="705">
        <v>0.2</v>
      </c>
      <c r="BB18" s="705">
        <v>0.23</v>
      </c>
      <c r="BC18" s="705">
        <v>9.6999999999999993</v>
      </c>
      <c r="BD18" s="705">
        <v>58.1</v>
      </c>
      <c r="BE18" s="705">
        <v>94.6</v>
      </c>
      <c r="BF18" s="705">
        <v>2.2999999999999998</v>
      </c>
      <c r="BG18" s="705">
        <v>25.7</v>
      </c>
      <c r="BH18" s="705">
        <v>79.400000000000006</v>
      </c>
      <c r="BI18" s="705">
        <v>10.6</v>
      </c>
      <c r="BJ18" s="705">
        <v>34.5</v>
      </c>
      <c r="BK18" s="705">
        <v>63.5</v>
      </c>
      <c r="BL18" s="705">
        <v>1.2</v>
      </c>
      <c r="BM18" s="705">
        <v>14</v>
      </c>
      <c r="BN18" s="705">
        <v>52.7</v>
      </c>
      <c r="BO18" s="705">
        <v>0.6</v>
      </c>
      <c r="BP18" s="705">
        <v>9.9</v>
      </c>
      <c r="BQ18" s="705">
        <v>49.5</v>
      </c>
      <c r="BR18" s="705">
        <v>499625</v>
      </c>
      <c r="BS18" s="705">
        <v>14.1</v>
      </c>
      <c r="BT18" s="705">
        <v>44.3</v>
      </c>
      <c r="BU18" s="705">
        <v>41.6</v>
      </c>
      <c r="BV18" s="705">
        <v>22.3</v>
      </c>
      <c r="BW18" s="705">
        <v>40.700000000000003</v>
      </c>
      <c r="BX18" s="705">
        <v>60.3</v>
      </c>
      <c r="BY18" s="705">
        <v>70561</v>
      </c>
      <c r="BZ18" s="705">
        <v>221121</v>
      </c>
      <c r="CA18" s="705">
        <v>207939</v>
      </c>
      <c r="CB18" s="705">
        <v>-0.17</v>
      </c>
      <c r="CC18" s="705">
        <v>-0.02</v>
      </c>
      <c r="CD18" s="705">
        <v>0</v>
      </c>
      <c r="CE18" s="705">
        <v>-0.18</v>
      </c>
      <c r="CF18" s="705">
        <v>-0.02</v>
      </c>
      <c r="CG18" s="705">
        <v>0</v>
      </c>
      <c r="CH18" s="705">
        <v>-0.16</v>
      </c>
      <c r="CI18" s="705">
        <v>-0.01</v>
      </c>
      <c r="CJ18" s="705">
        <v>0.01</v>
      </c>
      <c r="CK18" s="705">
        <v>9.3000000000000007</v>
      </c>
      <c r="CL18" s="705">
        <v>54.4</v>
      </c>
      <c r="CM18" s="705">
        <v>92.4</v>
      </c>
      <c r="CN18" s="705">
        <v>2.2000000000000002</v>
      </c>
      <c r="CO18" s="705">
        <v>23.7</v>
      </c>
      <c r="CP18" s="705">
        <v>76.2</v>
      </c>
      <c r="CQ18" s="705">
        <v>7.9</v>
      </c>
      <c r="CR18" s="705">
        <v>29</v>
      </c>
      <c r="CS18" s="705">
        <v>58.2</v>
      </c>
      <c r="CT18" s="705">
        <v>0.8</v>
      </c>
      <c r="CU18" s="705">
        <v>10.4</v>
      </c>
      <c r="CV18" s="705">
        <v>45.4</v>
      </c>
      <c r="CW18" s="705">
        <v>0.5</v>
      </c>
      <c r="CX18" s="705">
        <v>7.6</v>
      </c>
      <c r="CY18" s="705">
        <v>42.8</v>
      </c>
      <c r="DB18" s="349"/>
    </row>
    <row r="19" spans="1:106" s="349" customFormat="1" x14ac:dyDescent="0.2">
      <c r="B19" s="705"/>
      <c r="C19" s="705"/>
      <c r="D19" s="705"/>
      <c r="E19" s="705"/>
      <c r="F19" s="705"/>
      <c r="G19" s="705"/>
      <c r="H19" s="705"/>
      <c r="I19" s="705"/>
      <c r="J19" s="705"/>
      <c r="K19" s="705"/>
      <c r="L19" s="705"/>
      <c r="M19" s="705"/>
      <c r="N19" s="705"/>
      <c r="O19" s="706"/>
      <c r="P19" s="706"/>
      <c r="Q19" s="706"/>
      <c r="R19" s="706"/>
      <c r="S19" s="706"/>
      <c r="T19" s="706"/>
      <c r="U19" s="705"/>
      <c r="V19" s="705"/>
      <c r="W19" s="705"/>
      <c r="X19" s="705"/>
      <c r="Y19" s="705"/>
      <c r="Z19" s="705"/>
      <c r="AA19" s="705"/>
      <c r="AB19" s="705"/>
      <c r="AC19" s="705"/>
      <c r="AD19" s="705"/>
      <c r="AE19" s="705"/>
      <c r="AF19" s="705"/>
      <c r="AG19" s="705"/>
      <c r="AH19" s="705"/>
      <c r="AI19" s="705"/>
      <c r="AJ19" s="705"/>
      <c r="AK19" s="705"/>
      <c r="AL19" s="705"/>
      <c r="AM19" s="705"/>
      <c r="AN19" s="705"/>
      <c r="AO19" s="705"/>
      <c r="AP19" s="705"/>
      <c r="AQ19" s="705"/>
      <c r="AR19" s="705"/>
      <c r="AS19" s="705"/>
      <c r="AT19" s="705"/>
      <c r="AU19" s="705"/>
      <c r="AV19" s="705"/>
      <c r="AW19" s="705"/>
      <c r="AX19" s="705"/>
      <c r="AY19" s="705"/>
      <c r="AZ19" s="705"/>
      <c r="BA19" s="705"/>
      <c r="BB19" s="705"/>
      <c r="BC19" s="705"/>
      <c r="BD19" s="705"/>
      <c r="BE19" s="705"/>
      <c r="BF19" s="705"/>
      <c r="BG19" s="705"/>
      <c r="BH19" s="705"/>
      <c r="BI19" s="705"/>
      <c r="BJ19" s="705"/>
      <c r="BK19" s="705"/>
      <c r="BL19" s="705"/>
      <c r="BM19" s="705"/>
      <c r="BN19" s="705"/>
      <c r="BO19" s="705"/>
      <c r="BP19" s="705"/>
      <c r="BQ19" s="705"/>
      <c r="BR19" s="705"/>
      <c r="BS19" s="705"/>
      <c r="BT19" s="705"/>
      <c r="BU19" s="705"/>
      <c r="BV19" s="705"/>
      <c r="BW19" s="705"/>
      <c r="BX19" s="705"/>
      <c r="BY19" s="705"/>
      <c r="BZ19" s="705"/>
      <c r="CA19" s="705"/>
      <c r="CB19" s="705"/>
      <c r="CC19" s="705"/>
      <c r="CD19" s="705"/>
      <c r="CE19" s="705"/>
      <c r="CF19" s="705"/>
      <c r="CG19" s="705"/>
      <c r="CH19" s="705"/>
      <c r="CI19" s="705"/>
      <c r="CJ19" s="705"/>
      <c r="CK19" s="705"/>
      <c r="CL19" s="705"/>
      <c r="CM19" s="705"/>
      <c r="CN19" s="705"/>
      <c r="CO19" s="705"/>
      <c r="CP19" s="705"/>
      <c r="CQ19" s="705"/>
      <c r="CR19" s="705"/>
      <c r="CS19" s="705"/>
      <c r="CT19" s="705"/>
      <c r="CU19" s="705"/>
      <c r="CV19" s="705"/>
      <c r="CW19" s="705"/>
      <c r="CX19" s="705"/>
      <c r="CY19" s="705"/>
    </row>
    <row r="20" spans="1:106" s="349" customFormat="1" x14ac:dyDescent="0.2">
      <c r="A20" s="349" t="s">
        <v>16</v>
      </c>
      <c r="B20" s="705">
        <v>10264</v>
      </c>
      <c r="C20" s="705">
        <v>0</v>
      </c>
      <c r="D20" s="705">
        <v>5.6</v>
      </c>
      <c r="E20" s="705">
        <v>94.3</v>
      </c>
      <c r="F20" s="705">
        <v>61.3</v>
      </c>
      <c r="G20" s="705">
        <v>53.4</v>
      </c>
      <c r="H20" s="705">
        <v>68.2</v>
      </c>
      <c r="I20" s="705">
        <v>4</v>
      </c>
      <c r="J20" s="705">
        <v>579</v>
      </c>
      <c r="K20" s="705">
        <v>9681</v>
      </c>
      <c r="L20" s="705">
        <v>3.49</v>
      </c>
      <c r="M20" s="705">
        <v>0.83</v>
      </c>
      <c r="N20" s="705">
        <v>0.26</v>
      </c>
      <c r="O20" s="706">
        <v>2.2799999999999998</v>
      </c>
      <c r="P20" s="706">
        <v>0.73</v>
      </c>
      <c r="Q20" s="706">
        <v>0.24</v>
      </c>
      <c r="R20" s="706">
        <v>4.71</v>
      </c>
      <c r="S20" s="706">
        <v>0.93</v>
      </c>
      <c r="T20" s="706">
        <v>0.28000000000000003</v>
      </c>
      <c r="U20" s="705" t="s">
        <v>331</v>
      </c>
      <c r="V20" s="705">
        <v>88.9</v>
      </c>
      <c r="W20" s="705">
        <v>95.1</v>
      </c>
      <c r="X20" s="705" t="s">
        <v>331</v>
      </c>
      <c r="Y20" s="705">
        <v>64.599999999999994</v>
      </c>
      <c r="Z20" s="705">
        <v>90</v>
      </c>
      <c r="AA20" s="705" t="s">
        <v>331</v>
      </c>
      <c r="AB20" s="705">
        <v>61.8</v>
      </c>
      <c r="AC20" s="705">
        <v>76.599999999999994</v>
      </c>
      <c r="AD20" s="705" t="s">
        <v>331</v>
      </c>
      <c r="AE20" s="705">
        <v>34.9</v>
      </c>
      <c r="AF20" s="705">
        <v>67.3</v>
      </c>
      <c r="AG20" s="705" t="s">
        <v>331</v>
      </c>
      <c r="AH20" s="705">
        <v>30.6</v>
      </c>
      <c r="AI20" s="705">
        <v>66</v>
      </c>
      <c r="AJ20" s="705">
        <v>10291</v>
      </c>
      <c r="AK20" s="705">
        <v>0</v>
      </c>
      <c r="AL20" s="705">
        <v>6.9</v>
      </c>
      <c r="AM20" s="705">
        <v>93.1</v>
      </c>
      <c r="AN20" s="705">
        <v>37.700000000000003</v>
      </c>
      <c r="AO20" s="705">
        <v>54.6</v>
      </c>
      <c r="AP20" s="705">
        <v>71.7</v>
      </c>
      <c r="AQ20" s="705">
        <v>3</v>
      </c>
      <c r="AR20" s="705">
        <v>712</v>
      </c>
      <c r="AS20" s="705">
        <v>9576</v>
      </c>
      <c r="AT20" s="705">
        <v>0.75</v>
      </c>
      <c r="AU20" s="705">
        <v>0.97</v>
      </c>
      <c r="AV20" s="705">
        <v>0.6</v>
      </c>
      <c r="AW20" s="705">
        <v>-0.65</v>
      </c>
      <c r="AX20" s="705">
        <v>0.88</v>
      </c>
      <c r="AY20" s="705">
        <v>0.56999999999999995</v>
      </c>
      <c r="AZ20" s="705">
        <v>2.16</v>
      </c>
      <c r="BA20" s="705">
        <v>1.06</v>
      </c>
      <c r="BB20" s="705">
        <v>0.62</v>
      </c>
      <c r="BC20" s="705" t="s">
        <v>331</v>
      </c>
      <c r="BD20" s="705">
        <v>91.6</v>
      </c>
      <c r="BE20" s="705">
        <v>98.8</v>
      </c>
      <c r="BF20" s="705" t="s">
        <v>331</v>
      </c>
      <c r="BG20" s="705">
        <v>62.2</v>
      </c>
      <c r="BH20" s="705">
        <v>94.6</v>
      </c>
      <c r="BI20" s="705" t="s">
        <v>331</v>
      </c>
      <c r="BJ20" s="705">
        <v>70.900000000000006</v>
      </c>
      <c r="BK20" s="705">
        <v>82.6</v>
      </c>
      <c r="BL20" s="705" t="s">
        <v>331</v>
      </c>
      <c r="BM20" s="705">
        <v>44.4</v>
      </c>
      <c r="BN20" s="705">
        <v>77.599999999999994</v>
      </c>
      <c r="BO20" s="705" t="s">
        <v>331</v>
      </c>
      <c r="BP20" s="705">
        <v>36.200000000000003</v>
      </c>
      <c r="BQ20" s="705">
        <v>76</v>
      </c>
      <c r="BR20" s="705">
        <v>20555</v>
      </c>
      <c r="BS20" s="705">
        <v>0</v>
      </c>
      <c r="BT20" s="705">
        <v>6.3</v>
      </c>
      <c r="BU20" s="705">
        <v>93.7</v>
      </c>
      <c r="BV20" s="705">
        <v>51.1</v>
      </c>
      <c r="BW20" s="705">
        <v>54</v>
      </c>
      <c r="BX20" s="705">
        <v>70</v>
      </c>
      <c r="BY20" s="705">
        <v>7</v>
      </c>
      <c r="BZ20" s="705">
        <v>1291</v>
      </c>
      <c r="CA20" s="705">
        <v>19257</v>
      </c>
      <c r="CB20" s="705">
        <v>2.3199999999999998</v>
      </c>
      <c r="CC20" s="705">
        <v>0.91</v>
      </c>
      <c r="CD20" s="705">
        <v>0.43</v>
      </c>
      <c r="CE20" s="705">
        <v>1.4</v>
      </c>
      <c r="CF20" s="705">
        <v>0.84</v>
      </c>
      <c r="CG20" s="705">
        <v>0.41</v>
      </c>
      <c r="CH20" s="705">
        <v>3.24</v>
      </c>
      <c r="CI20" s="705">
        <v>0.97</v>
      </c>
      <c r="CJ20" s="705">
        <v>0.44</v>
      </c>
      <c r="CK20" s="705">
        <v>71.400000000000006</v>
      </c>
      <c r="CL20" s="705">
        <v>90.4</v>
      </c>
      <c r="CM20" s="705">
        <v>96.9</v>
      </c>
      <c r="CN20" s="705">
        <v>71.400000000000006</v>
      </c>
      <c r="CO20" s="705">
        <v>63.3</v>
      </c>
      <c r="CP20" s="705">
        <v>92.3</v>
      </c>
      <c r="CQ20" s="705">
        <v>71.400000000000006</v>
      </c>
      <c r="CR20" s="705">
        <v>66.8</v>
      </c>
      <c r="CS20" s="705">
        <v>79.599999999999994</v>
      </c>
      <c r="CT20" s="705" t="s">
        <v>331</v>
      </c>
      <c r="CU20" s="705">
        <v>40.1</v>
      </c>
      <c r="CV20" s="705">
        <v>72.400000000000006</v>
      </c>
      <c r="CW20" s="705" t="s">
        <v>331</v>
      </c>
      <c r="CX20" s="705">
        <v>33.700000000000003</v>
      </c>
      <c r="CY20" s="705">
        <v>71</v>
      </c>
    </row>
    <row r="21" spans="1:106" s="349" customFormat="1" x14ac:dyDescent="0.2">
      <c r="B21" s="705"/>
      <c r="C21" s="705"/>
      <c r="D21" s="705"/>
      <c r="E21" s="705"/>
      <c r="F21" s="705"/>
      <c r="G21" s="705"/>
      <c r="H21" s="705"/>
      <c r="I21" s="705"/>
      <c r="J21" s="705"/>
      <c r="K21" s="705"/>
      <c r="L21" s="705"/>
      <c r="M21" s="705"/>
      <c r="N21" s="705"/>
      <c r="O21" s="706"/>
      <c r="P21" s="706"/>
      <c r="Q21" s="706"/>
      <c r="R21" s="706"/>
      <c r="S21" s="706"/>
      <c r="T21" s="706"/>
      <c r="U21" s="705"/>
      <c r="V21" s="705"/>
      <c r="W21" s="705"/>
      <c r="X21" s="705"/>
      <c r="Y21" s="705"/>
      <c r="Z21" s="705"/>
      <c r="AA21" s="705"/>
      <c r="AB21" s="705"/>
      <c r="AC21" s="705"/>
      <c r="AD21" s="705"/>
      <c r="AE21" s="705"/>
      <c r="AF21" s="705"/>
      <c r="AG21" s="705"/>
      <c r="AH21" s="705"/>
      <c r="AI21" s="705"/>
      <c r="AJ21" s="705"/>
      <c r="AK21" s="705"/>
      <c r="AL21" s="705"/>
      <c r="AM21" s="705"/>
      <c r="AN21" s="705"/>
      <c r="AO21" s="705"/>
      <c r="AP21" s="705"/>
      <c r="AQ21" s="705"/>
      <c r="AR21" s="705"/>
      <c r="AS21" s="705"/>
      <c r="AT21" s="705"/>
      <c r="AU21" s="705"/>
      <c r="AV21" s="705"/>
      <c r="AW21" s="705"/>
      <c r="AX21" s="705"/>
      <c r="AY21" s="705"/>
      <c r="AZ21" s="705"/>
      <c r="BA21" s="705"/>
      <c r="BB21" s="705"/>
      <c r="BC21" s="705"/>
      <c r="BD21" s="705"/>
      <c r="BE21" s="705"/>
      <c r="BF21" s="705"/>
      <c r="BG21" s="705"/>
      <c r="BH21" s="705"/>
      <c r="BI21" s="705"/>
      <c r="BJ21" s="705"/>
      <c r="BK21" s="705"/>
      <c r="BL21" s="705"/>
      <c r="BM21" s="705"/>
      <c r="BN21" s="705"/>
      <c r="BO21" s="705"/>
      <c r="BP21" s="705"/>
      <c r="BQ21" s="705"/>
      <c r="BR21" s="705"/>
      <c r="BS21" s="705"/>
      <c r="BT21" s="705"/>
      <c r="BU21" s="705"/>
      <c r="BV21" s="705"/>
      <c r="BW21" s="705"/>
      <c r="BX21" s="705"/>
      <c r="BY21" s="705"/>
      <c r="BZ21" s="705"/>
      <c r="CA21" s="705"/>
      <c r="CB21" s="705"/>
      <c r="CC21" s="705"/>
      <c r="CD21" s="705"/>
      <c r="CE21" s="705"/>
      <c r="CF21" s="705"/>
      <c r="CG21" s="705"/>
      <c r="CH21" s="705"/>
      <c r="CI21" s="705"/>
      <c r="CJ21" s="705"/>
      <c r="CK21" s="705"/>
      <c r="CL21" s="705"/>
      <c r="CM21" s="705"/>
      <c r="CN21" s="705"/>
      <c r="CO21" s="705"/>
      <c r="CP21" s="705"/>
      <c r="CQ21" s="705"/>
      <c r="CR21" s="705"/>
      <c r="CS21" s="705"/>
      <c r="CT21" s="705"/>
      <c r="CU21" s="705"/>
      <c r="CV21" s="705"/>
      <c r="CW21" s="705"/>
      <c r="CX21" s="705"/>
      <c r="CY21" s="705"/>
    </row>
    <row r="22" spans="1:106" s="349" customFormat="1" x14ac:dyDescent="0.2">
      <c r="A22" s="349" t="s">
        <v>328</v>
      </c>
      <c r="B22" s="705">
        <v>16183</v>
      </c>
      <c r="C22" s="705">
        <v>16.899999999999999</v>
      </c>
      <c r="D22" s="705">
        <v>53.6</v>
      </c>
      <c r="E22" s="705">
        <v>29.5</v>
      </c>
      <c r="F22" s="705">
        <v>23.5</v>
      </c>
      <c r="G22" s="705">
        <v>37.6</v>
      </c>
      <c r="H22" s="705">
        <v>52.7</v>
      </c>
      <c r="I22" s="705">
        <v>2741</v>
      </c>
      <c r="J22" s="705">
        <v>8670</v>
      </c>
      <c r="K22" s="705">
        <v>4772</v>
      </c>
      <c r="L22" s="705">
        <v>-0.14000000000000001</v>
      </c>
      <c r="M22" s="705">
        <v>-0.28000000000000003</v>
      </c>
      <c r="N22" s="705">
        <v>-0.5</v>
      </c>
      <c r="O22" s="706">
        <v>-0.18</v>
      </c>
      <c r="P22" s="706">
        <v>-0.31</v>
      </c>
      <c r="Q22" s="706">
        <v>-0.53</v>
      </c>
      <c r="R22" s="706">
        <v>-0.09</v>
      </c>
      <c r="S22" s="706">
        <v>-0.26</v>
      </c>
      <c r="T22" s="706">
        <v>-0.46</v>
      </c>
      <c r="U22" s="705">
        <v>8.6</v>
      </c>
      <c r="V22" s="705">
        <v>46.4</v>
      </c>
      <c r="W22" s="705">
        <v>85.3</v>
      </c>
      <c r="X22" s="705">
        <v>1.7</v>
      </c>
      <c r="Y22" s="705">
        <v>17.899999999999999</v>
      </c>
      <c r="Z22" s="705">
        <v>60.9</v>
      </c>
      <c r="AA22" s="705">
        <v>3.5</v>
      </c>
      <c r="AB22" s="705">
        <v>18.3</v>
      </c>
      <c r="AC22" s="705">
        <v>37.9</v>
      </c>
      <c r="AD22" s="705">
        <v>0.1</v>
      </c>
      <c r="AE22" s="705">
        <v>4.2</v>
      </c>
      <c r="AF22" s="705">
        <v>21.4</v>
      </c>
      <c r="AG22" s="705" t="s">
        <v>331</v>
      </c>
      <c r="AH22" s="705">
        <v>3</v>
      </c>
      <c r="AI22" s="705">
        <v>19.3</v>
      </c>
      <c r="AJ22" s="705">
        <v>15792</v>
      </c>
      <c r="AK22" s="705">
        <v>14.8</v>
      </c>
      <c r="AL22" s="705">
        <v>54.2</v>
      </c>
      <c r="AM22" s="705">
        <v>31</v>
      </c>
      <c r="AN22" s="705">
        <v>25.5</v>
      </c>
      <c r="AO22" s="705">
        <v>41.8</v>
      </c>
      <c r="AP22" s="705">
        <v>57.2</v>
      </c>
      <c r="AQ22" s="705">
        <v>2338</v>
      </c>
      <c r="AR22" s="705">
        <v>8565</v>
      </c>
      <c r="AS22" s="705">
        <v>4889</v>
      </c>
      <c r="AT22" s="705">
        <v>0.02</v>
      </c>
      <c r="AU22" s="705">
        <v>0.1</v>
      </c>
      <c r="AV22" s="705">
        <v>-0.04</v>
      </c>
      <c r="AW22" s="705">
        <v>-0.03</v>
      </c>
      <c r="AX22" s="705">
        <v>7.0000000000000007E-2</v>
      </c>
      <c r="AY22" s="705">
        <v>-7.0000000000000007E-2</v>
      </c>
      <c r="AZ22" s="705">
        <v>7.0000000000000007E-2</v>
      </c>
      <c r="BA22" s="705">
        <v>0.12</v>
      </c>
      <c r="BB22" s="705">
        <v>0</v>
      </c>
      <c r="BC22" s="705">
        <v>9.1999999999999993</v>
      </c>
      <c r="BD22" s="705">
        <v>54.9</v>
      </c>
      <c r="BE22" s="705">
        <v>91.7</v>
      </c>
      <c r="BF22" s="705">
        <v>1.9</v>
      </c>
      <c r="BG22" s="705">
        <v>22.9</v>
      </c>
      <c r="BH22" s="705">
        <v>69.3</v>
      </c>
      <c r="BI22" s="705">
        <v>7.9</v>
      </c>
      <c r="BJ22" s="705">
        <v>26.6</v>
      </c>
      <c r="BK22" s="705">
        <v>50.4</v>
      </c>
      <c r="BL22" s="705">
        <v>0.8</v>
      </c>
      <c r="BM22" s="705">
        <v>9.6</v>
      </c>
      <c r="BN22" s="705">
        <v>36.700000000000003</v>
      </c>
      <c r="BO22" s="705" t="s">
        <v>331</v>
      </c>
      <c r="BP22" s="705">
        <v>6.8</v>
      </c>
      <c r="BQ22" s="705">
        <v>32.9</v>
      </c>
      <c r="BR22" s="705">
        <v>31975</v>
      </c>
      <c r="BS22" s="705">
        <v>15.9</v>
      </c>
      <c r="BT22" s="705">
        <v>53.9</v>
      </c>
      <c r="BU22" s="705">
        <v>30.2</v>
      </c>
      <c r="BV22" s="705">
        <v>24.4</v>
      </c>
      <c r="BW22" s="705">
        <v>39.700000000000003</v>
      </c>
      <c r="BX22" s="705">
        <v>54.9</v>
      </c>
      <c r="BY22" s="705">
        <v>5079</v>
      </c>
      <c r="BZ22" s="705">
        <v>17235</v>
      </c>
      <c r="CA22" s="705">
        <v>9661</v>
      </c>
      <c r="CB22" s="705">
        <v>-0.06</v>
      </c>
      <c r="CC22" s="705">
        <v>-0.09</v>
      </c>
      <c r="CD22" s="705">
        <v>-0.26</v>
      </c>
      <c r="CE22" s="705">
        <v>-0.1</v>
      </c>
      <c r="CF22" s="705">
        <v>-0.11</v>
      </c>
      <c r="CG22" s="705">
        <v>-0.28999999999999998</v>
      </c>
      <c r="CH22" s="705">
        <v>-0.03</v>
      </c>
      <c r="CI22" s="705">
        <v>-0.08</v>
      </c>
      <c r="CJ22" s="705">
        <v>-0.24</v>
      </c>
      <c r="CK22" s="705">
        <v>8.9</v>
      </c>
      <c r="CL22" s="705">
        <v>50.6</v>
      </c>
      <c r="CM22" s="705">
        <v>88.5</v>
      </c>
      <c r="CN22" s="705">
        <v>1.8</v>
      </c>
      <c r="CO22" s="705">
        <v>20.399999999999999</v>
      </c>
      <c r="CP22" s="705">
        <v>65.2</v>
      </c>
      <c r="CQ22" s="705">
        <v>5.5</v>
      </c>
      <c r="CR22" s="705">
        <v>22.4</v>
      </c>
      <c r="CS22" s="705">
        <v>44.2</v>
      </c>
      <c r="CT22" s="705">
        <v>0.4</v>
      </c>
      <c r="CU22" s="705">
        <v>6.9</v>
      </c>
      <c r="CV22" s="705">
        <v>29.1</v>
      </c>
      <c r="CW22" s="705">
        <v>0.2</v>
      </c>
      <c r="CX22" s="705">
        <v>4.9000000000000004</v>
      </c>
      <c r="CY22" s="705">
        <v>26.2</v>
      </c>
    </row>
    <row r="23" spans="1:106" s="349" customFormat="1" x14ac:dyDescent="0.2">
      <c r="B23" s="705"/>
      <c r="C23" s="705"/>
      <c r="D23" s="705"/>
      <c r="E23" s="705"/>
      <c r="F23" s="705"/>
      <c r="G23" s="705"/>
      <c r="H23" s="705"/>
      <c r="I23" s="705"/>
      <c r="J23" s="705"/>
      <c r="K23" s="705"/>
      <c r="L23" s="705"/>
      <c r="M23" s="705"/>
      <c r="N23" s="705"/>
      <c r="O23" s="706"/>
      <c r="P23" s="706"/>
      <c r="Q23" s="706"/>
      <c r="R23" s="706"/>
      <c r="S23" s="706"/>
      <c r="T23" s="706"/>
      <c r="U23" s="705"/>
      <c r="V23" s="705"/>
      <c r="W23" s="705"/>
      <c r="X23" s="705"/>
      <c r="Y23" s="705"/>
      <c r="Z23" s="705"/>
      <c r="AA23" s="705"/>
      <c r="AB23" s="705"/>
      <c r="AC23" s="705"/>
      <c r="AD23" s="705"/>
      <c r="AE23" s="705"/>
      <c r="AF23" s="705"/>
      <c r="AG23" s="705"/>
      <c r="AH23" s="705"/>
      <c r="AI23" s="705"/>
      <c r="AJ23" s="705"/>
      <c r="AK23" s="705"/>
      <c r="AL23" s="705"/>
      <c r="AM23" s="705"/>
      <c r="AN23" s="705"/>
      <c r="AO23" s="705"/>
      <c r="AP23" s="705"/>
      <c r="AQ23" s="705"/>
      <c r="AR23" s="705"/>
      <c r="AS23" s="705"/>
      <c r="AT23" s="705"/>
      <c r="AU23" s="705"/>
      <c r="AV23" s="705"/>
      <c r="AW23" s="705"/>
      <c r="AX23" s="705"/>
      <c r="AY23" s="705"/>
      <c r="AZ23" s="705"/>
      <c r="BA23" s="705"/>
      <c r="BB23" s="705"/>
      <c r="BC23" s="705"/>
      <c r="BD23" s="705"/>
      <c r="BE23" s="705"/>
      <c r="BF23" s="705"/>
      <c r="BG23" s="705"/>
      <c r="BH23" s="705"/>
      <c r="BI23" s="705"/>
      <c r="BJ23" s="705"/>
      <c r="BK23" s="705"/>
      <c r="BL23" s="705"/>
      <c r="BM23" s="705"/>
      <c r="BN23" s="705"/>
      <c r="BO23" s="705"/>
      <c r="BP23" s="705"/>
      <c r="BQ23" s="705"/>
      <c r="BR23" s="705"/>
      <c r="BS23" s="705"/>
      <c r="BT23" s="705"/>
      <c r="BU23" s="705"/>
      <c r="BV23" s="705"/>
      <c r="BW23" s="705"/>
      <c r="BX23" s="705"/>
      <c r="BY23" s="705"/>
      <c r="BZ23" s="705"/>
      <c r="CA23" s="705"/>
      <c r="CB23" s="705"/>
      <c r="CC23" s="705"/>
      <c r="CD23" s="705"/>
      <c r="CE23" s="705"/>
      <c r="CF23" s="705"/>
      <c r="CG23" s="705"/>
      <c r="CH23" s="705"/>
      <c r="CI23" s="705"/>
      <c r="CJ23" s="705"/>
      <c r="CK23" s="705"/>
      <c r="CL23" s="705"/>
      <c r="CM23" s="705"/>
      <c r="CN23" s="705"/>
      <c r="CO23" s="705"/>
      <c r="CP23" s="705"/>
      <c r="CQ23" s="705"/>
      <c r="CR23" s="705"/>
      <c r="CS23" s="705"/>
      <c r="CT23" s="705"/>
      <c r="CU23" s="705"/>
      <c r="CV23" s="705"/>
      <c r="CW23" s="705"/>
      <c r="CX23" s="705"/>
      <c r="CY23" s="705"/>
    </row>
    <row r="24" spans="1:106" s="349" customFormat="1" x14ac:dyDescent="0.2">
      <c r="A24" s="349" t="s">
        <v>329</v>
      </c>
      <c r="B24" s="705">
        <v>219798</v>
      </c>
      <c r="C24" s="705">
        <v>14.2</v>
      </c>
      <c r="D24" s="705">
        <v>45.4</v>
      </c>
      <c r="E24" s="705">
        <v>40.4</v>
      </c>
      <c r="F24" s="705">
        <v>24</v>
      </c>
      <c r="G24" s="705">
        <v>38.799999999999997</v>
      </c>
      <c r="H24" s="705">
        <v>57.3</v>
      </c>
      <c r="I24" s="705">
        <v>31152</v>
      </c>
      <c r="J24" s="705">
        <v>99874</v>
      </c>
      <c r="K24" s="705">
        <v>88769</v>
      </c>
      <c r="L24" s="705">
        <v>-0.08</v>
      </c>
      <c r="M24" s="705">
        <v>-0.2</v>
      </c>
      <c r="N24" s="705">
        <v>-0.26</v>
      </c>
      <c r="O24" s="706">
        <v>-0.1</v>
      </c>
      <c r="P24" s="706">
        <v>-0.21</v>
      </c>
      <c r="Q24" s="706">
        <v>-0.26</v>
      </c>
      <c r="R24" s="706">
        <v>-7.0000000000000007E-2</v>
      </c>
      <c r="S24" s="706">
        <v>-0.19</v>
      </c>
      <c r="T24" s="706">
        <v>-0.25</v>
      </c>
      <c r="U24" s="705">
        <v>10.7</v>
      </c>
      <c r="V24" s="705">
        <v>51.4</v>
      </c>
      <c r="W24" s="705">
        <v>90.1</v>
      </c>
      <c r="X24" s="705">
        <v>2.6</v>
      </c>
      <c r="Y24" s="705">
        <v>22.1</v>
      </c>
      <c r="Z24" s="705">
        <v>71.8</v>
      </c>
      <c r="AA24" s="705">
        <v>7.2</v>
      </c>
      <c r="AB24" s="705">
        <v>23.9</v>
      </c>
      <c r="AC24" s="705">
        <v>51.2</v>
      </c>
      <c r="AD24" s="705">
        <v>0.7</v>
      </c>
      <c r="AE24" s="705">
        <v>7</v>
      </c>
      <c r="AF24" s="705">
        <v>35.799999999999997</v>
      </c>
      <c r="AG24" s="705">
        <v>0.4</v>
      </c>
      <c r="AH24" s="705">
        <v>5.3</v>
      </c>
      <c r="AI24" s="705">
        <v>33.6</v>
      </c>
      <c r="AJ24" s="705">
        <v>216973</v>
      </c>
      <c r="AK24" s="705">
        <v>11.9</v>
      </c>
      <c r="AL24" s="705">
        <v>46.7</v>
      </c>
      <c r="AM24" s="705">
        <v>41.4</v>
      </c>
      <c r="AN24" s="705">
        <v>26.5</v>
      </c>
      <c r="AO24" s="705">
        <v>43</v>
      </c>
      <c r="AP24" s="705">
        <v>61.8</v>
      </c>
      <c r="AQ24" s="705">
        <v>25780</v>
      </c>
      <c r="AR24" s="705">
        <v>101284</v>
      </c>
      <c r="AS24" s="705">
        <v>89908</v>
      </c>
      <c r="AT24" s="705">
        <v>0.13</v>
      </c>
      <c r="AU24" s="705">
        <v>0.21</v>
      </c>
      <c r="AV24" s="705">
        <v>0.21</v>
      </c>
      <c r="AW24" s="705">
        <v>0.12</v>
      </c>
      <c r="AX24" s="705">
        <v>0.2</v>
      </c>
      <c r="AY24" s="705">
        <v>0.2</v>
      </c>
      <c r="AZ24" s="705">
        <v>0.15</v>
      </c>
      <c r="BA24" s="705">
        <v>0.21</v>
      </c>
      <c r="BB24" s="705">
        <v>0.21</v>
      </c>
      <c r="BC24" s="705">
        <v>10.7</v>
      </c>
      <c r="BD24" s="705">
        <v>58.3</v>
      </c>
      <c r="BE24" s="705">
        <v>94.4</v>
      </c>
      <c r="BF24" s="705">
        <v>2.5</v>
      </c>
      <c r="BG24" s="705">
        <v>25.7</v>
      </c>
      <c r="BH24" s="705">
        <v>78.400000000000006</v>
      </c>
      <c r="BI24" s="705">
        <v>11.9</v>
      </c>
      <c r="BJ24" s="705">
        <v>35</v>
      </c>
      <c r="BK24" s="705">
        <v>62.2</v>
      </c>
      <c r="BL24" s="705">
        <v>1.3</v>
      </c>
      <c r="BM24" s="705">
        <v>14.2</v>
      </c>
      <c r="BN24" s="705">
        <v>51</v>
      </c>
      <c r="BO24" s="705">
        <v>0.7</v>
      </c>
      <c r="BP24" s="705">
        <v>10</v>
      </c>
      <c r="BQ24" s="705">
        <v>47.7</v>
      </c>
      <c r="BR24" s="705">
        <v>436771</v>
      </c>
      <c r="BS24" s="705">
        <v>13</v>
      </c>
      <c r="BT24" s="705">
        <v>46.1</v>
      </c>
      <c r="BU24" s="705">
        <v>40.9</v>
      </c>
      <c r="BV24" s="705">
        <v>25.1</v>
      </c>
      <c r="BW24" s="705">
        <v>40.9</v>
      </c>
      <c r="BX24" s="705">
        <v>59.6</v>
      </c>
      <c r="BY24" s="705">
        <v>56932</v>
      </c>
      <c r="BZ24" s="705">
        <v>201158</v>
      </c>
      <c r="CA24" s="705">
        <v>178677</v>
      </c>
      <c r="CB24" s="705">
        <v>0.01</v>
      </c>
      <c r="CC24" s="705">
        <v>0.01</v>
      </c>
      <c r="CD24" s="705">
        <v>-0.02</v>
      </c>
      <c r="CE24" s="705">
        <v>0</v>
      </c>
      <c r="CF24" s="705">
        <v>0</v>
      </c>
      <c r="CG24" s="705">
        <v>-0.03</v>
      </c>
      <c r="CH24" s="705">
        <v>0.02</v>
      </c>
      <c r="CI24" s="705">
        <v>0.01</v>
      </c>
      <c r="CJ24" s="705">
        <v>-0.02</v>
      </c>
      <c r="CK24" s="705">
        <v>10.7</v>
      </c>
      <c r="CL24" s="705">
        <v>54.9</v>
      </c>
      <c r="CM24" s="705">
        <v>92.2</v>
      </c>
      <c r="CN24" s="705">
        <v>2.6</v>
      </c>
      <c r="CO24" s="705">
        <v>23.9</v>
      </c>
      <c r="CP24" s="705">
        <v>75.099999999999994</v>
      </c>
      <c r="CQ24" s="705">
        <v>9.3000000000000007</v>
      </c>
      <c r="CR24" s="705">
        <v>29.5</v>
      </c>
      <c r="CS24" s="705">
        <v>56.8</v>
      </c>
      <c r="CT24" s="705">
        <v>1</v>
      </c>
      <c r="CU24" s="705">
        <v>10.6</v>
      </c>
      <c r="CV24" s="705">
        <v>43.4</v>
      </c>
      <c r="CW24" s="705">
        <v>0.6</v>
      </c>
      <c r="CX24" s="705">
        <v>7.7</v>
      </c>
      <c r="CY24" s="705">
        <v>40.700000000000003</v>
      </c>
    </row>
    <row r="25" spans="1:106" s="349" customFormat="1" x14ac:dyDescent="0.2">
      <c r="B25" s="705"/>
      <c r="C25" s="705"/>
      <c r="D25" s="705"/>
      <c r="E25" s="705"/>
      <c r="F25" s="705"/>
      <c r="G25" s="705"/>
      <c r="H25" s="705"/>
      <c r="I25" s="705"/>
      <c r="J25" s="705"/>
      <c r="K25" s="705"/>
      <c r="L25" s="705"/>
      <c r="M25" s="705"/>
      <c r="N25" s="705"/>
      <c r="O25" s="706"/>
      <c r="P25" s="706"/>
      <c r="Q25" s="706"/>
      <c r="R25" s="706"/>
      <c r="S25" s="706"/>
      <c r="T25" s="706"/>
      <c r="U25" s="705"/>
      <c r="V25" s="705"/>
      <c r="W25" s="705"/>
      <c r="X25" s="705"/>
      <c r="Y25" s="705"/>
      <c r="Z25" s="705"/>
      <c r="AA25" s="705"/>
      <c r="AB25" s="705"/>
      <c r="AC25" s="705"/>
      <c r="AD25" s="705"/>
      <c r="AE25" s="705"/>
      <c r="AF25" s="705"/>
      <c r="AG25" s="705"/>
      <c r="AH25" s="705"/>
      <c r="AI25" s="705"/>
      <c r="AJ25" s="705"/>
      <c r="AK25" s="705"/>
      <c r="AL25" s="705"/>
      <c r="AM25" s="705"/>
      <c r="AN25" s="705"/>
      <c r="AO25" s="705"/>
      <c r="AP25" s="705"/>
      <c r="AQ25" s="705"/>
      <c r="AR25" s="705"/>
      <c r="AS25" s="705"/>
      <c r="AT25" s="705"/>
      <c r="AU25" s="705"/>
      <c r="AV25" s="705"/>
      <c r="AW25" s="705"/>
      <c r="AX25" s="705"/>
      <c r="AY25" s="705"/>
      <c r="AZ25" s="705"/>
      <c r="BA25" s="705"/>
      <c r="BB25" s="705"/>
      <c r="BC25" s="705"/>
      <c r="BD25" s="705"/>
      <c r="BE25" s="705"/>
      <c r="BF25" s="705"/>
      <c r="BG25" s="705"/>
      <c r="BH25" s="705"/>
      <c r="BI25" s="705"/>
      <c r="BJ25" s="705"/>
      <c r="BK25" s="705"/>
      <c r="BL25" s="705"/>
      <c r="BM25" s="705"/>
      <c r="BN25" s="705"/>
      <c r="BO25" s="705"/>
      <c r="BP25" s="705"/>
      <c r="BQ25" s="705"/>
      <c r="BR25" s="705"/>
      <c r="BS25" s="705"/>
      <c r="BT25" s="705"/>
      <c r="BU25" s="705"/>
      <c r="BV25" s="705"/>
      <c r="BW25" s="705"/>
      <c r="BX25" s="705"/>
      <c r="BY25" s="705"/>
      <c r="BZ25" s="705"/>
      <c r="CA25" s="705"/>
      <c r="CB25" s="705"/>
      <c r="CC25" s="705"/>
      <c r="CD25" s="705"/>
      <c r="CE25" s="705"/>
      <c r="CF25" s="705"/>
      <c r="CG25" s="705"/>
      <c r="CH25" s="705"/>
      <c r="CI25" s="705"/>
      <c r="CJ25" s="705"/>
      <c r="CK25" s="705"/>
      <c r="CL25" s="705"/>
      <c r="CM25" s="705"/>
      <c r="CN25" s="705"/>
      <c r="CO25" s="705"/>
      <c r="CP25" s="705"/>
      <c r="CQ25" s="705"/>
      <c r="CR25" s="705"/>
      <c r="CS25" s="705"/>
      <c r="CT25" s="705"/>
      <c r="CU25" s="705"/>
      <c r="CV25" s="705"/>
      <c r="CW25" s="705"/>
      <c r="CX25" s="705"/>
      <c r="CY25" s="705"/>
    </row>
    <row r="26" spans="1:106" s="349" customFormat="1" x14ac:dyDescent="0.2">
      <c r="A26" s="349" t="s">
        <v>78</v>
      </c>
      <c r="B26" s="705">
        <v>246761</v>
      </c>
      <c r="C26" s="705">
        <v>13.8</v>
      </c>
      <c r="D26" s="705">
        <v>44.3</v>
      </c>
      <c r="E26" s="705">
        <v>41.9</v>
      </c>
      <c r="F26" s="705">
        <v>23.8</v>
      </c>
      <c r="G26" s="705">
        <v>38.700000000000003</v>
      </c>
      <c r="H26" s="705">
        <v>58.1</v>
      </c>
      <c r="I26" s="705">
        <v>34063</v>
      </c>
      <c r="J26" s="705">
        <v>109392</v>
      </c>
      <c r="K26" s="705">
        <v>103303</v>
      </c>
      <c r="L26" s="705">
        <v>-0.09</v>
      </c>
      <c r="M26" s="705">
        <v>-0.21</v>
      </c>
      <c r="N26" s="705">
        <v>-0.22</v>
      </c>
      <c r="O26" s="706">
        <v>-0.11</v>
      </c>
      <c r="P26" s="706">
        <v>-0.21</v>
      </c>
      <c r="Q26" s="706">
        <v>-0.23</v>
      </c>
      <c r="R26" s="706">
        <v>-0.08</v>
      </c>
      <c r="S26" s="706">
        <v>-0.2</v>
      </c>
      <c r="T26" s="706">
        <v>-0.21</v>
      </c>
      <c r="U26" s="705">
        <v>10.5</v>
      </c>
      <c r="V26" s="705">
        <v>51.1</v>
      </c>
      <c r="W26" s="705">
        <v>90.3</v>
      </c>
      <c r="X26" s="705">
        <v>2.5</v>
      </c>
      <c r="Y26" s="705">
        <v>21.9</v>
      </c>
      <c r="Z26" s="705">
        <v>73</v>
      </c>
      <c r="AA26" s="705">
        <v>6.9</v>
      </c>
      <c r="AB26" s="705">
        <v>23.6</v>
      </c>
      <c r="AC26" s="705">
        <v>53</v>
      </c>
      <c r="AD26" s="705">
        <v>0.7</v>
      </c>
      <c r="AE26" s="705">
        <v>6.9</v>
      </c>
      <c r="AF26" s="705">
        <v>38</v>
      </c>
      <c r="AG26" s="705">
        <v>0.4</v>
      </c>
      <c r="AH26" s="705">
        <v>5.3</v>
      </c>
      <c r="AI26" s="705">
        <v>36</v>
      </c>
      <c r="AJ26" s="705">
        <v>243510</v>
      </c>
      <c r="AK26" s="705">
        <v>11.6</v>
      </c>
      <c r="AL26" s="705">
        <v>45.5</v>
      </c>
      <c r="AM26" s="705">
        <v>42.9</v>
      </c>
      <c r="AN26" s="705">
        <v>26.4</v>
      </c>
      <c r="AO26" s="705">
        <v>42.9</v>
      </c>
      <c r="AP26" s="705">
        <v>62.5</v>
      </c>
      <c r="AQ26" s="705">
        <v>28233</v>
      </c>
      <c r="AR26" s="705">
        <v>110818</v>
      </c>
      <c r="AS26" s="705">
        <v>104458</v>
      </c>
      <c r="AT26" s="705">
        <v>0.12</v>
      </c>
      <c r="AU26" s="705">
        <v>0.2</v>
      </c>
      <c r="AV26" s="705">
        <v>0.23</v>
      </c>
      <c r="AW26" s="705">
        <v>0.1</v>
      </c>
      <c r="AX26" s="705">
        <v>0.19</v>
      </c>
      <c r="AY26" s="705">
        <v>0.22</v>
      </c>
      <c r="AZ26" s="705">
        <v>0.13</v>
      </c>
      <c r="BA26" s="705">
        <v>0.2</v>
      </c>
      <c r="BB26" s="705">
        <v>0.23</v>
      </c>
      <c r="BC26" s="705">
        <v>10.5</v>
      </c>
      <c r="BD26" s="705">
        <v>58.1</v>
      </c>
      <c r="BE26" s="705">
        <v>94.6</v>
      </c>
      <c r="BF26" s="705">
        <v>2.5</v>
      </c>
      <c r="BG26" s="705">
        <v>25.7</v>
      </c>
      <c r="BH26" s="705">
        <v>79.400000000000006</v>
      </c>
      <c r="BI26" s="705">
        <v>11.5</v>
      </c>
      <c r="BJ26" s="705">
        <v>34.5</v>
      </c>
      <c r="BK26" s="705">
        <v>63.5</v>
      </c>
      <c r="BL26" s="705">
        <v>1.3</v>
      </c>
      <c r="BM26" s="705">
        <v>14</v>
      </c>
      <c r="BN26" s="705">
        <v>52.7</v>
      </c>
      <c r="BO26" s="705">
        <v>0.7</v>
      </c>
      <c r="BP26" s="705">
        <v>9.9</v>
      </c>
      <c r="BQ26" s="705">
        <v>49.5</v>
      </c>
      <c r="BR26" s="705">
        <v>490271</v>
      </c>
      <c r="BS26" s="705">
        <v>12.7</v>
      </c>
      <c r="BT26" s="705">
        <v>44.9</v>
      </c>
      <c r="BU26" s="705">
        <v>42.4</v>
      </c>
      <c r="BV26" s="705">
        <v>25</v>
      </c>
      <c r="BW26" s="705">
        <v>40.799999999999997</v>
      </c>
      <c r="BX26" s="705">
        <v>60.3</v>
      </c>
      <c r="BY26" s="705">
        <v>62296</v>
      </c>
      <c r="BZ26" s="705">
        <v>220210</v>
      </c>
      <c r="CA26" s="705">
        <v>207761</v>
      </c>
      <c r="CB26" s="705">
        <v>0</v>
      </c>
      <c r="CC26" s="705">
        <v>0</v>
      </c>
      <c r="CD26" s="705">
        <v>0</v>
      </c>
      <c r="CE26" s="705">
        <v>-0.01</v>
      </c>
      <c r="CF26" s="705">
        <v>-0.01</v>
      </c>
      <c r="CG26" s="705">
        <v>0</v>
      </c>
      <c r="CH26" s="705">
        <v>0.01</v>
      </c>
      <c r="CI26" s="705">
        <v>0</v>
      </c>
      <c r="CJ26" s="705">
        <v>0.01</v>
      </c>
      <c r="CK26" s="705">
        <v>10.5</v>
      </c>
      <c r="CL26" s="705">
        <v>54.6</v>
      </c>
      <c r="CM26" s="705">
        <v>92.5</v>
      </c>
      <c r="CN26" s="705">
        <v>2.5</v>
      </c>
      <c r="CO26" s="705">
        <v>23.8</v>
      </c>
      <c r="CP26" s="705">
        <v>76.2</v>
      </c>
      <c r="CQ26" s="705">
        <v>9</v>
      </c>
      <c r="CR26" s="705">
        <v>29.1</v>
      </c>
      <c r="CS26" s="705">
        <v>58.3</v>
      </c>
      <c r="CT26" s="705">
        <v>0.9</v>
      </c>
      <c r="CU26" s="705">
        <v>10.5</v>
      </c>
      <c r="CV26" s="705">
        <v>45.4</v>
      </c>
      <c r="CW26" s="705">
        <v>0.5</v>
      </c>
      <c r="CX26" s="705">
        <v>7.6</v>
      </c>
      <c r="CY26" s="705">
        <v>42.8</v>
      </c>
    </row>
    <row r="27" spans="1:106" x14ac:dyDescent="0.2">
      <c r="B27" s="349"/>
      <c r="C27" s="349"/>
      <c r="D27" s="349"/>
      <c r="E27" s="349"/>
      <c r="F27" s="349"/>
      <c r="G27" s="349"/>
      <c r="H27" s="349"/>
      <c r="I27" s="349"/>
      <c r="J27" s="349"/>
      <c r="K27" s="349"/>
      <c r="L27" s="349"/>
      <c r="M27" s="349"/>
      <c r="N27" s="349"/>
      <c r="U27" s="349"/>
      <c r="V27" s="349"/>
      <c r="W27" s="349"/>
      <c r="X27" s="349"/>
      <c r="Y27" s="349"/>
      <c r="Z27" s="349"/>
      <c r="AA27" s="349"/>
      <c r="AB27" s="349"/>
      <c r="AC27" s="349"/>
      <c r="AE27" s="349"/>
      <c r="AF27" s="349"/>
      <c r="AG27" s="349"/>
      <c r="AH27" s="349"/>
      <c r="AI27" s="349"/>
      <c r="AJ27" s="349"/>
      <c r="AK27" s="349"/>
      <c r="AL27" s="349"/>
      <c r="AM27" s="349"/>
      <c r="AN27" s="349"/>
      <c r="AO27" s="349"/>
      <c r="AP27" s="349"/>
      <c r="AW27" s="349"/>
      <c r="AX27" s="349"/>
      <c r="AY27" s="349"/>
      <c r="AZ27" s="349"/>
      <c r="BA27" s="349"/>
      <c r="BB27" s="349"/>
      <c r="BC27" s="349"/>
      <c r="BD27" s="349"/>
      <c r="BE27" s="349"/>
      <c r="BF27" s="349"/>
      <c r="BG27" s="349"/>
      <c r="BH27" s="349"/>
      <c r="BI27" s="349"/>
      <c r="BJ27" s="349"/>
      <c r="BK27" s="349"/>
      <c r="BL27" s="349"/>
      <c r="BM27" s="349"/>
      <c r="BN27" s="349"/>
      <c r="BO27" s="349"/>
      <c r="BP27" s="349"/>
      <c r="BQ27" s="349"/>
      <c r="BR27" s="349"/>
      <c r="BY27" s="349"/>
      <c r="BZ27" s="349"/>
      <c r="CA27" s="349"/>
      <c r="CB27" s="349"/>
      <c r="CC27" s="349"/>
      <c r="CD27" s="349"/>
      <c r="CE27" s="349"/>
      <c r="CF27" s="349"/>
      <c r="CG27" s="349"/>
    </row>
    <row r="28" spans="1:106" x14ac:dyDescent="0.2">
      <c r="A28" s="350"/>
      <c r="B28" s="349"/>
      <c r="C28" s="349"/>
      <c r="D28" s="349"/>
      <c r="E28" s="349"/>
      <c r="F28" s="349"/>
      <c r="G28" s="349"/>
      <c r="H28" s="349"/>
      <c r="I28" s="349"/>
      <c r="J28" s="349"/>
      <c r="K28" s="349"/>
      <c r="L28" s="349"/>
      <c r="M28" s="349"/>
      <c r="N28" s="349"/>
      <c r="U28" s="349"/>
      <c r="V28" s="349"/>
      <c r="W28" s="349"/>
      <c r="X28" s="349"/>
      <c r="Y28" s="349"/>
      <c r="Z28" s="349"/>
      <c r="AA28" s="349"/>
      <c r="AB28" s="349"/>
      <c r="AC28" s="349"/>
      <c r="AD28" s="349"/>
      <c r="AE28" s="349"/>
      <c r="AF28" s="349"/>
      <c r="AG28" s="349"/>
      <c r="AH28" s="349"/>
      <c r="AI28" s="349"/>
      <c r="AJ28" s="349"/>
      <c r="AK28" s="349"/>
      <c r="AL28" s="349"/>
      <c r="AM28" s="349"/>
      <c r="AN28" s="349"/>
      <c r="AO28" s="349"/>
      <c r="AP28" s="349"/>
      <c r="AW28" s="349"/>
      <c r="AX28" s="349"/>
      <c r="AY28" s="349"/>
      <c r="AZ28" s="349"/>
      <c r="BA28" s="349"/>
      <c r="BB28" s="349"/>
      <c r="BC28" s="349"/>
      <c r="BD28" s="349"/>
      <c r="BE28" s="349"/>
      <c r="BF28" s="349"/>
      <c r="BG28" s="349"/>
      <c r="BH28" s="349"/>
      <c r="BI28" s="349"/>
      <c r="BJ28" s="349"/>
      <c r="BK28" s="349"/>
      <c r="BL28" s="349"/>
      <c r="BM28" s="349"/>
      <c r="BN28" s="349"/>
      <c r="BO28" s="349"/>
      <c r="BP28" s="349"/>
      <c r="BQ28" s="349"/>
      <c r="BR28" s="349"/>
      <c r="BY28" s="349"/>
      <c r="BZ28" s="349"/>
      <c r="CA28" s="349"/>
      <c r="CB28" s="349"/>
      <c r="CC28" s="349"/>
      <c r="CD28" s="349"/>
      <c r="CE28" s="349"/>
      <c r="CF28" s="349"/>
      <c r="CG28" s="349"/>
    </row>
    <row r="29" spans="1:106" x14ac:dyDescent="0.2">
      <c r="A29" s="350"/>
      <c r="B29" s="349"/>
      <c r="C29" s="349"/>
      <c r="D29" s="349"/>
      <c r="E29" s="349"/>
      <c r="F29" s="349"/>
      <c r="G29" s="349"/>
      <c r="H29" s="349"/>
      <c r="I29" s="349"/>
      <c r="J29" s="349"/>
      <c r="K29" s="349"/>
      <c r="L29" s="349"/>
      <c r="M29" s="349"/>
      <c r="N29" s="349"/>
      <c r="U29" s="349"/>
      <c r="V29" s="349"/>
      <c r="W29" s="349"/>
      <c r="X29" s="349"/>
      <c r="Y29" s="349"/>
      <c r="Z29" s="349"/>
      <c r="AA29" s="349"/>
      <c r="AB29" s="349"/>
      <c r="AC29" s="349"/>
      <c r="AD29" s="349"/>
      <c r="AE29" s="349"/>
      <c r="AF29" s="349"/>
      <c r="AG29" s="349"/>
      <c r="AH29" s="349"/>
      <c r="AI29" s="349"/>
      <c r="AJ29" s="349"/>
      <c r="AK29" s="349"/>
      <c r="AL29" s="349"/>
      <c r="AM29" s="349"/>
      <c r="AN29" s="349"/>
      <c r="AO29" s="349"/>
      <c r="AP29" s="349"/>
      <c r="AW29" s="349"/>
      <c r="AX29" s="349"/>
      <c r="AY29" s="349"/>
      <c r="AZ29" s="349"/>
      <c r="BA29" s="349"/>
      <c r="BB29" s="349"/>
      <c r="BC29" s="349"/>
      <c r="BD29" s="349"/>
      <c r="BE29" s="349"/>
      <c r="BF29" s="349"/>
      <c r="BG29" s="349"/>
      <c r="BH29" s="349"/>
      <c r="BI29" s="349"/>
      <c r="BJ29" s="349"/>
      <c r="BK29" s="349"/>
      <c r="BL29" s="349"/>
      <c r="BM29" s="349"/>
      <c r="BN29" s="349"/>
      <c r="BO29" s="349"/>
      <c r="BP29" s="349"/>
      <c r="BQ29" s="349"/>
      <c r="BR29" s="349"/>
      <c r="BY29" s="349"/>
      <c r="BZ29" s="349"/>
      <c r="CA29" s="349"/>
      <c r="CB29" s="349"/>
      <c r="CC29" s="349"/>
      <c r="CD29" s="349"/>
      <c r="CE29" s="349"/>
      <c r="CF29" s="349"/>
      <c r="CG29" s="349"/>
    </row>
    <row r="30" spans="1:106" x14ac:dyDescent="0.2">
      <c r="B30" s="350"/>
    </row>
    <row r="31" spans="1:106" x14ac:dyDescent="0.2">
      <c r="M31">
        <v>0.69999999999999574</v>
      </c>
    </row>
  </sheetData>
  <conditionalFormatting sqref="I27:CK27 CZ3:DB26 B5:H27 B3:N4 I5:N26 O3:AI10 O12:AI26 O11:Z11 AB11:AD11 AF11:AI11">
    <cfRule type="cellIs" dxfId="59" priority="13" operator="equal">
      <formula>"x"</formula>
    </cfRule>
  </conditionalFormatting>
  <conditionalFormatting sqref="B1:CK1">
    <cfRule type="cellIs" dxfId="58" priority="12" operator="equal">
      <formula>"x"</formula>
    </cfRule>
  </conditionalFormatting>
  <conditionalFormatting sqref="DB1:DS1">
    <cfRule type="cellIs" dxfId="57" priority="10" operator="equal">
      <formula>1</formula>
    </cfRule>
  </conditionalFormatting>
  <conditionalFormatting sqref="B28:CK28">
    <cfRule type="cellIs" dxfId="56" priority="7" operator="equal">
      <formula>1</formula>
    </cfRule>
  </conditionalFormatting>
  <conditionalFormatting sqref="B29:CK29">
    <cfRule type="cellIs" dxfId="55" priority="6" operator="equal">
      <formula>1</formula>
    </cfRule>
  </conditionalFormatting>
  <conditionalFormatting sqref="BR3:CY9 BR12:CY26 BR11:CT11 CV11:CW11 BR10:CS10 CU10:CY10 CY11">
    <cfRule type="cellIs" dxfId="54" priority="2" operator="equal">
      <formula>"x"</formula>
    </cfRule>
  </conditionalFormatting>
  <conditionalFormatting sqref="AJ3:BQ10 AJ12:BQ26 AJ11:BH11 BJ11:BL11 BN11:BQ11">
    <cfRule type="cellIs" dxfId="53" priority="3" operator="equal">
      <formula>"x"</formula>
    </cfRule>
  </conditionalFormatting>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9"/>
  <sheetViews>
    <sheetView showGridLines="0" zoomScaleNormal="100" workbookViewId="0"/>
  </sheetViews>
  <sheetFormatPr defaultColWidth="9.140625" defaultRowHeight="11.25" x14ac:dyDescent="0.2"/>
  <cols>
    <col min="1" max="1" width="35" style="185" customWidth="1"/>
    <col min="2" max="2" width="7" style="56" customWidth="1"/>
    <col min="3" max="4" width="6.7109375" style="57" customWidth="1"/>
    <col min="5" max="5" width="0.85546875" style="47" customWidth="1"/>
    <col min="6" max="8" width="6.7109375" style="47" customWidth="1"/>
    <col min="9" max="9" width="0.85546875" style="47" customWidth="1"/>
    <col min="10" max="12" width="6.7109375" style="47" customWidth="1"/>
    <col min="13" max="13" width="1.28515625" style="47" customWidth="1"/>
    <col min="14" max="16" width="6.7109375" style="47" customWidth="1"/>
    <col min="17" max="17" width="1" style="47" customWidth="1"/>
    <col min="18" max="20" width="6.7109375" style="47" customWidth="1"/>
    <col min="21" max="21" width="0.85546875" style="47" customWidth="1"/>
    <col min="22" max="24" width="6.7109375" style="47" customWidth="1"/>
    <col min="25" max="25" width="1.5703125" style="47" customWidth="1"/>
    <col min="26" max="27" width="6.7109375" style="47" customWidth="1"/>
    <col min="28" max="28" width="8.140625" style="47" customWidth="1"/>
    <col min="29" max="29" width="0.85546875" style="47" customWidth="1"/>
    <col min="30" max="32" width="6.7109375" style="47" customWidth="1"/>
    <col min="33" max="33" width="0.85546875" style="47" customWidth="1"/>
    <col min="34" max="36" width="6.7109375" style="47" customWidth="1"/>
    <col min="37" max="37" width="0.85546875" style="47" customWidth="1"/>
    <col min="38" max="40" width="6.7109375" style="47" customWidth="1"/>
    <col min="41" max="41" width="0.85546875" style="56" customWidth="1"/>
    <col min="42" max="42" width="9.140625" style="56"/>
    <col min="43" max="43" width="9.140625" style="56" customWidth="1"/>
    <col min="44" max="44" width="9.140625" style="56" hidden="1" customWidth="1"/>
    <col min="45" max="16384" width="9.140625" style="56"/>
  </cols>
  <sheetData>
    <row r="1" spans="1:44" ht="13.5" customHeight="1" x14ac:dyDescent="0.2">
      <c r="A1" s="472" t="s">
        <v>125</v>
      </c>
      <c r="B1" s="472"/>
      <c r="C1" s="472"/>
      <c r="D1" s="472"/>
      <c r="E1" s="472"/>
      <c r="F1" s="472"/>
      <c r="G1" s="472"/>
      <c r="H1" s="472"/>
      <c r="I1" s="472"/>
      <c r="J1" s="472"/>
      <c r="K1" s="472"/>
      <c r="L1" s="472"/>
      <c r="M1" s="472"/>
      <c r="N1" s="472"/>
      <c r="O1" s="472"/>
      <c r="P1" s="472"/>
      <c r="Q1" s="472"/>
      <c r="R1" s="472"/>
      <c r="S1" s="91"/>
      <c r="T1" s="91"/>
      <c r="U1" s="91"/>
      <c r="V1" s="91"/>
      <c r="W1" s="91"/>
      <c r="X1" s="91"/>
      <c r="Y1" s="91"/>
      <c r="Z1" s="91"/>
      <c r="AA1" s="91"/>
      <c r="AB1" s="91"/>
      <c r="AC1" s="91"/>
      <c r="AD1" s="91"/>
      <c r="AE1" s="91"/>
      <c r="AF1" s="91"/>
      <c r="AG1" s="91"/>
      <c r="AH1" s="91"/>
      <c r="AI1" s="91"/>
      <c r="AJ1" s="91"/>
      <c r="AK1" s="91"/>
      <c r="AL1" s="91"/>
      <c r="AM1" s="91"/>
      <c r="AN1" s="91"/>
    </row>
    <row r="2" spans="1:44" ht="13.5" customHeight="1" x14ac:dyDescent="0.2">
      <c r="A2" s="813" t="s">
        <v>396</v>
      </c>
      <c r="B2" s="813"/>
      <c r="C2" s="129"/>
      <c r="D2" s="129"/>
      <c r="E2" s="130"/>
      <c r="F2" s="131"/>
      <c r="G2" s="131"/>
      <c r="H2" s="131"/>
      <c r="I2" s="131"/>
      <c r="AK2" s="360"/>
      <c r="AL2" s="814" t="s">
        <v>47</v>
      </c>
      <c r="AM2" s="814"/>
      <c r="AN2" s="814"/>
      <c r="AQ2" s="205"/>
      <c r="AR2" s="56" t="s">
        <v>6</v>
      </c>
    </row>
    <row r="3" spans="1:44" ht="12.75" customHeight="1" x14ac:dyDescent="0.2">
      <c r="A3" s="121" t="s">
        <v>0</v>
      </c>
      <c r="B3" s="122"/>
      <c r="C3" s="184"/>
      <c r="D3" s="129"/>
      <c r="E3" s="130"/>
      <c r="F3" s="131"/>
      <c r="G3" s="131"/>
      <c r="H3" s="131"/>
      <c r="I3" s="131"/>
      <c r="AC3" s="437"/>
      <c r="AD3" s="437"/>
      <c r="AE3" s="437"/>
      <c r="AF3" s="437"/>
      <c r="AG3" s="437"/>
      <c r="AK3" s="437"/>
      <c r="AL3" s="815" t="s">
        <v>45</v>
      </c>
      <c r="AM3" s="815"/>
      <c r="AN3" s="89" t="s">
        <v>32</v>
      </c>
      <c r="AR3" s="360" t="s">
        <v>7</v>
      </c>
    </row>
    <row r="4" spans="1:44" s="360" customFormat="1" ht="18.75" customHeight="1" x14ac:dyDescent="0.25">
      <c r="A4" s="732"/>
      <c r="D4" s="61"/>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R4" s="360" t="s">
        <v>32</v>
      </c>
    </row>
    <row r="5" spans="1:44" s="360" customFormat="1" ht="79.5" customHeight="1" x14ac:dyDescent="0.2">
      <c r="A5" s="816" t="str">
        <f>IF(AN3="All", "All pupils",AN3)</f>
        <v>All pupils</v>
      </c>
      <c r="B5" s="818" t="s">
        <v>321</v>
      </c>
      <c r="C5" s="818"/>
      <c r="D5" s="818"/>
      <c r="E5" s="502"/>
      <c r="F5" s="809" t="s">
        <v>263</v>
      </c>
      <c r="G5" s="809"/>
      <c r="H5" s="809"/>
      <c r="I5" s="502"/>
      <c r="J5" s="808" t="s">
        <v>521</v>
      </c>
      <c r="K5" s="808"/>
      <c r="L5" s="808"/>
      <c r="M5" s="678"/>
      <c r="N5" s="819" t="s">
        <v>522</v>
      </c>
      <c r="O5" s="819"/>
      <c r="P5" s="819"/>
      <c r="Q5" s="502"/>
      <c r="R5" s="820" t="s">
        <v>322</v>
      </c>
      <c r="S5" s="820"/>
      <c r="T5" s="820"/>
      <c r="U5" s="502"/>
      <c r="V5" s="819" t="s">
        <v>519</v>
      </c>
      <c r="W5" s="819"/>
      <c r="X5" s="819"/>
      <c r="Y5" s="678"/>
      <c r="Z5" s="808" t="s">
        <v>520</v>
      </c>
      <c r="AA5" s="808"/>
      <c r="AB5" s="808"/>
      <c r="AC5" s="439"/>
      <c r="AD5" s="809" t="s">
        <v>284</v>
      </c>
      <c r="AE5" s="809"/>
      <c r="AF5" s="809"/>
      <c r="AG5" s="439"/>
      <c r="AH5" s="810" t="s">
        <v>282</v>
      </c>
      <c r="AI5" s="810"/>
      <c r="AJ5" s="810"/>
      <c r="AK5" s="440"/>
      <c r="AL5" s="811" t="s">
        <v>283</v>
      </c>
      <c r="AM5" s="811"/>
      <c r="AN5" s="811"/>
    </row>
    <row r="6" spans="1:44" s="185" customFormat="1" ht="22.5" x14ac:dyDescent="0.2">
      <c r="A6" s="817"/>
      <c r="B6" s="357" t="s">
        <v>20</v>
      </c>
      <c r="C6" s="357" t="s">
        <v>57</v>
      </c>
      <c r="D6" s="357" t="s">
        <v>21</v>
      </c>
      <c r="E6" s="90"/>
      <c r="F6" s="93" t="s">
        <v>20</v>
      </c>
      <c r="G6" s="93" t="s">
        <v>57</v>
      </c>
      <c r="H6" s="93" t="s">
        <v>21</v>
      </c>
      <c r="I6" s="90"/>
      <c r="J6" s="357" t="s">
        <v>20</v>
      </c>
      <c r="K6" s="357" t="s">
        <v>57</v>
      </c>
      <c r="L6" s="357" t="s">
        <v>21</v>
      </c>
      <c r="M6" s="357"/>
      <c r="N6" s="608" t="s">
        <v>20</v>
      </c>
      <c r="O6" s="608" t="s">
        <v>57</v>
      </c>
      <c r="P6" s="608" t="s">
        <v>21</v>
      </c>
      <c r="Q6" s="90"/>
      <c r="R6" s="357" t="s">
        <v>20</v>
      </c>
      <c r="S6" s="357" t="s">
        <v>57</v>
      </c>
      <c r="T6" s="357" t="s">
        <v>21</v>
      </c>
      <c r="U6" s="90"/>
      <c r="V6" s="608" t="s">
        <v>20</v>
      </c>
      <c r="W6" s="608" t="s">
        <v>57</v>
      </c>
      <c r="X6" s="608" t="s">
        <v>21</v>
      </c>
      <c r="Y6" s="357"/>
      <c r="Z6" s="357" t="s">
        <v>20</v>
      </c>
      <c r="AA6" s="357" t="s">
        <v>57</v>
      </c>
      <c r="AB6" s="357" t="s">
        <v>21</v>
      </c>
      <c r="AC6" s="93"/>
      <c r="AD6" s="93" t="s">
        <v>20</v>
      </c>
      <c r="AE6" s="93" t="s">
        <v>57</v>
      </c>
      <c r="AF6" s="93" t="s">
        <v>21</v>
      </c>
      <c r="AG6" s="93"/>
      <c r="AH6" s="444" t="s">
        <v>20</v>
      </c>
      <c r="AI6" s="444" t="s">
        <v>57</v>
      </c>
      <c r="AJ6" s="444" t="s">
        <v>21</v>
      </c>
      <c r="AK6" s="441"/>
      <c r="AL6" s="441" t="s">
        <v>20</v>
      </c>
      <c r="AM6" s="441" t="s">
        <v>57</v>
      </c>
      <c r="AN6" s="441" t="s">
        <v>21</v>
      </c>
    </row>
    <row r="7" spans="1:44" ht="6" customHeight="1" x14ac:dyDescent="0.2">
      <c r="B7" s="609"/>
      <c r="C7" s="610"/>
      <c r="D7" s="610"/>
      <c r="E7" s="611"/>
      <c r="F7" s="611"/>
      <c r="G7" s="611"/>
      <c r="H7" s="612"/>
      <c r="I7" s="612"/>
      <c r="J7" s="610"/>
      <c r="K7" s="610"/>
      <c r="L7" s="610"/>
      <c r="M7" s="610"/>
      <c r="N7" s="613"/>
      <c r="O7" s="613"/>
      <c r="P7" s="613"/>
      <c r="Q7" s="612"/>
      <c r="R7" s="614"/>
      <c r="S7" s="614"/>
      <c r="T7" s="610"/>
      <c r="U7" s="612"/>
      <c r="V7" s="613"/>
      <c r="W7" s="613"/>
      <c r="X7" s="613"/>
      <c r="Y7" s="610"/>
      <c r="Z7" s="610"/>
      <c r="AA7" s="610"/>
      <c r="AB7" s="610"/>
      <c r="AC7" s="612"/>
      <c r="AD7" s="611"/>
      <c r="AE7" s="611"/>
      <c r="AF7" s="612"/>
      <c r="AG7" s="612"/>
      <c r="AH7" s="445"/>
      <c r="AI7" s="445"/>
      <c r="AJ7" s="445"/>
      <c r="AK7" s="442"/>
      <c r="AL7" s="442"/>
      <c r="AM7" s="442"/>
      <c r="AN7" s="442"/>
    </row>
    <row r="8" spans="1:44" s="343" customFormat="1" ht="12" customHeight="1" x14ac:dyDescent="0.2">
      <c r="A8" s="548" t="s">
        <v>337</v>
      </c>
      <c r="B8" s="708">
        <f>IF($AN$3="Boys",Table4abData!C3,IF($AN$3="Girls",Table4abData!AK3,Table4abData!BS3))</f>
        <v>12.7</v>
      </c>
      <c r="C8" s="708">
        <f>IF($AN$3="Boys",Table4abData!D3,IF($AN$3="Girls",Table4abData!AL3,Table4abData!BT3))</f>
        <v>44.9</v>
      </c>
      <c r="D8" s="708">
        <f>IF($AN$3="Boys",Table4abData!E3,IF($AN$3="Girls",Table4abData!AM3,Table4abData!BU3))</f>
        <v>42.4</v>
      </c>
      <c r="E8" s="718"/>
      <c r="F8" s="711">
        <f>IF($AN$3="Boys",Table4abData!F3,IF($AN$3="Girls",Table4abData!AN3,Table4abData!BV3))</f>
        <v>25</v>
      </c>
      <c r="G8" s="711">
        <f>IF($AN$3="Boys",Table4abData!G3,IF($AN$3="Girls",Table4abData!AO3,Table4abData!BW3))</f>
        <v>40.799999999999997</v>
      </c>
      <c r="H8" s="711">
        <f>IF($AN$3="Boys",Table4abData!H3,IF($AN$3="Girls",Table4abData!AP3,Table4abData!BX3))</f>
        <v>60.3</v>
      </c>
      <c r="I8" s="711"/>
      <c r="J8" s="708">
        <f>IF($AN$3="Boys",Table4abData!X3,IF($AN$3="Girls",Table4abData!BF3,Table4abData!CN3))</f>
        <v>2.5</v>
      </c>
      <c r="K8" s="708">
        <f>IF($AN$3="Boys",Table4abData!Y3,IF($AN$3="Girls",Table4abData!BG3,Table4abData!CO3))</f>
        <v>23.8</v>
      </c>
      <c r="L8" s="708">
        <f>IF($AN$3="Boys",Table4abData!Z3,IF($AN$3="Girls",Table4abData!BH3,Table4abData!CP3))</f>
        <v>76.2</v>
      </c>
      <c r="M8" s="708"/>
      <c r="N8" s="711">
        <f>IF($AN$3="Boys",Table4abData!U3,IF($AN$3="Girls",Table4abData!BC3,Table4abData!CK3))</f>
        <v>10.5</v>
      </c>
      <c r="O8" s="711">
        <f>IF($AN$3="Boys",Table4abData!V3,IF($AN$3="Girls",Table4abData!BD3,Table4abData!CL3))</f>
        <v>54.6</v>
      </c>
      <c r="P8" s="711">
        <f>IF($AN$3="Boys",Table4abData!W3,IF($AN$3="Girls",Table4abData!BE3,Table4abData!CM3))</f>
        <v>92.5</v>
      </c>
      <c r="Q8" s="711"/>
      <c r="R8" s="708">
        <f>IF($AN$3="Boys",Table4abData!AA3,IF($AN$3="Girls",Table4abData!BI3,Table4abData!CQ3))</f>
        <v>9</v>
      </c>
      <c r="S8" s="708">
        <f>IF($AN$3="Boys",Table4abData!AB3,IF($AN$3="Girls",Table4abData!BJ3,Table4abData!CR3))</f>
        <v>29.1</v>
      </c>
      <c r="T8" s="708">
        <f>IF($AN$3="Boys",Table4abData!AC3,IF($AN$3="Girls",Table4abData!BK3,Table4abData!CS3))</f>
        <v>58.3</v>
      </c>
      <c r="U8" s="718"/>
      <c r="V8" s="711">
        <f>IF($AN$3="Boys",Table4abData!AG3,IF($AN$3="Girls",Table4abData!BO3,Table4abData!CW3))</f>
        <v>0.5</v>
      </c>
      <c r="W8" s="711">
        <f>IF($AN$3="Boys",Table4abData!AH3,IF($AN$3="Girls",Table4abData!BP3,Table4abData!CX3))</f>
        <v>7.6</v>
      </c>
      <c r="X8" s="711">
        <f>IF($AN$3="Boys",Table4abData!AI3,IF($AN$3="Girls",Table4abData!BQ3,Table4abData!CY3))</f>
        <v>42.8</v>
      </c>
      <c r="Y8" s="708"/>
      <c r="Z8" s="708">
        <f>IF($AN$3="Boys",Table4abData!AD3,IF($AN$3="Girls",Table4abData!BL3,Table4abData!CT3))</f>
        <v>0.9</v>
      </c>
      <c r="AA8" s="708">
        <f>IF($AN$3="Boys",Table4abData!AE3,IF($AN$3="Girls",Table4abData!BM3,Table4abData!CU3))</f>
        <v>10.5</v>
      </c>
      <c r="AB8" s="708">
        <f>IF($AN$3="Boys",Table4abData!AF3,IF($AN$3="Girls",Table4abData!BN3,Table4abData!CV3))</f>
        <v>45.4</v>
      </c>
      <c r="AC8" s="719"/>
      <c r="AD8" s="720">
        <f>IF($AN$3="Boys",Table4abData!L3,IF($AN$3="Girls",Table4abData!AT3,Table4abData!CB3))</f>
        <v>0</v>
      </c>
      <c r="AE8" s="720">
        <f>IF($AN$3="Boys",Table4abData!M3,IF($AN$3="Girls",Table4abData!AU3,Table4abData!CC3))</f>
        <v>0</v>
      </c>
      <c r="AF8" s="720">
        <f>IF($AN$3="Boys",Table4abData!N3,IF($AN$3="Girls",Table4abData!AV3,Table4abData!CD3))</f>
        <v>0</v>
      </c>
      <c r="AG8" s="718"/>
      <c r="AH8" s="721">
        <f>IF($AN$3="Boys",Table4abData!O3,IF($AN$3="Girls",Table4abData!AW3,Table4abData!CE3))</f>
        <v>-0.01</v>
      </c>
      <c r="AI8" s="721">
        <f>IF($AN$3="Boys",Table4abData!P3,IF($AN$3="Girls",Table4abData!AX3,Table4abData!CF3))</f>
        <v>-0.01</v>
      </c>
      <c r="AJ8" s="721">
        <f>IF($AN$3="Boys",Table4abData!Q3,IF($AN$3="Girls",Table4abData!AY3,Table4abData!CG3))</f>
        <v>0</v>
      </c>
      <c r="AK8" s="718"/>
      <c r="AL8" s="722">
        <f>IF($AN$3="Boys",Table4abData!R3,IF($AN$3="Girls",Table4abData!AZ3,Table4abData!CH3))</f>
        <v>0.01</v>
      </c>
      <c r="AM8" s="722">
        <f>IF($AN$3="Boys",Table4abData!S3,IF($AN$3="Girls",Table4abData!BA3,Table4abData!CI3))</f>
        <v>0</v>
      </c>
      <c r="AN8" s="722">
        <f>IF($AN$3="Boys",Table4abData!T3,IF($AN$3="Girls",Table4abData!BB3,Table4abData!CJ3))</f>
        <v>0.01</v>
      </c>
      <c r="AP8" s="88"/>
    </row>
    <row r="9" spans="1:44" s="343" customFormat="1" ht="20.45" customHeight="1" x14ac:dyDescent="0.2">
      <c r="A9" s="86" t="s">
        <v>338</v>
      </c>
      <c r="B9" s="708">
        <f>IF($AN$3="Boys",Table4abData!C5,IF($AN$3="Girls",Table4abData!AK5,Table4abData!BS5))</f>
        <v>13.1</v>
      </c>
      <c r="C9" s="708">
        <f>IF($AN$3="Boys",Table4abData!D5,IF($AN$3="Girls",Table4abData!AL5,Table4abData!BT5))</f>
        <v>46.1</v>
      </c>
      <c r="D9" s="708">
        <f>IF($AN$3="Boys",Table4abData!E5,IF($AN$3="Girls",Table4abData!AM5,Table4abData!BU5))</f>
        <v>40.799999999999997</v>
      </c>
      <c r="E9" s="718"/>
      <c r="F9" s="711">
        <f>IF($AN$3="Boys",Table4abData!F5,IF($AN$3="Girls",Table4abData!AN5,Table4abData!BV5))</f>
        <v>24.5</v>
      </c>
      <c r="G9" s="711">
        <f>IF($AN$3="Boys",Table4abData!G5,IF($AN$3="Girls",Table4abData!AO5,Table4abData!BW5))</f>
        <v>40.4</v>
      </c>
      <c r="H9" s="711">
        <f>IF($AN$3="Boys",Table4abData!H5,IF($AN$3="Girls",Table4abData!AP5,Table4abData!BX5))</f>
        <v>59.2</v>
      </c>
      <c r="I9" s="718"/>
      <c r="J9" s="708">
        <f>IF($AN$3="Boys",Table4abData!X5,IF($AN$3="Girls",Table4abData!BF5,Table4abData!CN5))</f>
        <v>2.6</v>
      </c>
      <c r="K9" s="708">
        <f>IF($AN$3="Boys",Table4abData!Y5,IF($AN$3="Girls",Table4abData!BG5,Table4abData!CO5))</f>
        <v>22.6</v>
      </c>
      <c r="L9" s="708">
        <f>IF($AN$3="Boys",Table4abData!Z5,IF($AN$3="Girls",Table4abData!BH5,Table4abData!CP5))</f>
        <v>74.099999999999994</v>
      </c>
      <c r="M9" s="708"/>
      <c r="N9" s="711">
        <f>IF($AN$3="Boys",Table4abData!U5,IF($AN$3="Girls",Table4abData!BC5,Table4abData!CK5))</f>
        <v>10.199999999999999</v>
      </c>
      <c r="O9" s="711">
        <f>IF($AN$3="Boys",Table4abData!V5,IF($AN$3="Girls",Table4abData!BD5,Table4abData!CL5))</f>
        <v>53.3</v>
      </c>
      <c r="P9" s="711">
        <f>IF($AN$3="Boys",Table4abData!W5,IF($AN$3="Girls",Table4abData!BE5,Table4abData!CM5))</f>
        <v>91.6</v>
      </c>
      <c r="Q9" s="718"/>
      <c r="R9" s="708">
        <f>IF($AN$3="Boys",Table4abData!AA5,IF($AN$3="Girls",Table4abData!BI5,Table4abData!CQ5))</f>
        <v>9.1</v>
      </c>
      <c r="S9" s="708">
        <f>IF($AN$3="Boys",Table4abData!AB5,IF($AN$3="Girls",Table4abData!BJ5,Table4abData!CR5))</f>
        <v>28</v>
      </c>
      <c r="T9" s="708">
        <f>IF($AN$3="Boys",Table4abData!AC5,IF($AN$3="Girls",Table4abData!BK5,Table4abData!CS5))</f>
        <v>55.7</v>
      </c>
      <c r="U9" s="718"/>
      <c r="V9" s="711">
        <f>IF($AN$3="Boys",Table4abData!AG5,IF($AN$3="Girls",Table4abData!BO5,Table4abData!CW5))</f>
        <v>0.6</v>
      </c>
      <c r="W9" s="711">
        <f>IF($AN$3="Boys",Table4abData!AH5,IF($AN$3="Girls",Table4abData!BP5,Table4abData!CX5))</f>
        <v>7.3</v>
      </c>
      <c r="X9" s="711">
        <f>IF($AN$3="Boys",Table4abData!AI5,IF($AN$3="Girls",Table4abData!BQ5,Table4abData!CY5))</f>
        <v>40</v>
      </c>
      <c r="Y9" s="708"/>
      <c r="Z9" s="708">
        <f>IF($AN$3="Boys",Table4abData!AD5,IF($AN$3="Girls",Table4abData!BL5,Table4abData!CT5))</f>
        <v>1.1000000000000001</v>
      </c>
      <c r="AA9" s="708">
        <f>IF($AN$3="Boys",Table4abData!AE5,IF($AN$3="Girls",Table4abData!BM5,Table4abData!CU5))</f>
        <v>10.199999999999999</v>
      </c>
      <c r="AB9" s="708">
        <f>IF($AN$3="Boys",Table4abData!AF5,IF($AN$3="Girls",Table4abData!BN5,Table4abData!CV5))</f>
        <v>42.8</v>
      </c>
      <c r="AC9" s="719"/>
      <c r="AD9" s="720">
        <f>IF($AN$3="Boys",Table4abData!L5,IF($AN$3="Girls",Table4abData!AT5,Table4abData!CB5))</f>
        <v>-0.04</v>
      </c>
      <c r="AE9" s="720">
        <f>IF($AN$3="Boys",Table4abData!M5,IF($AN$3="Girls",Table4abData!AU5,Table4abData!CC5))</f>
        <v>-0.05</v>
      </c>
      <c r="AF9" s="720">
        <f>IF($AN$3="Boys",Table4abData!N5,IF($AN$3="Girls",Table4abData!AV5,Table4abData!CD5))</f>
        <v>-0.06</v>
      </c>
      <c r="AG9" s="719"/>
      <c r="AH9" s="721">
        <f>IF($AN$3="Boys",Table4abData!O5,IF($AN$3="Girls",Table4abData!AW5,Table4abData!CE5))</f>
        <v>-0.06</v>
      </c>
      <c r="AI9" s="721">
        <f>IF($AN$3="Boys",Table4abData!P5,IF($AN$3="Girls",Table4abData!AX5,Table4abData!CF5))</f>
        <v>-0.06</v>
      </c>
      <c r="AJ9" s="721">
        <f>IF($AN$3="Boys",Table4abData!Q5,IF($AN$3="Girls",Table4abData!AY5,Table4abData!CG5))</f>
        <v>-7.0000000000000007E-2</v>
      </c>
      <c r="AK9" s="718"/>
      <c r="AL9" s="722">
        <f>IF($AN$3="Boys",Table4abData!R5,IF($AN$3="Girls",Table4abData!AZ5,Table4abData!CH5))</f>
        <v>-0.03</v>
      </c>
      <c r="AM9" s="722">
        <f>IF($AN$3="Boys",Table4abData!S5,IF($AN$3="Girls",Table4abData!BA5,Table4abData!CI5))</f>
        <v>-0.04</v>
      </c>
      <c r="AN9" s="722">
        <f>IF($AN$3="Boys",Table4abData!T5,IF($AN$3="Girls",Table4abData!BB5,Table4abData!CJ5))</f>
        <v>-0.05</v>
      </c>
    </row>
    <row r="10" spans="1:44" s="343" customFormat="1" ht="15" customHeight="1" x14ac:dyDescent="0.2">
      <c r="A10" s="104" t="s">
        <v>330</v>
      </c>
      <c r="B10" s="708">
        <f>IF($AN$3="Boys",Table4abData!C7,IF($AN$3="Girls",Table4abData!AK7,Table4abData!BS7))</f>
        <v>12.5</v>
      </c>
      <c r="C10" s="708">
        <f>IF($AN$3="Boys",Table4abData!D7,IF($AN$3="Girls",Table4abData!AL7,Table4abData!BT7))</f>
        <v>44.3</v>
      </c>
      <c r="D10" s="708">
        <f>IF($AN$3="Boys",Table4abData!E7,IF($AN$3="Girls",Table4abData!AM7,Table4abData!BU7))</f>
        <v>43.2</v>
      </c>
      <c r="E10" s="718"/>
      <c r="F10" s="711">
        <f>IF($AN$3="Boys",Table4abData!F7,IF($AN$3="Girls",Table4abData!AN7,Table4abData!BV7))</f>
        <v>25.4</v>
      </c>
      <c r="G10" s="711">
        <f>IF($AN$3="Boys",Table4abData!G7,IF($AN$3="Girls",Table4abData!AO7,Table4abData!BW7))</f>
        <v>41.2</v>
      </c>
      <c r="H10" s="711">
        <f>IF($AN$3="Boys",Table4abData!H7,IF($AN$3="Girls",Table4abData!AP7,Table4abData!BX7))</f>
        <v>60.8</v>
      </c>
      <c r="I10" s="718"/>
      <c r="J10" s="708">
        <f>IF($AN$3="Boys",Table4abData!X7,IF($AN$3="Girls",Table4abData!BF7,Table4abData!CN7))</f>
        <v>2.5</v>
      </c>
      <c r="K10" s="708">
        <f>IF($AN$3="Boys",Table4abData!Y7,IF($AN$3="Girls",Table4abData!BG7,Table4abData!CO7))</f>
        <v>24.5</v>
      </c>
      <c r="L10" s="708">
        <f>IF($AN$3="Boys",Table4abData!Z7,IF($AN$3="Girls",Table4abData!BH7,Table4abData!CP7))</f>
        <v>77.3</v>
      </c>
      <c r="M10" s="708"/>
      <c r="N10" s="711">
        <f>IF($AN$3="Boys",Table4abData!U7,IF($AN$3="Girls",Table4abData!BC7,Table4abData!CK7))</f>
        <v>10.8</v>
      </c>
      <c r="O10" s="711">
        <f>IF($AN$3="Boys",Table4abData!V7,IF($AN$3="Girls",Table4abData!BD7,Table4abData!CL7))</f>
        <v>55.5</v>
      </c>
      <c r="P10" s="711">
        <f>IF($AN$3="Boys",Table4abData!W7,IF($AN$3="Girls",Table4abData!BE7,Table4abData!CM7))</f>
        <v>92.9</v>
      </c>
      <c r="Q10" s="718"/>
      <c r="R10" s="708">
        <f>IF($AN$3="Boys",Table4abData!AA7,IF($AN$3="Girls",Table4abData!BI7,Table4abData!CQ7))</f>
        <v>9</v>
      </c>
      <c r="S10" s="708">
        <f>IF($AN$3="Boys",Table4abData!AB7,IF($AN$3="Girls",Table4abData!BJ7,Table4abData!CR7))</f>
        <v>29.8</v>
      </c>
      <c r="T10" s="708">
        <f>IF($AN$3="Boys",Table4abData!AC7,IF($AN$3="Girls",Table4abData!BK7,Table4abData!CS7))</f>
        <v>59.5</v>
      </c>
      <c r="U10" s="718"/>
      <c r="V10" s="711">
        <f>IF($AN$3="Boys",Table4abData!AG7,IF($AN$3="Girls",Table4abData!BO7,Table4abData!CW7))</f>
        <v>0.5</v>
      </c>
      <c r="W10" s="711">
        <f>IF($AN$3="Boys",Table4abData!AH7,IF($AN$3="Girls",Table4abData!BP7,Table4abData!CX7))</f>
        <v>7.8</v>
      </c>
      <c r="X10" s="711">
        <f>IF($AN$3="Boys",Table4abData!AI7,IF($AN$3="Girls",Table4abData!BQ7,Table4abData!CY7))</f>
        <v>44.2</v>
      </c>
      <c r="Y10" s="708"/>
      <c r="Z10" s="708">
        <f>IF($AN$3="Boys",Table4abData!AD7,IF($AN$3="Girls",Table4abData!BL7,Table4abData!CT7))</f>
        <v>0.9</v>
      </c>
      <c r="AA10" s="708">
        <f>IF($AN$3="Boys",Table4abData!AE7,IF($AN$3="Girls",Table4abData!BM7,Table4abData!CU7))</f>
        <v>10.7</v>
      </c>
      <c r="AB10" s="708">
        <f>IF($AN$3="Boys",Table4abData!AF7,IF($AN$3="Girls",Table4abData!BN7,Table4abData!CV7))</f>
        <v>46.7</v>
      </c>
      <c r="AC10" s="719"/>
      <c r="AD10" s="720">
        <f>IF($AN$3="Boys",Table4abData!L7,IF($AN$3="Girls",Table4abData!AT7,Table4abData!CB7))</f>
        <v>0.04</v>
      </c>
      <c r="AE10" s="720">
        <f>IF($AN$3="Boys",Table4abData!M7,IF($AN$3="Girls",Table4abData!AU7,Table4abData!CC7))</f>
        <v>0.03</v>
      </c>
      <c r="AF10" s="720">
        <f>IF($AN$3="Boys",Table4abData!N7,IF($AN$3="Girls",Table4abData!AV7,Table4abData!CD7))</f>
        <v>0.04</v>
      </c>
      <c r="AG10" s="719"/>
      <c r="AH10" s="721">
        <f>IF($AN$3="Boys",Table4abData!O7,IF($AN$3="Girls",Table4abData!AW7,Table4abData!CE7))</f>
        <v>0.02</v>
      </c>
      <c r="AI10" s="721">
        <f>IF($AN$3="Boys",Table4abData!P7,IF($AN$3="Girls",Table4abData!AX7,Table4abData!CF7))</f>
        <v>0.02</v>
      </c>
      <c r="AJ10" s="721">
        <f>IF($AN$3="Boys",Table4abData!Q7,IF($AN$3="Girls",Table4abData!AY7,Table4abData!CG7))</f>
        <v>0.03</v>
      </c>
      <c r="AK10" s="718"/>
      <c r="AL10" s="722">
        <f>IF($AN$3="Boys",Table4abData!R7,IF($AN$3="Girls",Table4abData!AZ7,Table4abData!CH7))</f>
        <v>0.05</v>
      </c>
      <c r="AM10" s="722">
        <f>IF($AN$3="Boys",Table4abData!S7,IF($AN$3="Girls",Table4abData!BA7,Table4abData!CI7))</f>
        <v>0.04</v>
      </c>
      <c r="AN10" s="722">
        <f>IF($AN$3="Boys",Table4abData!T7,IF($AN$3="Girls",Table4abData!BB7,Table4abData!CJ7))</f>
        <v>0.04</v>
      </c>
    </row>
    <row r="11" spans="1:44" s="343" customFormat="1" ht="9.9499999999999993" customHeight="1" x14ac:dyDescent="0.2">
      <c r="A11" s="105" t="s">
        <v>90</v>
      </c>
      <c r="B11" s="708">
        <f>IF($AN$3="Boys",Table4abData!C8,IF($AN$3="Girls",Table4abData!AK8,Table4abData!BS8))</f>
        <v>17.600000000000001</v>
      </c>
      <c r="C11" s="708">
        <f>IF($AN$3="Boys",Table4abData!D8,IF($AN$3="Girls",Table4abData!AL8,Table4abData!BT8))</f>
        <v>50.7</v>
      </c>
      <c r="D11" s="708">
        <f>IF($AN$3="Boys",Table4abData!E8,IF($AN$3="Girls",Table4abData!AM8,Table4abData!BU8))</f>
        <v>31.7</v>
      </c>
      <c r="E11" s="718"/>
      <c r="F11" s="711">
        <f>IF($AN$3="Boys",Table4abData!F8,IF($AN$3="Girls",Table4abData!AN8,Table4abData!BV8))</f>
        <v>24.9</v>
      </c>
      <c r="G11" s="711">
        <f>IF($AN$3="Boys",Table4abData!G8,IF($AN$3="Girls",Table4abData!AO8,Table4abData!BW8))</f>
        <v>39.299999999999997</v>
      </c>
      <c r="H11" s="711">
        <f>IF($AN$3="Boys",Table4abData!H8,IF($AN$3="Girls",Table4abData!AP8,Table4abData!BX8))</f>
        <v>56.6</v>
      </c>
      <c r="I11" s="718"/>
      <c r="J11" s="708">
        <f>IF($AN$3="Boys",Table4abData!X8,IF($AN$3="Girls",Table4abData!BF8,Table4abData!CN8))</f>
        <v>2.2000000000000002</v>
      </c>
      <c r="K11" s="708">
        <f>IF($AN$3="Boys",Table4abData!Y8,IF($AN$3="Girls",Table4abData!BG8,Table4abData!CO8))</f>
        <v>20.2</v>
      </c>
      <c r="L11" s="708">
        <f>IF($AN$3="Boys",Table4abData!Z8,IF($AN$3="Girls",Table4abData!BH8,Table4abData!CP8))</f>
        <v>68.5</v>
      </c>
      <c r="M11" s="708"/>
      <c r="N11" s="711">
        <f>IF($AN$3="Boys",Table4abData!U8,IF($AN$3="Girls",Table4abData!BC8,Table4abData!CK8))</f>
        <v>9.4</v>
      </c>
      <c r="O11" s="711">
        <f>IF($AN$3="Boys",Table4abData!V8,IF($AN$3="Girls",Table4abData!BD8,Table4abData!CL8))</f>
        <v>48.1</v>
      </c>
      <c r="P11" s="711">
        <f>IF($AN$3="Boys",Table4abData!W8,IF($AN$3="Girls",Table4abData!BE8,Table4abData!CM8))</f>
        <v>88.3</v>
      </c>
      <c r="Q11" s="718"/>
      <c r="R11" s="708">
        <f>IF($AN$3="Boys",Table4abData!AA8,IF($AN$3="Girls",Table4abData!BI8,Table4abData!CQ8))</f>
        <v>8.6999999999999993</v>
      </c>
      <c r="S11" s="708">
        <f>IF($AN$3="Boys",Table4abData!AB8,IF($AN$3="Girls",Table4abData!BJ8,Table4abData!CR8))</f>
        <v>24.9</v>
      </c>
      <c r="T11" s="708">
        <f>IF($AN$3="Boys",Table4abData!AC8,IF($AN$3="Girls",Table4abData!BK8,Table4abData!CS8))</f>
        <v>48.8</v>
      </c>
      <c r="U11" s="718"/>
      <c r="V11" s="711">
        <f>IF($AN$3="Boys",Table4abData!AG8,IF($AN$3="Girls",Table4abData!BO8,Table4abData!CW8))</f>
        <v>0.5</v>
      </c>
      <c r="W11" s="711">
        <f>IF($AN$3="Boys",Table4abData!AH8,IF($AN$3="Girls",Table4abData!BP8,Table4abData!CX8))</f>
        <v>5.4</v>
      </c>
      <c r="X11" s="711">
        <f>IF($AN$3="Boys",Table4abData!AI8,IF($AN$3="Girls",Table4abData!BQ8,Table4abData!CY8))</f>
        <v>30.9</v>
      </c>
      <c r="Y11" s="708"/>
      <c r="Z11" s="708">
        <f>IF($AN$3="Boys",Table4abData!AD8,IF($AN$3="Girls",Table4abData!BL8,Table4abData!CT8))</f>
        <v>0.8</v>
      </c>
      <c r="AA11" s="708">
        <f>IF($AN$3="Boys",Table4abData!AE8,IF($AN$3="Girls",Table4abData!BM8,Table4abData!CU8))</f>
        <v>7.4</v>
      </c>
      <c r="AB11" s="708">
        <f>IF($AN$3="Boys",Table4abData!AF8,IF($AN$3="Girls",Table4abData!BN8,Table4abData!CV8))</f>
        <v>33.299999999999997</v>
      </c>
      <c r="AC11" s="719"/>
      <c r="AD11" s="720">
        <f>IF($AN$3="Boys",Table4abData!L8,IF($AN$3="Girls",Table4abData!AT8,Table4abData!CB8))</f>
        <v>0.02</v>
      </c>
      <c r="AE11" s="720">
        <f>IF($AN$3="Boys",Table4abData!M8,IF($AN$3="Girls",Table4abData!AU8,Table4abData!CC8))</f>
        <v>-0.12</v>
      </c>
      <c r="AF11" s="720">
        <f>IF($AN$3="Boys",Table4abData!N8,IF($AN$3="Girls",Table4abData!AV8,Table4abData!CD8))</f>
        <v>-0.22</v>
      </c>
      <c r="AG11" s="719"/>
      <c r="AH11" s="721">
        <f>IF($AN$3="Boys",Table4abData!O8,IF($AN$3="Girls",Table4abData!AW8,Table4abData!CE8))</f>
        <v>0</v>
      </c>
      <c r="AI11" s="721">
        <f>IF($AN$3="Boys",Table4abData!P8,IF($AN$3="Girls",Table4abData!AX8,Table4abData!CF8))</f>
        <v>-0.13</v>
      </c>
      <c r="AJ11" s="721">
        <f>IF($AN$3="Boys",Table4abData!Q8,IF($AN$3="Girls",Table4abData!AY8,Table4abData!CG8))</f>
        <v>-0.24</v>
      </c>
      <c r="AK11" s="718"/>
      <c r="AL11" s="722">
        <f>IF($AN$3="Boys",Table4abData!R8,IF($AN$3="Girls",Table4abData!AZ8,Table4abData!CH8))</f>
        <v>0.04</v>
      </c>
      <c r="AM11" s="722">
        <f>IF($AN$3="Boys",Table4abData!S8,IF($AN$3="Girls",Table4abData!BA8,Table4abData!CI8))</f>
        <v>-0.1</v>
      </c>
      <c r="AN11" s="722">
        <f>IF($AN$3="Boys",Table4abData!T8,IF($AN$3="Girls",Table4abData!BB8,Table4abData!CJ8))</f>
        <v>-0.21</v>
      </c>
    </row>
    <row r="12" spans="1:44" s="343" customFormat="1" ht="11.25" customHeight="1" x14ac:dyDescent="0.2">
      <c r="A12" s="105" t="s">
        <v>91</v>
      </c>
      <c r="B12" s="708">
        <f>IF($AN$3="Boys",Table4abData!C9,IF($AN$3="Girls",Table4abData!AK9,Table4abData!BS9))</f>
        <v>10.7</v>
      </c>
      <c r="C12" s="708">
        <f>IF($AN$3="Boys",Table4abData!D9,IF($AN$3="Girls",Table4abData!AL9,Table4abData!BT9))</f>
        <v>42</v>
      </c>
      <c r="D12" s="708">
        <f>IF($AN$3="Boys",Table4abData!E9,IF($AN$3="Girls",Table4abData!AM9,Table4abData!BU9))</f>
        <v>47.3</v>
      </c>
      <c r="E12" s="718"/>
      <c r="F12" s="711">
        <f>IF($AN$3="Boys",Table4abData!F9,IF($AN$3="Girls",Table4abData!AN9,Table4abData!BV9))</f>
        <v>25.7</v>
      </c>
      <c r="G12" s="711">
        <f>IF($AN$3="Boys",Table4abData!G9,IF($AN$3="Girls",Table4abData!AO9,Table4abData!BW9))</f>
        <v>42.1</v>
      </c>
      <c r="H12" s="711">
        <f>IF($AN$3="Boys",Table4abData!H9,IF($AN$3="Girls",Table4abData!AP9,Table4abData!BX9))</f>
        <v>62</v>
      </c>
      <c r="I12" s="718"/>
      <c r="J12" s="708">
        <f>IF($AN$3="Boys",Table4abData!X9,IF($AN$3="Girls",Table4abData!BF9,Table4abData!CN9))</f>
        <v>2.6</v>
      </c>
      <c r="K12" s="708">
        <f>IF($AN$3="Boys",Table4abData!Y9,IF($AN$3="Girls",Table4abData!BG9,Table4abData!CO9))</f>
        <v>26.4</v>
      </c>
      <c r="L12" s="708">
        <f>IF($AN$3="Boys",Table4abData!Z9,IF($AN$3="Girls",Table4abData!BH9,Table4abData!CP9))</f>
        <v>79.599999999999994</v>
      </c>
      <c r="M12" s="708"/>
      <c r="N12" s="711">
        <f>IF($AN$3="Boys",Table4abData!U9,IF($AN$3="Girls",Table4abData!BC9,Table4abData!CK9))</f>
        <v>11.5</v>
      </c>
      <c r="O12" s="711">
        <f>IF($AN$3="Boys",Table4abData!V9,IF($AN$3="Girls",Table4abData!BD9,Table4abData!CL9))</f>
        <v>58.7</v>
      </c>
      <c r="P12" s="711">
        <f>IF($AN$3="Boys",Table4abData!W9,IF($AN$3="Girls",Table4abData!BE9,Table4abData!CM9))</f>
        <v>94.1</v>
      </c>
      <c r="Q12" s="718"/>
      <c r="R12" s="708">
        <f>IF($AN$3="Boys",Table4abData!AA9,IF($AN$3="Girls",Table4abData!BI9,Table4abData!CQ9))</f>
        <v>9.1</v>
      </c>
      <c r="S12" s="708">
        <f>IF($AN$3="Boys",Table4abData!AB9,IF($AN$3="Girls",Table4abData!BJ9,Table4abData!CR9))</f>
        <v>31.9</v>
      </c>
      <c r="T12" s="708">
        <f>IF($AN$3="Boys",Table4abData!AC9,IF($AN$3="Girls",Table4abData!BK9,Table4abData!CS9))</f>
        <v>62.3</v>
      </c>
      <c r="U12" s="718"/>
      <c r="V12" s="711">
        <f>IF($AN$3="Boys",Table4abData!AG9,IF($AN$3="Girls",Table4abData!BO9,Table4abData!CW9))</f>
        <v>0.5</v>
      </c>
      <c r="W12" s="711">
        <f>IF($AN$3="Boys",Table4abData!AH9,IF($AN$3="Girls",Table4abData!BP9,Table4abData!CX9))</f>
        <v>8.8000000000000007</v>
      </c>
      <c r="X12" s="711">
        <f>IF($AN$3="Boys",Table4abData!AI9,IF($AN$3="Girls",Table4abData!BQ9,Table4abData!CY9))</f>
        <v>47.5</v>
      </c>
      <c r="Y12" s="708"/>
      <c r="Z12" s="708">
        <f>IF($AN$3="Boys",Table4abData!AD9,IF($AN$3="Girls",Table4abData!BL9,Table4abData!CT9))</f>
        <v>1</v>
      </c>
      <c r="AA12" s="708">
        <f>IF($AN$3="Boys",Table4abData!AE9,IF($AN$3="Girls",Table4abData!BM9,Table4abData!CU9))</f>
        <v>12.1</v>
      </c>
      <c r="AB12" s="708">
        <f>IF($AN$3="Boys",Table4abData!AF9,IF($AN$3="Girls",Table4abData!BN9,Table4abData!CV9))</f>
        <v>50.1</v>
      </c>
      <c r="AC12" s="719"/>
      <c r="AD12" s="720">
        <f>IF($AN$3="Boys",Table4abData!L9,IF($AN$3="Girls",Table4abData!AT9,Table4abData!CB9))</f>
        <v>0.05</v>
      </c>
      <c r="AE12" s="720">
        <f>IF($AN$3="Boys",Table4abData!M9,IF($AN$3="Girls",Table4abData!AU9,Table4abData!CC9))</f>
        <v>0.1</v>
      </c>
      <c r="AF12" s="720">
        <f>IF($AN$3="Boys",Table4abData!N9,IF($AN$3="Girls",Table4abData!AV9,Table4abData!CD9))</f>
        <v>0.11</v>
      </c>
      <c r="AG12" s="719"/>
      <c r="AH12" s="721">
        <f>IF($AN$3="Boys",Table4abData!O9,IF($AN$3="Girls",Table4abData!AW9,Table4abData!CE9))</f>
        <v>0.03</v>
      </c>
      <c r="AI12" s="721">
        <f>IF($AN$3="Boys",Table4abData!P9,IF($AN$3="Girls",Table4abData!AX9,Table4abData!CF9))</f>
        <v>0.09</v>
      </c>
      <c r="AJ12" s="721">
        <f>IF($AN$3="Boys",Table4abData!Q9,IF($AN$3="Girls",Table4abData!AY9,Table4abData!CG9))</f>
        <v>0.1</v>
      </c>
      <c r="AK12" s="718"/>
      <c r="AL12" s="722">
        <f>IF($AN$3="Boys",Table4abData!R9,IF($AN$3="Girls",Table4abData!AZ9,Table4abData!CH9))</f>
        <v>7.0000000000000007E-2</v>
      </c>
      <c r="AM12" s="722">
        <f>IF($AN$3="Boys",Table4abData!S9,IF($AN$3="Girls",Table4abData!BA9,Table4abData!CI9))</f>
        <v>0.11</v>
      </c>
      <c r="AN12" s="722">
        <f>IF($AN$3="Boys",Table4abData!T9,IF($AN$3="Girls",Table4abData!BB9,Table4abData!CJ9))</f>
        <v>0.12</v>
      </c>
    </row>
    <row r="13" spans="1:44" s="343" customFormat="1" x14ac:dyDescent="0.2">
      <c r="A13" s="106" t="s">
        <v>58</v>
      </c>
      <c r="B13" s="708">
        <f>IF($AN$3="Boys",Table4abData!C10,IF($AN$3="Girls",Table4abData!AK10,Table4abData!BS10))</f>
        <v>11.8</v>
      </c>
      <c r="C13" s="708">
        <f>IF($AN$3="Boys",Table4abData!D10,IF($AN$3="Girls",Table4abData!AL10,Table4abData!BT10))</f>
        <v>46.8</v>
      </c>
      <c r="D13" s="708">
        <f>IF($AN$3="Boys",Table4abData!E10,IF($AN$3="Girls",Table4abData!AM10,Table4abData!BU10))</f>
        <v>41.3</v>
      </c>
      <c r="E13" s="718"/>
      <c r="F13" s="711">
        <f>IF($AN$3="Boys",Table4abData!F10,IF($AN$3="Girls",Table4abData!AN10,Table4abData!BV10))</f>
        <v>27.7</v>
      </c>
      <c r="G13" s="711">
        <f>IF($AN$3="Boys",Table4abData!G10,IF($AN$3="Girls",Table4abData!AO10,Table4abData!BW10))</f>
        <v>42.6</v>
      </c>
      <c r="H13" s="711">
        <f>IF($AN$3="Boys",Table4abData!H10,IF($AN$3="Girls",Table4abData!AP10,Table4abData!BX10))</f>
        <v>59.4</v>
      </c>
      <c r="I13" s="718"/>
      <c r="J13" s="708">
        <f>IF($AN$3="Boys",Table4abData!X10,IF($AN$3="Girls",Table4abData!BF10,Table4abData!CN10))</f>
        <v>4.8</v>
      </c>
      <c r="K13" s="708">
        <f>IF($AN$3="Boys",Table4abData!Y10,IF($AN$3="Girls",Table4abData!BG10,Table4abData!CO10))</f>
        <v>31.3</v>
      </c>
      <c r="L13" s="708">
        <f>IF($AN$3="Boys",Table4abData!Z10,IF($AN$3="Girls",Table4abData!BH10,Table4abData!CP10))</f>
        <v>77.400000000000006</v>
      </c>
      <c r="M13" s="708"/>
      <c r="N13" s="711">
        <f>IF($AN$3="Boys",Table4abData!U10,IF($AN$3="Girls",Table4abData!BC10,Table4abData!CK10))</f>
        <v>17.100000000000001</v>
      </c>
      <c r="O13" s="711">
        <f>IF($AN$3="Boys",Table4abData!V10,IF($AN$3="Girls",Table4abData!BD10,Table4abData!CL10))</f>
        <v>62.3</v>
      </c>
      <c r="P13" s="711">
        <f>IF($AN$3="Boys",Table4abData!W10,IF($AN$3="Girls",Table4abData!BE10,Table4abData!CM10))</f>
        <v>91.3</v>
      </c>
      <c r="Q13" s="718"/>
      <c r="R13" s="708">
        <f>IF($AN$3="Boys",Table4abData!AA10,IF($AN$3="Girls",Table4abData!BI10,Table4abData!CQ10))</f>
        <v>16</v>
      </c>
      <c r="S13" s="708">
        <f>IF($AN$3="Boys",Table4abData!AB10,IF($AN$3="Girls",Table4abData!BJ10,Table4abData!CR10))</f>
        <v>46.2</v>
      </c>
      <c r="T13" s="708">
        <f>IF($AN$3="Boys",Table4abData!AC10,IF($AN$3="Girls",Table4abData!BK10,Table4abData!CS10))</f>
        <v>66.5</v>
      </c>
      <c r="U13" s="718"/>
      <c r="V13" s="711" t="str">
        <f>IF($AN$3="Boys",Table4abData!AG10,IF($AN$3="Girls",Table4abData!BO10,Table4abData!CW10))</f>
        <v>x</v>
      </c>
      <c r="W13" s="711">
        <f>IF($AN$3="Boys",Table4abData!AH10,IF($AN$3="Girls",Table4abData!BP10,Table4abData!CX10))</f>
        <v>15.7</v>
      </c>
      <c r="X13" s="711">
        <f>IF($AN$3="Boys",Table4abData!AI10,IF($AN$3="Girls",Table4abData!BQ10,Table4abData!CY10))</f>
        <v>47.4</v>
      </c>
      <c r="Y13" s="708"/>
      <c r="Z13" s="708" t="str">
        <f>IF($AN$3="Boys",Table4abData!AD10,IF($AN$3="Girls",Table4abData!BL10,Table4abData!CT10))</f>
        <v>x</v>
      </c>
      <c r="AA13" s="708">
        <f>IF($AN$3="Boys",Table4abData!AE10,IF($AN$3="Girls",Table4abData!BM10,Table4abData!CU10))</f>
        <v>20.100000000000001</v>
      </c>
      <c r="AB13" s="708">
        <f>IF($AN$3="Boys",Table4abData!AF10,IF($AN$3="Girls",Table4abData!BN10,Table4abData!CV10))</f>
        <v>50</v>
      </c>
      <c r="AC13" s="719"/>
      <c r="AD13" s="720">
        <f>IF($AN$3="Boys",Table4abData!L10,IF($AN$3="Girls",Table4abData!AT10,Table4abData!CB10))</f>
        <v>0.23</v>
      </c>
      <c r="AE13" s="720">
        <f>IF($AN$3="Boys",Table4abData!M10,IF($AN$3="Girls",Table4abData!AU10,Table4abData!CC10))</f>
        <v>0.15</v>
      </c>
      <c r="AF13" s="720">
        <f>IF($AN$3="Boys",Table4abData!N10,IF($AN$3="Girls",Table4abData!AV10,Table4abData!CD10))</f>
        <v>0</v>
      </c>
      <c r="AG13" s="719"/>
      <c r="AH13" s="721">
        <f>IF($AN$3="Boys",Table4abData!O10,IF($AN$3="Girls",Table4abData!AW10,Table4abData!CE10))</f>
        <v>0.1</v>
      </c>
      <c r="AI13" s="721">
        <f>IF($AN$3="Boys",Table4abData!P10,IF($AN$3="Girls",Table4abData!AX10,Table4abData!CF10))</f>
        <v>0.09</v>
      </c>
      <c r="AJ13" s="721">
        <f>IF($AN$3="Boys",Table4abData!Q10,IF($AN$3="Girls",Table4abData!AY10,Table4abData!CG10))</f>
        <v>-7.0000000000000007E-2</v>
      </c>
      <c r="AK13" s="718"/>
      <c r="AL13" s="722">
        <f>IF($AN$3="Boys",Table4abData!R10,IF($AN$3="Girls",Table4abData!AZ10,Table4abData!CH10))</f>
        <v>0.36</v>
      </c>
      <c r="AM13" s="722">
        <f>IF($AN$3="Boys",Table4abData!S10,IF($AN$3="Girls",Table4abData!BA10,Table4abData!CI10))</f>
        <v>0.21</v>
      </c>
      <c r="AN13" s="722">
        <f>IF($AN$3="Boys",Table4abData!T10,IF($AN$3="Girls",Table4abData!BB10,Table4abData!CJ10))</f>
        <v>7.0000000000000007E-2</v>
      </c>
    </row>
    <row r="14" spans="1:44" s="343" customFormat="1" x14ac:dyDescent="0.2">
      <c r="A14" s="106" t="s">
        <v>355</v>
      </c>
      <c r="B14" s="708">
        <f>IF($AN$3="Boys",Table4abData!C11,IF($AN$3="Girls",Table4abData!AK11,Table4abData!BS11))</f>
        <v>11.5</v>
      </c>
      <c r="C14" s="708">
        <f>IF($AN$3="Boys",Table4abData!D11,IF($AN$3="Girls",Table4abData!AL11,Table4abData!BT11))</f>
        <v>51</v>
      </c>
      <c r="D14" s="708">
        <f>IF($AN$3="Boys",Table4abData!E11,IF($AN$3="Girls",Table4abData!AM11,Table4abData!BU11))</f>
        <v>37.5</v>
      </c>
      <c r="E14" s="718"/>
      <c r="F14" s="711">
        <f>IF($AN$3="Boys",Table4abData!F11,IF($AN$3="Girls",Table4abData!AN11,Table4abData!BV11))</f>
        <v>20.9</v>
      </c>
      <c r="G14" s="711">
        <f>IF($AN$3="Boys",Table4abData!G11,IF($AN$3="Girls",Table4abData!AO11,Table4abData!BW11))</f>
        <v>32.700000000000003</v>
      </c>
      <c r="H14" s="711">
        <f>IF($AN$3="Boys",Table4abData!H11,IF($AN$3="Girls",Table4abData!AP11,Table4abData!BX11))</f>
        <v>47.5</v>
      </c>
      <c r="I14" s="718"/>
      <c r="J14" s="708">
        <f>IF($AN$3="Boys",Table4abData!X11,IF($AN$3="Girls",Table4abData!BF11,Table4abData!CN11))</f>
        <v>1.8</v>
      </c>
      <c r="K14" s="708">
        <f>IF($AN$3="Boys",Table4abData!Y11,IF($AN$3="Girls",Table4abData!BG11,Table4abData!CO11))</f>
        <v>13.2</v>
      </c>
      <c r="L14" s="708">
        <f>IF($AN$3="Boys",Table4abData!Z11,IF($AN$3="Girls",Table4abData!BH11,Table4abData!CP11))</f>
        <v>53.5</v>
      </c>
      <c r="M14" s="708"/>
      <c r="N14" s="711">
        <f>IF($AN$3="Boys",Table4abData!U11,IF($AN$3="Girls",Table4abData!BC11,Table4abData!CK11))</f>
        <v>8</v>
      </c>
      <c r="O14" s="711">
        <f>IF($AN$3="Boys",Table4abData!V11,IF($AN$3="Girls",Table4abData!BD11,Table4abData!CL11))</f>
        <v>41.1</v>
      </c>
      <c r="P14" s="711">
        <f>IF($AN$3="Boys",Table4abData!W11,IF($AN$3="Girls",Table4abData!BE11,Table4abData!CM11))</f>
        <v>79.3</v>
      </c>
      <c r="Q14" s="718"/>
      <c r="R14" s="708">
        <f>IF($AN$3="Boys",Table4abData!AA11,IF($AN$3="Girls",Table4abData!BI11,Table4abData!CQ11))</f>
        <v>8.4</v>
      </c>
      <c r="S14" s="708">
        <f>IF($AN$3="Boys",Table4abData!AB11,IF($AN$3="Girls",Table4abData!BJ11,Table4abData!CR11))</f>
        <v>12.4</v>
      </c>
      <c r="T14" s="708">
        <f>IF($AN$3="Boys",Table4abData!AC11,IF($AN$3="Girls",Table4abData!BK11,Table4abData!CS11))</f>
        <v>19.100000000000001</v>
      </c>
      <c r="U14" s="718"/>
      <c r="V14" s="711" t="str">
        <f>IF($AN$3="Boys",Table4abData!AG11,IF($AN$3="Girls",Table4abData!BO11,Table4abData!CW11))</f>
        <v>x</v>
      </c>
      <c r="W14" s="711" t="str">
        <f>IF($AN$3="Boys",Table4abData!AH11,IF($AN$3="Girls",Table4abData!BP11,Table4abData!CX11))</f>
        <v>x</v>
      </c>
      <c r="X14" s="711">
        <f>IF($AN$3="Boys",Table4abData!AI11,IF($AN$3="Girls",Table4abData!BQ11,Table4abData!CY11))</f>
        <v>6.8</v>
      </c>
      <c r="Y14" s="708"/>
      <c r="Z14" s="708" t="str">
        <f>IF($AN$3="Boys",Table4abData!AD11,IF($AN$3="Girls",Table4abData!BL11,Table4abData!CT11))</f>
        <v>x</v>
      </c>
      <c r="AA14" s="708" t="str">
        <f>IF($AN$3="Boys",Table4abData!AE11,IF($AN$3="Girls",Table4abData!BM11,Table4abData!CU11))</f>
        <v>x</v>
      </c>
      <c r="AB14" s="708">
        <f>IF($AN$3="Boys",Table4abData!AF11,IF($AN$3="Girls",Table4abData!BN11,Table4abData!CV11))</f>
        <v>7.4</v>
      </c>
      <c r="AC14" s="719"/>
      <c r="AD14" s="720">
        <f>IF($AN$3="Boys",Table4abData!L11,IF($AN$3="Girls",Table4abData!AT11,Table4abData!CB11))</f>
        <v>-0.47</v>
      </c>
      <c r="AE14" s="720">
        <f>IF($AN$3="Boys",Table4abData!M11,IF($AN$3="Girls",Table4abData!AU11,Table4abData!CC11))</f>
        <v>-0.8</v>
      </c>
      <c r="AF14" s="720">
        <f>IF($AN$3="Boys",Table4abData!N11,IF($AN$3="Girls",Table4abData!AV11,Table4abData!CD11))</f>
        <v>-1.1000000000000001</v>
      </c>
      <c r="AG14" s="719"/>
      <c r="AH14" s="721">
        <f>IF($AN$3="Boys",Table4abData!O11,IF($AN$3="Girls",Table4abData!AW11,Table4abData!CE11))</f>
        <v>-0.61</v>
      </c>
      <c r="AI14" s="721">
        <f>IF($AN$3="Boys",Table4abData!P11,IF($AN$3="Girls",Table4abData!AX11,Table4abData!CF11))</f>
        <v>-0.87</v>
      </c>
      <c r="AJ14" s="721">
        <f>IF($AN$3="Boys",Table4abData!Q11,IF($AN$3="Girls",Table4abData!AY11,Table4abData!CG11))</f>
        <v>-1.18</v>
      </c>
      <c r="AK14" s="718"/>
      <c r="AL14" s="722">
        <f>IF($AN$3="Boys",Table4abData!R11,IF($AN$3="Girls",Table4abData!AZ11,Table4abData!CH11))</f>
        <v>-0.32</v>
      </c>
      <c r="AM14" s="722">
        <f>IF($AN$3="Boys",Table4abData!S11,IF($AN$3="Girls",Table4abData!BA11,Table4abData!CI11))</f>
        <v>-0.73</v>
      </c>
      <c r="AN14" s="722">
        <f>IF($AN$3="Boys",Table4abData!T11,IF($AN$3="Girls",Table4abData!BB11,Table4abData!CJ11))</f>
        <v>-1.02</v>
      </c>
    </row>
    <row r="15" spans="1:44" s="343" customFormat="1" x14ac:dyDescent="0.2">
      <c r="A15" s="106" t="s">
        <v>356</v>
      </c>
      <c r="B15" s="708">
        <f>IF($AN$3="Boys",Table4abData!C12,IF($AN$3="Girls",Table4abData!AK12,Table4abData!BS12))</f>
        <v>17.100000000000001</v>
      </c>
      <c r="C15" s="708">
        <f>IF($AN$3="Boys",Table4abData!D12,IF($AN$3="Girls",Table4abData!AL12,Table4abData!BT12))</f>
        <v>55.6</v>
      </c>
      <c r="D15" s="708">
        <f>IF($AN$3="Boys",Table4abData!E12,IF($AN$3="Girls",Table4abData!AM12,Table4abData!BU12))</f>
        <v>27.3</v>
      </c>
      <c r="E15" s="718"/>
      <c r="F15" s="711">
        <f>IF($AN$3="Boys",Table4abData!F12,IF($AN$3="Girls",Table4abData!AN12,Table4abData!BV12))</f>
        <v>23.7</v>
      </c>
      <c r="G15" s="711">
        <f>IF($AN$3="Boys",Table4abData!G12,IF($AN$3="Girls",Table4abData!AO12,Table4abData!BW12))</f>
        <v>33.5</v>
      </c>
      <c r="H15" s="711">
        <f>IF($AN$3="Boys",Table4abData!H12,IF($AN$3="Girls",Table4abData!AP12,Table4abData!BX12))</f>
        <v>48</v>
      </c>
      <c r="I15" s="718"/>
      <c r="J15" s="708">
        <f>IF($AN$3="Boys",Table4abData!X12,IF($AN$3="Girls",Table4abData!BF12,Table4abData!CN12))</f>
        <v>2</v>
      </c>
      <c r="K15" s="708">
        <f>IF($AN$3="Boys",Table4abData!Y12,IF($AN$3="Girls",Table4abData!BG12,Table4abData!CO12))</f>
        <v>12</v>
      </c>
      <c r="L15" s="708">
        <f>IF($AN$3="Boys",Table4abData!Z12,IF($AN$3="Girls",Table4abData!BH12,Table4abData!CP12))</f>
        <v>48.3</v>
      </c>
      <c r="M15" s="708"/>
      <c r="N15" s="711">
        <f>IF($AN$3="Boys",Table4abData!U12,IF($AN$3="Girls",Table4abData!BC12,Table4abData!CK12))</f>
        <v>6.5</v>
      </c>
      <c r="O15" s="711">
        <f>IF($AN$3="Boys",Table4abData!V12,IF($AN$3="Girls",Table4abData!BD12,Table4abData!CL12))</f>
        <v>37.6</v>
      </c>
      <c r="P15" s="711">
        <f>IF($AN$3="Boys",Table4abData!W12,IF($AN$3="Girls",Table4abData!BE12,Table4abData!CM12))</f>
        <v>77.099999999999994</v>
      </c>
      <c r="Q15" s="718"/>
      <c r="R15" s="708">
        <f>IF($AN$3="Boys",Table4abData!AA12,IF($AN$3="Girls",Table4abData!BI12,Table4abData!CQ12))</f>
        <v>1.5</v>
      </c>
      <c r="S15" s="708">
        <f>IF($AN$3="Boys",Table4abData!AB12,IF($AN$3="Girls",Table4abData!BJ12,Table4abData!CR12))</f>
        <v>7.7</v>
      </c>
      <c r="T15" s="708">
        <f>IF($AN$3="Boys",Table4abData!AC12,IF($AN$3="Girls",Table4abData!BK12,Table4abData!CS12))</f>
        <v>15.4</v>
      </c>
      <c r="U15" s="718"/>
      <c r="V15" s="711">
        <f>IF($AN$3="Boys",Table4abData!AG12,IF($AN$3="Girls",Table4abData!BO12,Table4abData!CW12))</f>
        <v>0</v>
      </c>
      <c r="W15" s="711" t="str">
        <f>IF($AN$3="Boys",Table4abData!AH12,IF($AN$3="Girls",Table4abData!BP12,Table4abData!CX12))</f>
        <v>x</v>
      </c>
      <c r="X15" s="711">
        <f>IF($AN$3="Boys",Table4abData!AI12,IF($AN$3="Girls",Table4abData!BQ12,Table4abData!CY12))</f>
        <v>5.6</v>
      </c>
      <c r="Y15" s="708"/>
      <c r="Z15" s="708">
        <f>IF($AN$3="Boys",Table4abData!AD12,IF($AN$3="Girls",Table4abData!BL12,Table4abData!CT12))</f>
        <v>0</v>
      </c>
      <c r="AA15" s="708" t="str">
        <f>IF($AN$3="Boys",Table4abData!AE12,IF($AN$3="Girls",Table4abData!BM12,Table4abData!CU12))</f>
        <v>x</v>
      </c>
      <c r="AB15" s="708">
        <f>IF($AN$3="Boys",Table4abData!AF12,IF($AN$3="Girls",Table4abData!BN12,Table4abData!CV12))</f>
        <v>6.6</v>
      </c>
      <c r="AC15" s="719"/>
      <c r="AD15" s="720">
        <f>IF($AN$3="Boys",Table4abData!L12,IF($AN$3="Girls",Table4abData!AT12,Table4abData!CB12))</f>
        <v>-0.19</v>
      </c>
      <c r="AE15" s="720">
        <f>IF($AN$3="Boys",Table4abData!M12,IF($AN$3="Girls",Table4abData!AU12,Table4abData!CC12))</f>
        <v>-0.69</v>
      </c>
      <c r="AF15" s="720">
        <f>IF($AN$3="Boys",Table4abData!N12,IF($AN$3="Girls",Table4abData!AV12,Table4abData!CD12))</f>
        <v>-1.02</v>
      </c>
      <c r="AG15" s="719"/>
      <c r="AH15" s="721">
        <f>IF($AN$3="Boys",Table4abData!O12,IF($AN$3="Girls",Table4abData!AW12,Table4abData!CE12))</f>
        <v>-0.36</v>
      </c>
      <c r="AI15" s="721">
        <f>IF($AN$3="Boys",Table4abData!P12,IF($AN$3="Girls",Table4abData!AX12,Table4abData!CF12))</f>
        <v>-0.79</v>
      </c>
      <c r="AJ15" s="721">
        <f>IF($AN$3="Boys",Table4abData!Q12,IF($AN$3="Girls",Table4abData!AY12,Table4abData!CG12))</f>
        <v>-1.1499999999999999</v>
      </c>
      <c r="AK15" s="718"/>
      <c r="AL15" s="722">
        <f>IF($AN$3="Boys",Table4abData!R12,IF($AN$3="Girls",Table4abData!AZ12,Table4abData!CH12))</f>
        <v>-0.02</v>
      </c>
      <c r="AM15" s="722">
        <f>IF($AN$3="Boys",Table4abData!S12,IF($AN$3="Girls",Table4abData!BA12,Table4abData!CI12))</f>
        <v>-0.6</v>
      </c>
      <c r="AN15" s="722">
        <f>IF($AN$3="Boys",Table4abData!T12,IF($AN$3="Girls",Table4abData!BB12,Table4abData!CJ12))</f>
        <v>-0.88</v>
      </c>
    </row>
    <row r="16" spans="1:44" s="343" customFormat="1" ht="26.45" customHeight="1" x14ac:dyDescent="0.2">
      <c r="A16" s="183" t="s">
        <v>357</v>
      </c>
      <c r="B16" s="708">
        <f>IF($AN$3="Boys",Table4abData!C14,IF($AN$3="Girls",Table4abData!AK14,Table4abData!BS14))</f>
        <v>28.7</v>
      </c>
      <c r="C16" s="708">
        <f>IF($AN$3="Boys",Table4abData!D14,IF($AN$3="Girls",Table4abData!AL14,Table4abData!BT14))</f>
        <v>54.2</v>
      </c>
      <c r="D16" s="708">
        <f>IF($AN$3="Boys",Table4abData!E14,IF($AN$3="Girls",Table4abData!AM14,Table4abData!BU14))</f>
        <v>17.100000000000001</v>
      </c>
      <c r="E16" s="718"/>
      <c r="F16" s="711">
        <f>IF($AN$3="Boys",Table4abData!F14,IF($AN$3="Girls",Table4abData!AN14,Table4abData!BV14))</f>
        <v>7.3</v>
      </c>
      <c r="G16" s="711">
        <f>IF($AN$3="Boys",Table4abData!G14,IF($AN$3="Girls",Table4abData!AO14,Table4abData!BW14))</f>
        <v>15.7</v>
      </c>
      <c r="H16" s="711">
        <f>IF($AN$3="Boys",Table4abData!H14,IF($AN$3="Girls",Table4abData!AP14,Table4abData!BX14))</f>
        <v>29.3</v>
      </c>
      <c r="I16" s="718"/>
      <c r="J16" s="708">
        <f>IF($AN$3="Boys",Table4abData!X14,IF($AN$3="Girls",Table4abData!BF14,Table4abData!CN14))</f>
        <v>0</v>
      </c>
      <c r="K16" s="708">
        <f>IF($AN$3="Boys",Table4abData!Y14,IF($AN$3="Girls",Table4abData!BG14,Table4abData!CO14))</f>
        <v>2.2999999999999998</v>
      </c>
      <c r="L16" s="708">
        <f>IF($AN$3="Boys",Table4abData!Z14,IF($AN$3="Girls",Table4abData!BH14,Table4abData!CP14))</f>
        <v>22.3</v>
      </c>
      <c r="M16" s="708"/>
      <c r="N16" s="711">
        <f>IF($AN$3="Boys",Table4abData!U14,IF($AN$3="Girls",Table4abData!BC14,Table4abData!CK14))</f>
        <v>1.4</v>
      </c>
      <c r="O16" s="711">
        <f>IF($AN$3="Boys",Table4abData!V14,IF($AN$3="Girls",Table4abData!BD14,Table4abData!CL14))</f>
        <v>12.2</v>
      </c>
      <c r="P16" s="711">
        <f>IF($AN$3="Boys",Table4abData!W14,IF($AN$3="Girls",Table4abData!BE14,Table4abData!CM14))</f>
        <v>42.2</v>
      </c>
      <c r="Q16" s="718"/>
      <c r="R16" s="708">
        <f>IF($AN$3="Boys",Table4abData!AA14,IF($AN$3="Girls",Table4abData!BI14,Table4abData!CQ14))</f>
        <v>0</v>
      </c>
      <c r="S16" s="708">
        <f>IF($AN$3="Boys",Table4abData!AB14,IF($AN$3="Girls",Table4abData!BJ14,Table4abData!CR14))</f>
        <v>2.7</v>
      </c>
      <c r="T16" s="708">
        <f>IF($AN$3="Boys",Table4abData!AC14,IF($AN$3="Girls",Table4abData!BK14,Table4abData!CS14))</f>
        <v>9</v>
      </c>
      <c r="U16" s="718"/>
      <c r="V16" s="711">
        <f>IF($AN$3="Boys",Table4abData!AG14,IF($AN$3="Girls",Table4abData!BO14,Table4abData!CW14))</f>
        <v>0</v>
      </c>
      <c r="W16" s="711" t="str">
        <f>IF($AN$3="Boys",Table4abData!AH14,IF($AN$3="Girls",Table4abData!BP14,Table4abData!CX14))</f>
        <v>x</v>
      </c>
      <c r="X16" s="711">
        <f>IF($AN$3="Boys",Table4abData!AI14,IF($AN$3="Girls",Table4abData!BQ14,Table4abData!CY14))</f>
        <v>2.4</v>
      </c>
      <c r="Y16" s="708"/>
      <c r="Z16" s="708">
        <f>IF($AN$3="Boys",Table4abData!AD14,IF($AN$3="Girls",Table4abData!BL14,Table4abData!CT14))</f>
        <v>0</v>
      </c>
      <c r="AA16" s="708" t="str">
        <f>IF($AN$3="Boys",Table4abData!AE14,IF($AN$3="Girls",Table4abData!BM14,Table4abData!CU14))</f>
        <v>x</v>
      </c>
      <c r="AB16" s="708">
        <f>IF($AN$3="Boys",Table4abData!AF14,IF($AN$3="Girls",Table4abData!BN14,Table4abData!CV14))</f>
        <v>3</v>
      </c>
      <c r="AC16" s="719"/>
      <c r="AD16" s="720">
        <f>IF($AN$3="Boys",Table4abData!L14,IF($AN$3="Girls",Table4abData!AT14,Table4abData!CB14))</f>
        <v>-1.64</v>
      </c>
      <c r="AE16" s="720">
        <f>IF($AN$3="Boys",Table4abData!M14,IF($AN$3="Girls",Table4abData!AU14,Table4abData!CC14))</f>
        <v>-2.39</v>
      </c>
      <c r="AF16" s="720">
        <f>IF($AN$3="Boys",Table4abData!N14,IF($AN$3="Girls",Table4abData!AV14,Table4abData!CD14))</f>
        <v>-2.74</v>
      </c>
      <c r="AG16" s="719"/>
      <c r="AH16" s="721">
        <f>IF($AN$3="Boys",Table4abData!O14,IF($AN$3="Girls",Table4abData!AW14,Table4abData!CE14))</f>
        <v>-1.79</v>
      </c>
      <c r="AI16" s="721">
        <f>IF($AN$3="Boys",Table4abData!P14,IF($AN$3="Girls",Table4abData!AX14,Table4abData!CF14))</f>
        <v>-2.5</v>
      </c>
      <c r="AJ16" s="721">
        <f>IF($AN$3="Boys",Table4abData!Q14,IF($AN$3="Girls",Table4abData!AY14,Table4abData!CG14))</f>
        <v>-2.93</v>
      </c>
      <c r="AK16" s="718"/>
      <c r="AL16" s="722">
        <f>IF($AN$3="Boys",Table4abData!R14,IF($AN$3="Girls",Table4abData!AZ14,Table4abData!CH14))</f>
        <v>-1.5</v>
      </c>
      <c r="AM16" s="722">
        <f>IF($AN$3="Boys",Table4abData!S14,IF($AN$3="Girls",Table4abData!BA14,Table4abData!CI14))</f>
        <v>-2.2799999999999998</v>
      </c>
      <c r="AN16" s="722">
        <f>IF($AN$3="Boys",Table4abData!T14,IF($AN$3="Girls",Table4abData!BB14,Table4abData!CJ14))</f>
        <v>-2.56</v>
      </c>
    </row>
    <row r="17" spans="1:40" s="343" customFormat="1" ht="19.5" customHeight="1" x14ac:dyDescent="0.2">
      <c r="A17" s="548" t="s">
        <v>358</v>
      </c>
      <c r="B17" s="708">
        <f>IF($AN$3="Boys",Table4abData!C16,IF($AN$3="Girls",Table4abData!AK16,Table4abData!BS16))</f>
        <v>88.4</v>
      </c>
      <c r="C17" s="708">
        <f>IF($AN$3="Boys",Table4abData!D16,IF($AN$3="Girls",Table4abData!AL16,Table4abData!BT16))</f>
        <v>9.6999999999999993</v>
      </c>
      <c r="D17" s="708">
        <f>IF($AN$3="Boys",Table4abData!E16,IF($AN$3="Girls",Table4abData!AM16,Table4abData!BU16))</f>
        <v>1.9</v>
      </c>
      <c r="E17" s="718"/>
      <c r="F17" s="711">
        <f>IF($AN$3="Boys",Table4abData!F16,IF($AN$3="Girls",Table4abData!AN16,Table4abData!BV16))</f>
        <v>1.8</v>
      </c>
      <c r="G17" s="711">
        <f>IF($AN$3="Boys",Table4abData!G16,IF($AN$3="Girls",Table4abData!AO16,Table4abData!BW16))</f>
        <v>8.5</v>
      </c>
      <c r="H17" s="711">
        <f>IF($AN$3="Boys",Table4abData!H16,IF($AN$3="Girls",Table4abData!AP16,Table4abData!BX16))</f>
        <v>15.8</v>
      </c>
      <c r="I17" s="718"/>
      <c r="J17" s="708" t="str">
        <f>IF($AN$3="Boys",Table4abData!X16,IF($AN$3="Girls",Table4abData!BF16,Table4abData!CN16))</f>
        <v>x</v>
      </c>
      <c r="K17" s="708">
        <f>IF($AN$3="Boys",Table4abData!Y16,IF($AN$3="Girls",Table4abData!BG16,Table4abData!CO16))</f>
        <v>1.2</v>
      </c>
      <c r="L17" s="708">
        <f>IF($AN$3="Boys",Table4abData!Z16,IF($AN$3="Girls",Table4abData!BH16,Table4abData!CP16))</f>
        <v>7.3</v>
      </c>
      <c r="M17" s="708"/>
      <c r="N17" s="711">
        <f>IF($AN$3="Boys",Table4abData!U16,IF($AN$3="Girls",Table4abData!BC16,Table4abData!CK16))</f>
        <v>0.2</v>
      </c>
      <c r="O17" s="711">
        <f>IF($AN$3="Boys",Table4abData!V16,IF($AN$3="Girls",Table4abData!BD16,Table4abData!CL16))</f>
        <v>6</v>
      </c>
      <c r="P17" s="711">
        <f>IF($AN$3="Boys",Table4abData!W16,IF($AN$3="Girls",Table4abData!BE16,Table4abData!CM16))</f>
        <v>14.6</v>
      </c>
      <c r="Q17" s="718"/>
      <c r="R17" s="708" t="str">
        <f>IF($AN$3="Boys",Table4abData!AA16,IF($AN$3="Girls",Table4abData!BI16,Table4abData!CQ16))</f>
        <v>x</v>
      </c>
      <c r="S17" s="708">
        <f>IF($AN$3="Boys",Table4abData!AB16,IF($AN$3="Girls",Table4abData!BJ16,Table4abData!CR16))</f>
        <v>0</v>
      </c>
      <c r="T17" s="708" t="str">
        <f>IF($AN$3="Boys",Table4abData!AC16,IF($AN$3="Girls",Table4abData!BK16,Table4abData!CS16))</f>
        <v>x</v>
      </c>
      <c r="U17" s="718"/>
      <c r="V17" s="711">
        <f>IF($AN$3="Boys",Table4abData!AG16,IF($AN$3="Girls",Table4abData!BO16,Table4abData!CW16))</f>
        <v>0</v>
      </c>
      <c r="W17" s="711">
        <f>IF($AN$3="Boys",Table4abData!AH16,IF($AN$3="Girls",Table4abData!BP16,Table4abData!CX16))</f>
        <v>0</v>
      </c>
      <c r="X17" s="711">
        <f>IF($AN$3="Boys",Table4abData!AI16,IF($AN$3="Girls",Table4abData!BQ16,Table4abData!CY16))</f>
        <v>0</v>
      </c>
      <c r="Y17" s="708"/>
      <c r="Z17" s="708">
        <f>IF($AN$3="Boys",Table4abData!AD16,IF($AN$3="Girls",Table4abData!BL16,Table4abData!CT16))</f>
        <v>0</v>
      </c>
      <c r="AA17" s="708">
        <f>IF($AN$3="Boys",Table4abData!AE16,IF($AN$3="Girls",Table4abData!BM16,Table4abData!CU16))</f>
        <v>0</v>
      </c>
      <c r="AB17" s="708">
        <f>IF($AN$3="Boys",Table4abData!AF16,IF($AN$3="Girls",Table4abData!BN16,Table4abData!CV16))</f>
        <v>0</v>
      </c>
      <c r="AC17" s="719"/>
      <c r="AD17" s="720">
        <f>IF($AN$3="Boys",Table4abData!L16,IF($AN$3="Girls",Table4abData!AT16,Table4abData!CB16))</f>
        <v>-1.46</v>
      </c>
      <c r="AE17" s="720">
        <f>IF($AN$3="Boys",Table4abData!M16,IF($AN$3="Girls",Table4abData!AU16,Table4abData!CC16))</f>
        <v>-3.01</v>
      </c>
      <c r="AF17" s="720">
        <f>IF($AN$3="Boys",Table4abData!N16,IF($AN$3="Girls",Table4abData!AV16,Table4abData!CD16))</f>
        <v>-4.0599999999999996</v>
      </c>
      <c r="AG17" s="719"/>
      <c r="AH17" s="721">
        <f>IF($AN$3="Boys",Table4abData!O16,IF($AN$3="Girls",Table4abData!AW16,Table4abData!CE16))</f>
        <v>-1.49</v>
      </c>
      <c r="AI17" s="721">
        <f>IF($AN$3="Boys",Table4abData!P16,IF($AN$3="Girls",Table4abData!AX16,Table4abData!CF16))</f>
        <v>-3.09</v>
      </c>
      <c r="AJ17" s="721">
        <f>IF($AN$3="Boys",Table4abData!Q16,IF($AN$3="Girls",Table4abData!AY16,Table4abData!CG16))</f>
        <v>-4.25</v>
      </c>
      <c r="AK17" s="718"/>
      <c r="AL17" s="722">
        <f>IF($AN$3="Boys",Table4abData!R16,IF($AN$3="Girls",Table4abData!AZ16,Table4abData!CH16))</f>
        <v>-1.43</v>
      </c>
      <c r="AM17" s="722">
        <f>IF($AN$3="Boys",Table4abData!S16,IF($AN$3="Girls",Table4abData!BA16,Table4abData!CI16))</f>
        <v>-2.92</v>
      </c>
      <c r="AN17" s="722">
        <f>IF($AN$3="Boys",Table4abData!T16,IF($AN$3="Girls",Table4abData!BB16,Table4abData!CJ16))</f>
        <v>-3.88</v>
      </c>
    </row>
    <row r="18" spans="1:40" s="343" customFormat="1" ht="20.45" customHeight="1" x14ac:dyDescent="0.2">
      <c r="A18" s="44" t="s">
        <v>359</v>
      </c>
      <c r="B18" s="708">
        <f>IF($AN$3="Boys",Table4abData!C18,IF($AN$3="Girls",Table4abData!AK18,Table4abData!BS18))</f>
        <v>14.1</v>
      </c>
      <c r="C18" s="708">
        <f>IF($AN$3="Boys",Table4abData!D18,IF($AN$3="Girls",Table4abData!AL18,Table4abData!BT18))</f>
        <v>44.3</v>
      </c>
      <c r="D18" s="708">
        <f>IF($AN$3="Boys",Table4abData!E18,IF($AN$3="Girls",Table4abData!AM18,Table4abData!BU18))</f>
        <v>41.6</v>
      </c>
      <c r="E18" s="718"/>
      <c r="F18" s="711">
        <f>IF($AN$3="Boys",Table4abData!F18,IF($AN$3="Girls",Table4abData!AN18,Table4abData!BV18))</f>
        <v>22.3</v>
      </c>
      <c r="G18" s="711">
        <f>IF($AN$3="Boys",Table4abData!G18,IF($AN$3="Girls",Table4abData!AO18,Table4abData!BW18))</f>
        <v>40.700000000000003</v>
      </c>
      <c r="H18" s="711">
        <f>IF($AN$3="Boys",Table4abData!H18,IF($AN$3="Girls",Table4abData!AP18,Table4abData!BX18))</f>
        <v>60.3</v>
      </c>
      <c r="I18" s="718"/>
      <c r="J18" s="708">
        <f>IF($AN$3="Boys",Table4abData!X18,IF($AN$3="Girls",Table4abData!BF18,Table4abData!CN18))</f>
        <v>2.2000000000000002</v>
      </c>
      <c r="K18" s="708">
        <f>IF($AN$3="Boys",Table4abData!Y18,IF($AN$3="Girls",Table4abData!BG18,Table4abData!CO18))</f>
        <v>23.7</v>
      </c>
      <c r="L18" s="708">
        <f>IF($AN$3="Boys",Table4abData!Z18,IF($AN$3="Girls",Table4abData!BH18,Table4abData!CP18))</f>
        <v>76.2</v>
      </c>
      <c r="M18" s="708"/>
      <c r="N18" s="711">
        <f>IF($AN$3="Boys",Table4abData!U18,IF($AN$3="Girls",Table4abData!BC18,Table4abData!CK18))</f>
        <v>9.3000000000000007</v>
      </c>
      <c r="O18" s="711">
        <f>IF($AN$3="Boys",Table4abData!V18,IF($AN$3="Girls",Table4abData!BD18,Table4abData!CL18))</f>
        <v>54.4</v>
      </c>
      <c r="P18" s="711">
        <f>IF($AN$3="Boys",Table4abData!W18,IF($AN$3="Girls",Table4abData!BE18,Table4abData!CM18))</f>
        <v>92.4</v>
      </c>
      <c r="Q18" s="718"/>
      <c r="R18" s="708">
        <f>IF($AN$3="Boys",Table4abData!AA18,IF($AN$3="Girls",Table4abData!BI18,Table4abData!CQ18))</f>
        <v>7.9</v>
      </c>
      <c r="S18" s="708">
        <f>IF($AN$3="Boys",Table4abData!AB18,IF($AN$3="Girls",Table4abData!BJ18,Table4abData!CR18))</f>
        <v>29</v>
      </c>
      <c r="T18" s="708">
        <f>IF($AN$3="Boys",Table4abData!AC18,IF($AN$3="Girls",Table4abData!BK18,Table4abData!CS18))</f>
        <v>58.2</v>
      </c>
      <c r="U18" s="718"/>
      <c r="V18" s="711">
        <f>IF($AN$3="Boys",Table4abData!AG18,IF($AN$3="Girls",Table4abData!BO18,Table4abData!CW18))</f>
        <v>0.5</v>
      </c>
      <c r="W18" s="711">
        <f>IF($AN$3="Boys",Table4abData!AH18,IF($AN$3="Girls",Table4abData!BP18,Table4abData!CX18))</f>
        <v>7.6</v>
      </c>
      <c r="X18" s="711">
        <f>IF($AN$3="Boys",Table4abData!AI18,IF($AN$3="Girls",Table4abData!BQ18,Table4abData!CY18))</f>
        <v>42.8</v>
      </c>
      <c r="Y18" s="708"/>
      <c r="Z18" s="708">
        <f>IF($AN$3="Boys",Table4abData!AD18,IF($AN$3="Girls",Table4abData!BL18,Table4abData!CT18))</f>
        <v>0.8</v>
      </c>
      <c r="AA18" s="708">
        <f>IF($AN$3="Boys",Table4abData!AE18,IF($AN$3="Girls",Table4abData!BM18,Table4abData!CU18))</f>
        <v>10.4</v>
      </c>
      <c r="AB18" s="708">
        <f>IF($AN$3="Boys",Table4abData!AF18,IF($AN$3="Girls",Table4abData!BN18,Table4abData!CV18))</f>
        <v>45.4</v>
      </c>
      <c r="AC18" s="719"/>
      <c r="AD18" s="720">
        <f>IF($AN$3="Boys",Table4abData!L18,IF($AN$3="Girls",Table4abData!AT18,Table4abData!CB18))</f>
        <v>-0.17</v>
      </c>
      <c r="AE18" s="720">
        <f>IF($AN$3="Boys",Table4abData!M18,IF($AN$3="Girls",Table4abData!AU18,Table4abData!CC18))</f>
        <v>-0.02</v>
      </c>
      <c r="AF18" s="720">
        <f>IF($AN$3="Boys",Table4abData!N18,IF($AN$3="Girls",Table4abData!AV18,Table4abData!CD18))</f>
        <v>0</v>
      </c>
      <c r="AG18" s="719"/>
      <c r="AH18" s="721">
        <f>IF($AN$3="Boys",Table4abData!O18,IF($AN$3="Girls",Table4abData!AW18,Table4abData!CE18))</f>
        <v>-0.18</v>
      </c>
      <c r="AI18" s="721">
        <f>IF($AN$3="Boys",Table4abData!P18,IF($AN$3="Girls",Table4abData!AX18,Table4abData!CF18))</f>
        <v>-0.02</v>
      </c>
      <c r="AJ18" s="721">
        <f>IF($AN$3="Boys",Table4abData!Q18,IF($AN$3="Girls",Table4abData!AY18,Table4abData!CG18))</f>
        <v>0</v>
      </c>
      <c r="AK18" s="718"/>
      <c r="AL18" s="722">
        <f>IF($AN$3="Boys",Table4abData!R18,IF($AN$3="Girls",Table4abData!AZ18,Table4abData!CH18))</f>
        <v>-0.16</v>
      </c>
      <c r="AM18" s="722">
        <f>IF($AN$3="Boys",Table4abData!S18,IF($AN$3="Girls",Table4abData!BA18,Table4abData!CI18))</f>
        <v>-0.01</v>
      </c>
      <c r="AN18" s="722">
        <f>IF($AN$3="Boys",Table4abData!T18,IF($AN$3="Girls",Table4abData!BB18,Table4abData!CJ18))</f>
        <v>0.01</v>
      </c>
    </row>
    <row r="19" spans="1:40" s="343" customFormat="1" ht="11.25" customHeight="1" x14ac:dyDescent="0.2">
      <c r="A19" s="615"/>
      <c r="B19" s="358"/>
      <c r="C19" s="616"/>
      <c r="D19" s="616"/>
      <c r="E19" s="617"/>
      <c r="F19" s="617"/>
      <c r="G19" s="617"/>
      <c r="H19" s="617"/>
      <c r="I19" s="617"/>
      <c r="J19" s="618"/>
      <c r="K19" s="618"/>
      <c r="L19" s="618"/>
      <c r="M19" s="618"/>
      <c r="N19" s="619"/>
      <c r="O19" s="619"/>
      <c r="P19" s="619"/>
      <c r="Q19" s="620"/>
      <c r="R19" s="616"/>
      <c r="S19" s="616"/>
      <c r="T19" s="616"/>
      <c r="U19" s="620"/>
      <c r="V19" s="619"/>
      <c r="W19" s="619"/>
      <c r="X19" s="619"/>
      <c r="Y19" s="618"/>
      <c r="Z19" s="618"/>
      <c r="AA19" s="618"/>
      <c r="AB19" s="618"/>
      <c r="AC19" s="620"/>
      <c r="AD19" s="617"/>
      <c r="AE19" s="617"/>
      <c r="AF19" s="617"/>
      <c r="AG19" s="620"/>
      <c r="AH19" s="446"/>
      <c r="AI19" s="446"/>
      <c r="AJ19" s="446"/>
      <c r="AK19" s="620"/>
      <c r="AL19" s="620"/>
      <c r="AM19" s="620"/>
      <c r="AN19" s="620"/>
    </row>
    <row r="20" spans="1:40" ht="20.45" customHeight="1" x14ac:dyDescent="0.2">
      <c r="A20" s="168"/>
      <c r="B20" s="132"/>
      <c r="C20" s="133"/>
      <c r="D20" s="133"/>
      <c r="E20" s="133"/>
      <c r="F20" s="133"/>
      <c r="G20" s="133"/>
      <c r="H20" s="133"/>
      <c r="I20" s="133"/>
      <c r="J20" s="133"/>
      <c r="K20" s="133"/>
      <c r="L20" s="133"/>
      <c r="M20" s="133"/>
      <c r="N20" s="133"/>
      <c r="O20" s="133"/>
      <c r="P20" s="133"/>
      <c r="Q20" s="133"/>
      <c r="R20" s="133"/>
      <c r="S20" s="133"/>
      <c r="T20" s="133"/>
      <c r="U20" s="133"/>
      <c r="V20" s="133"/>
      <c r="W20" s="133"/>
      <c r="AC20" s="176"/>
      <c r="AD20" s="176"/>
      <c r="AE20" s="176"/>
      <c r="AF20" s="176"/>
      <c r="AG20" s="176"/>
      <c r="AH20" s="176"/>
      <c r="AI20" s="176"/>
      <c r="AJ20" s="176"/>
      <c r="AK20" s="176"/>
      <c r="AL20" s="176"/>
      <c r="AM20" s="176"/>
      <c r="AN20" s="176" t="s">
        <v>395</v>
      </c>
    </row>
    <row r="21" spans="1:40" ht="6" customHeight="1" x14ac:dyDescent="0.2">
      <c r="A21" s="168"/>
      <c r="B21" s="132"/>
      <c r="C21" s="133"/>
      <c r="D21" s="133"/>
      <c r="E21" s="133"/>
      <c r="F21" s="133"/>
      <c r="G21" s="133"/>
      <c r="H21" s="133"/>
      <c r="I21" s="133"/>
      <c r="J21" s="133"/>
      <c r="K21" s="133"/>
      <c r="L21" s="133"/>
      <c r="M21" s="133"/>
      <c r="N21" s="133"/>
      <c r="O21" s="133"/>
      <c r="P21" s="133"/>
      <c r="Q21" s="133"/>
      <c r="R21" s="133"/>
      <c r="S21" s="133"/>
      <c r="T21" s="133"/>
      <c r="U21" s="133"/>
      <c r="V21" s="133"/>
      <c r="W21" s="133"/>
      <c r="X21" s="52"/>
      <c r="Y21" s="52"/>
      <c r="Z21" s="52"/>
      <c r="AA21" s="52"/>
      <c r="AB21" s="52"/>
      <c r="AC21" s="52"/>
      <c r="AD21" s="52"/>
      <c r="AE21" s="52"/>
      <c r="AF21" s="52"/>
      <c r="AG21" s="52"/>
      <c r="AH21" s="52"/>
      <c r="AI21" s="52"/>
      <c r="AJ21" s="52"/>
      <c r="AK21" s="52"/>
      <c r="AL21" s="52"/>
      <c r="AM21" s="52"/>
      <c r="AN21" s="52"/>
    </row>
    <row r="22" spans="1:40" ht="20.45" customHeight="1" x14ac:dyDescent="0.2">
      <c r="A22" s="812" t="s">
        <v>123</v>
      </c>
      <c r="B22" s="812"/>
      <c r="C22" s="812"/>
      <c r="D22" s="812"/>
      <c r="E22" s="812"/>
      <c r="F22" s="812"/>
      <c r="G22" s="812"/>
      <c r="H22" s="812"/>
      <c r="I22" s="812"/>
      <c r="J22" s="812"/>
      <c r="K22" s="812"/>
      <c r="L22" s="812"/>
      <c r="M22" s="812"/>
      <c r="N22" s="812"/>
      <c r="O22" s="812"/>
      <c r="P22" s="812"/>
      <c r="Q22" s="812"/>
      <c r="R22" s="812"/>
      <c r="S22" s="812"/>
      <c r="T22" s="812"/>
      <c r="U22" s="812"/>
      <c r="V22" s="812"/>
      <c r="W22" s="812"/>
      <c r="X22" s="812"/>
      <c r="Y22" s="812"/>
      <c r="Z22" s="812"/>
      <c r="AA22" s="812"/>
      <c r="AB22" s="812"/>
      <c r="AC22" s="812"/>
      <c r="AD22" s="812"/>
      <c r="AE22" s="812"/>
      <c r="AF22" s="812"/>
      <c r="AG22" s="812"/>
      <c r="AH22" s="812"/>
      <c r="AI22" s="812"/>
      <c r="AJ22" s="812"/>
      <c r="AK22" s="812"/>
      <c r="AL22" s="812"/>
      <c r="AM22" s="812"/>
      <c r="AN22" s="812"/>
    </row>
    <row r="23" spans="1:40" ht="12.75" customHeight="1" x14ac:dyDescent="0.2">
      <c r="A23" s="774" t="s">
        <v>61</v>
      </c>
      <c r="B23" s="774"/>
      <c r="C23" s="774"/>
      <c r="D23" s="774"/>
      <c r="E23" s="774"/>
      <c r="F23" s="774"/>
      <c r="G23" s="774"/>
      <c r="H23" s="774"/>
      <c r="I23" s="774"/>
      <c r="J23" s="774"/>
      <c r="K23" s="774"/>
      <c r="L23" s="774"/>
      <c r="M23" s="774"/>
      <c r="N23" s="774"/>
      <c r="O23" s="774"/>
      <c r="P23" s="774"/>
      <c r="Q23" s="774"/>
      <c r="R23" s="774"/>
      <c r="S23" s="774"/>
      <c r="T23" s="774"/>
      <c r="U23" s="774"/>
      <c r="V23" s="774"/>
      <c r="W23" s="774"/>
      <c r="X23" s="774"/>
      <c r="Y23" s="774"/>
      <c r="Z23" s="774"/>
      <c r="AA23" s="774"/>
      <c r="AB23" s="774"/>
      <c r="AC23" s="774"/>
      <c r="AD23" s="774"/>
      <c r="AE23" s="774"/>
      <c r="AF23" s="774"/>
      <c r="AG23" s="774"/>
      <c r="AH23" s="774"/>
      <c r="AI23" s="774"/>
      <c r="AJ23" s="774"/>
      <c r="AK23" s="774"/>
      <c r="AL23" s="774"/>
      <c r="AM23" s="774"/>
      <c r="AN23" s="774"/>
    </row>
    <row r="24" spans="1:40" ht="12.75" customHeight="1" x14ac:dyDescent="0.2">
      <c r="A24" s="552" t="s">
        <v>310</v>
      </c>
      <c r="B24" s="552"/>
      <c r="C24" s="552"/>
      <c r="D24" s="552"/>
      <c r="E24" s="552"/>
      <c r="F24" s="552"/>
      <c r="G24" s="552"/>
      <c r="H24" s="552"/>
      <c r="I24" s="552"/>
      <c r="J24" s="552"/>
      <c r="K24" s="552"/>
      <c r="L24" s="552"/>
      <c r="M24" s="552"/>
      <c r="N24" s="552"/>
      <c r="O24" s="552"/>
      <c r="P24" s="552"/>
      <c r="Q24" s="552"/>
      <c r="R24" s="552"/>
      <c r="S24" s="552"/>
      <c r="T24" s="552"/>
      <c r="U24" s="552"/>
      <c r="V24" s="552"/>
      <c r="W24" s="552"/>
      <c r="X24" s="552"/>
      <c r="Y24" s="552"/>
      <c r="Z24" s="552"/>
      <c r="AA24" s="552"/>
      <c r="AB24" s="552"/>
      <c r="AC24" s="552"/>
      <c r="AD24" s="552"/>
      <c r="AE24" s="552"/>
      <c r="AF24" s="552"/>
      <c r="AG24" s="552"/>
      <c r="AH24" s="552"/>
      <c r="AI24" s="552"/>
      <c r="AJ24" s="552"/>
      <c r="AK24" s="552"/>
      <c r="AL24" s="552"/>
      <c r="AM24" s="552"/>
      <c r="AN24" s="552"/>
    </row>
    <row r="25" spans="1:40" ht="28.5" customHeight="1" x14ac:dyDescent="0.2">
      <c r="A25" s="748" t="s">
        <v>590</v>
      </c>
      <c r="B25" s="748"/>
      <c r="C25" s="748"/>
      <c r="D25" s="748"/>
      <c r="E25" s="748"/>
      <c r="F25" s="748"/>
      <c r="G25" s="748"/>
      <c r="H25" s="748"/>
      <c r="I25" s="748"/>
      <c r="J25" s="748"/>
      <c r="K25" s="748"/>
      <c r="L25" s="748"/>
      <c r="M25" s="748"/>
      <c r="N25" s="748"/>
      <c r="O25" s="748"/>
      <c r="P25" s="748"/>
      <c r="Q25" s="748"/>
      <c r="R25" s="748"/>
      <c r="S25" s="748"/>
      <c r="T25" s="748"/>
      <c r="U25" s="748"/>
      <c r="V25" s="748"/>
      <c r="W25" s="748"/>
      <c r="X25" s="748"/>
      <c r="Y25" s="748"/>
      <c r="Z25" s="748"/>
      <c r="AA25" s="748"/>
      <c r="AB25" s="748"/>
      <c r="AC25" s="748"/>
      <c r="AD25" s="748"/>
      <c r="AE25" s="748"/>
      <c r="AF25" s="748"/>
      <c r="AG25" s="748"/>
      <c r="AH25" s="748"/>
      <c r="AI25" s="748"/>
      <c r="AJ25" s="748"/>
      <c r="AK25" s="748"/>
      <c r="AL25" s="748"/>
      <c r="AM25" s="748"/>
      <c r="AN25" s="748"/>
    </row>
    <row r="26" spans="1:40" x14ac:dyDescent="0.2">
      <c r="A26" s="311" t="s">
        <v>130</v>
      </c>
      <c r="B26" s="549"/>
      <c r="C26" s="549"/>
      <c r="D26" s="549"/>
      <c r="E26" s="549"/>
      <c r="F26" s="549"/>
      <c r="G26" s="549"/>
      <c r="H26" s="549"/>
      <c r="I26" s="549"/>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row>
    <row r="27" spans="1:40" ht="36.75" customHeight="1" x14ac:dyDescent="0.2">
      <c r="A27" s="807" t="s">
        <v>570</v>
      </c>
      <c r="B27" s="807"/>
      <c r="C27" s="807"/>
      <c r="D27" s="807"/>
      <c r="E27" s="807"/>
      <c r="F27" s="807"/>
      <c r="G27" s="807"/>
      <c r="H27" s="807"/>
      <c r="I27" s="807"/>
      <c r="J27" s="807"/>
      <c r="K27" s="807"/>
      <c r="L27" s="807"/>
      <c r="M27" s="807"/>
      <c r="N27" s="807"/>
      <c r="O27" s="807"/>
      <c r="P27" s="807"/>
      <c r="Q27" s="807"/>
      <c r="R27" s="807"/>
      <c r="S27" s="807"/>
      <c r="T27" s="807"/>
      <c r="U27" s="807"/>
      <c r="V27" s="807"/>
      <c r="W27" s="807"/>
      <c r="X27" s="807"/>
      <c r="Y27" s="807"/>
      <c r="Z27" s="807"/>
      <c r="AA27" s="807"/>
      <c r="AB27" s="807"/>
      <c r="AC27" s="807"/>
      <c r="AD27" s="807"/>
      <c r="AE27" s="807"/>
      <c r="AF27" s="807"/>
      <c r="AG27" s="807"/>
      <c r="AH27" s="807"/>
      <c r="AI27" s="807"/>
      <c r="AJ27" s="807"/>
      <c r="AK27" s="807"/>
      <c r="AL27" s="807"/>
      <c r="AM27" s="807"/>
      <c r="AN27" s="807"/>
    </row>
    <row r="28" spans="1:40" ht="43.5" customHeight="1" x14ac:dyDescent="0.2">
      <c r="A28" s="748" t="s">
        <v>564</v>
      </c>
      <c r="B28" s="748"/>
      <c r="C28" s="748"/>
      <c r="D28" s="748"/>
      <c r="E28" s="748"/>
      <c r="F28" s="748"/>
      <c r="G28" s="748"/>
      <c r="H28" s="748"/>
      <c r="I28" s="748"/>
      <c r="J28" s="748"/>
      <c r="K28" s="748"/>
      <c r="L28" s="748"/>
      <c r="M28" s="748"/>
      <c r="N28" s="748"/>
      <c r="O28" s="748"/>
      <c r="P28" s="748"/>
      <c r="Q28" s="748"/>
      <c r="R28" s="748"/>
      <c r="S28" s="748"/>
      <c r="T28" s="748"/>
      <c r="U28" s="748"/>
      <c r="V28" s="748"/>
      <c r="W28" s="748"/>
      <c r="X28" s="748"/>
      <c r="Y28" s="748"/>
      <c r="Z28" s="748"/>
      <c r="AA28" s="748"/>
      <c r="AB28" s="748"/>
      <c r="AC28" s="748"/>
      <c r="AD28" s="748"/>
      <c r="AE28" s="748"/>
      <c r="AF28" s="748"/>
      <c r="AG28" s="748"/>
      <c r="AH28" s="748"/>
      <c r="AI28" s="748"/>
      <c r="AJ28" s="748"/>
      <c r="AK28" s="748"/>
      <c r="AL28" s="748"/>
      <c r="AM28" s="748"/>
      <c r="AN28" s="229"/>
    </row>
    <row r="29" spans="1:40" ht="47.25" customHeight="1" x14ac:dyDescent="0.2">
      <c r="A29" s="748" t="s">
        <v>565</v>
      </c>
      <c r="B29" s="748"/>
      <c r="C29" s="748"/>
      <c r="D29" s="748"/>
      <c r="E29" s="748"/>
      <c r="F29" s="748"/>
      <c r="G29" s="748"/>
      <c r="H29" s="748"/>
      <c r="I29" s="748"/>
      <c r="J29" s="748"/>
      <c r="K29" s="748"/>
      <c r="L29" s="748"/>
      <c r="M29" s="748"/>
      <c r="N29" s="748"/>
      <c r="O29" s="748"/>
      <c r="P29" s="748"/>
      <c r="Q29" s="748"/>
      <c r="R29" s="748"/>
      <c r="S29" s="748"/>
      <c r="T29" s="748"/>
      <c r="U29" s="748"/>
      <c r="V29" s="748"/>
      <c r="W29" s="748"/>
      <c r="X29" s="748"/>
      <c r="Y29" s="748"/>
      <c r="Z29" s="748"/>
      <c r="AA29" s="748"/>
      <c r="AB29" s="748"/>
      <c r="AC29" s="748"/>
      <c r="AD29" s="748"/>
      <c r="AE29" s="748"/>
      <c r="AF29" s="748"/>
      <c r="AG29" s="748"/>
      <c r="AH29" s="748"/>
      <c r="AI29" s="748"/>
      <c r="AJ29" s="748"/>
      <c r="AK29" s="748"/>
      <c r="AL29" s="748"/>
      <c r="AM29" s="748"/>
      <c r="AN29" s="229"/>
    </row>
    <row r="30" spans="1:40" ht="24" customHeight="1" x14ac:dyDescent="0.2">
      <c r="A30" s="771" t="s">
        <v>470</v>
      </c>
      <c r="B30" s="771"/>
      <c r="C30" s="771"/>
      <c r="D30" s="771"/>
      <c r="E30" s="771"/>
      <c r="F30" s="771"/>
      <c r="G30" s="771"/>
      <c r="H30" s="771"/>
      <c r="I30" s="771"/>
      <c r="J30" s="771"/>
      <c r="K30" s="771"/>
      <c r="L30" s="771"/>
      <c r="M30" s="771"/>
      <c r="N30" s="771"/>
      <c r="O30" s="771"/>
      <c r="P30" s="771"/>
      <c r="Q30" s="771"/>
      <c r="R30" s="771"/>
      <c r="S30" s="771"/>
      <c r="T30" s="771"/>
      <c r="U30" s="771"/>
      <c r="V30" s="771"/>
      <c r="W30" s="771"/>
      <c r="X30" s="771"/>
      <c r="Y30" s="771"/>
      <c r="Z30" s="771"/>
      <c r="AA30" s="771"/>
      <c r="AB30" s="771"/>
      <c r="AC30" s="771"/>
      <c r="AD30" s="771"/>
      <c r="AE30" s="771"/>
      <c r="AF30" s="771"/>
      <c r="AG30" s="771"/>
      <c r="AH30" s="771"/>
      <c r="AI30" s="771"/>
      <c r="AJ30" s="771"/>
      <c r="AK30" s="771"/>
      <c r="AL30" s="771"/>
      <c r="AM30" s="771"/>
      <c r="AN30" s="771"/>
    </row>
    <row r="31" spans="1:40" ht="11.25" customHeight="1" x14ac:dyDescent="0.2">
      <c r="A31" s="806" t="s">
        <v>340</v>
      </c>
      <c r="B31" s="806"/>
      <c r="C31" s="806"/>
      <c r="D31" s="806"/>
      <c r="E31" s="806"/>
      <c r="F31" s="806"/>
      <c r="G31" s="806"/>
      <c r="H31" s="806"/>
      <c r="I31" s="806"/>
      <c r="J31" s="806"/>
      <c r="K31" s="806"/>
      <c r="L31" s="806"/>
      <c r="M31" s="806"/>
      <c r="N31" s="806"/>
      <c r="O31" s="806"/>
      <c r="P31" s="806"/>
      <c r="Q31" s="806"/>
      <c r="R31" s="806"/>
      <c r="S31" s="806"/>
      <c r="T31" s="806"/>
      <c r="U31" s="806"/>
      <c r="V31" s="806"/>
      <c r="W31" s="806"/>
      <c r="X31" s="806"/>
      <c r="Y31" s="806"/>
      <c r="Z31" s="806"/>
      <c r="AA31" s="806"/>
      <c r="AB31" s="806"/>
      <c r="AC31" s="806"/>
      <c r="AD31" s="806"/>
      <c r="AE31" s="806"/>
      <c r="AF31" s="806"/>
      <c r="AG31" s="806"/>
      <c r="AH31" s="806"/>
      <c r="AI31" s="806"/>
      <c r="AJ31" s="806"/>
      <c r="AK31" s="806"/>
      <c r="AL31" s="806"/>
      <c r="AM31" s="806"/>
      <c r="AN31" s="806"/>
    </row>
    <row r="32" spans="1:40" s="46" customFormat="1" ht="50.25" customHeight="1" x14ac:dyDescent="0.2">
      <c r="A32" s="748" t="s">
        <v>598</v>
      </c>
      <c r="B32" s="748"/>
      <c r="C32" s="748"/>
      <c r="D32" s="748"/>
      <c r="E32" s="748"/>
      <c r="F32" s="748"/>
      <c r="G32" s="748"/>
      <c r="H32" s="748"/>
      <c r="I32" s="748"/>
      <c r="J32" s="748"/>
      <c r="K32" s="748"/>
      <c r="L32" s="748"/>
      <c r="M32" s="748"/>
      <c r="N32" s="748"/>
      <c r="O32" s="748"/>
      <c r="P32" s="748"/>
      <c r="Q32" s="748"/>
      <c r="R32" s="748"/>
      <c r="S32" s="748"/>
      <c r="T32" s="748"/>
      <c r="U32" s="748"/>
      <c r="V32" s="748"/>
      <c r="W32" s="748"/>
      <c r="X32" s="748"/>
      <c r="Y32" s="748"/>
      <c r="Z32" s="748"/>
      <c r="AA32" s="748"/>
      <c r="AB32" s="748"/>
      <c r="AC32" s="748"/>
      <c r="AD32" s="748"/>
      <c r="AE32" s="748"/>
      <c r="AF32" s="748"/>
      <c r="AG32" s="748"/>
      <c r="AH32" s="748"/>
      <c r="AI32" s="748"/>
      <c r="AJ32" s="748"/>
      <c r="AK32" s="748"/>
      <c r="AL32" s="748"/>
      <c r="AM32" s="748"/>
      <c r="AN32" s="748"/>
    </row>
    <row r="33" spans="1:40" s="46" customFormat="1" ht="15" customHeight="1" x14ac:dyDescent="0.2">
      <c r="A33" s="771" t="s">
        <v>360</v>
      </c>
      <c r="B33" s="771"/>
      <c r="C33" s="771"/>
      <c r="D33" s="771"/>
      <c r="E33" s="771"/>
      <c r="F33" s="771"/>
      <c r="G33" s="771"/>
      <c r="H33" s="771"/>
      <c r="I33" s="771"/>
      <c r="J33" s="771"/>
      <c r="K33" s="771"/>
      <c r="L33" s="771"/>
      <c r="M33" s="771"/>
      <c r="N33" s="771"/>
      <c r="O33" s="771"/>
      <c r="P33" s="771"/>
      <c r="Q33" s="771"/>
      <c r="R33" s="771"/>
      <c r="S33" s="771"/>
      <c r="T33" s="771"/>
      <c r="U33" s="771"/>
      <c r="V33" s="771"/>
      <c r="W33" s="771"/>
      <c r="X33" s="771"/>
      <c r="Y33" s="771"/>
      <c r="Z33" s="771"/>
      <c r="AA33" s="771"/>
      <c r="AB33" s="771"/>
      <c r="AC33" s="771"/>
      <c r="AD33" s="771"/>
      <c r="AE33" s="771"/>
      <c r="AF33" s="771"/>
      <c r="AG33" s="771"/>
      <c r="AH33" s="771"/>
      <c r="AI33" s="771"/>
      <c r="AJ33" s="771"/>
      <c r="AK33" s="771"/>
      <c r="AL33" s="771"/>
      <c r="AM33" s="771"/>
      <c r="AN33" s="771"/>
    </row>
    <row r="34" spans="1:40" s="46" customFormat="1" ht="23.25" customHeight="1" x14ac:dyDescent="0.2">
      <c r="A34" s="771" t="s">
        <v>361</v>
      </c>
      <c r="B34" s="771"/>
      <c r="C34" s="771"/>
      <c r="D34" s="771"/>
      <c r="E34" s="771"/>
      <c r="F34" s="771"/>
      <c r="G34" s="771"/>
      <c r="H34" s="771"/>
      <c r="I34" s="771"/>
      <c r="J34" s="771"/>
      <c r="K34" s="771"/>
      <c r="L34" s="771"/>
      <c r="M34" s="771"/>
      <c r="N34" s="771"/>
      <c r="O34" s="771"/>
      <c r="P34" s="771"/>
      <c r="Q34" s="771"/>
      <c r="R34" s="771"/>
      <c r="S34" s="771"/>
      <c r="T34" s="771"/>
      <c r="U34" s="771"/>
      <c r="V34" s="771"/>
      <c r="W34" s="771"/>
      <c r="X34" s="771"/>
      <c r="Y34" s="771"/>
      <c r="Z34" s="771"/>
      <c r="AA34" s="771"/>
      <c r="AB34" s="771"/>
      <c r="AC34" s="771"/>
      <c r="AD34" s="771"/>
      <c r="AE34" s="771"/>
      <c r="AF34" s="771"/>
      <c r="AG34" s="771"/>
      <c r="AH34" s="771"/>
      <c r="AI34" s="771"/>
      <c r="AJ34" s="771"/>
      <c r="AK34" s="771"/>
      <c r="AL34" s="771"/>
      <c r="AM34" s="771"/>
      <c r="AN34" s="771"/>
    </row>
    <row r="35" spans="1:40" s="46" customFormat="1" ht="27" customHeight="1" x14ac:dyDescent="0.2">
      <c r="A35" s="771" t="s">
        <v>563</v>
      </c>
      <c r="B35" s="771"/>
      <c r="C35" s="771"/>
      <c r="D35" s="771"/>
      <c r="E35" s="771"/>
      <c r="F35" s="771"/>
      <c r="G35" s="771"/>
      <c r="H35" s="771"/>
      <c r="I35" s="771"/>
      <c r="J35" s="771"/>
      <c r="K35" s="771"/>
      <c r="L35" s="771"/>
      <c r="M35" s="771"/>
      <c r="N35" s="771"/>
      <c r="O35" s="771"/>
      <c r="P35" s="771"/>
      <c r="Q35" s="771"/>
      <c r="R35" s="771"/>
      <c r="S35" s="771"/>
      <c r="T35" s="771"/>
      <c r="U35" s="771"/>
      <c r="V35" s="771"/>
      <c r="W35" s="771"/>
      <c r="X35" s="771"/>
      <c r="Y35" s="771"/>
      <c r="Z35" s="771"/>
      <c r="AA35" s="771"/>
      <c r="AB35" s="771"/>
      <c r="AC35" s="771"/>
      <c r="AD35" s="771"/>
      <c r="AE35" s="771"/>
      <c r="AF35" s="771"/>
      <c r="AG35" s="771"/>
      <c r="AH35" s="771"/>
      <c r="AI35" s="771"/>
      <c r="AJ35" s="771"/>
      <c r="AK35" s="771"/>
      <c r="AL35" s="771"/>
      <c r="AM35" s="771"/>
      <c r="AN35" s="771"/>
    </row>
    <row r="36" spans="1:40" s="46" customFormat="1" ht="8.25" customHeight="1" x14ac:dyDescent="0.2">
      <c r="A36" s="125"/>
      <c r="B36" s="125"/>
      <c r="C36" s="125"/>
      <c r="D36" s="125"/>
      <c r="E36" s="125"/>
      <c r="F36" s="124"/>
      <c r="G36" s="124"/>
      <c r="H36" s="124"/>
      <c r="I36" s="124"/>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row>
    <row r="37" spans="1:40" x14ac:dyDescent="0.2">
      <c r="A37" s="136" t="s">
        <v>36</v>
      </c>
      <c r="B37" s="136"/>
      <c r="C37" s="136"/>
      <c r="D37" s="136"/>
      <c r="E37" s="136"/>
      <c r="F37" s="136"/>
      <c r="G37" s="136"/>
      <c r="H37" s="136"/>
      <c r="I37" s="136"/>
      <c r="J37" s="136"/>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row>
    <row r="38" spans="1:40" x14ac:dyDescent="0.2">
      <c r="A38" s="56"/>
    </row>
    <row r="39" spans="1:40" x14ac:dyDescent="0.2">
      <c r="A39" s="772"/>
      <c r="B39" s="772"/>
      <c r="C39" s="772"/>
      <c r="D39" s="772"/>
      <c r="E39" s="772"/>
      <c r="F39" s="772"/>
      <c r="G39" s="772"/>
      <c r="H39" s="772"/>
      <c r="I39" s="772"/>
      <c r="J39" s="772"/>
      <c r="K39" s="772"/>
      <c r="L39" s="772"/>
      <c r="M39" s="772"/>
      <c r="N39" s="772"/>
      <c r="O39" s="772"/>
      <c r="P39" s="772"/>
      <c r="Q39" s="772"/>
      <c r="R39" s="772"/>
      <c r="S39" s="772"/>
      <c r="T39" s="772"/>
      <c r="U39" s="772"/>
      <c r="V39" s="772"/>
    </row>
  </sheetData>
  <sheetProtection sheet="1" objects="1" scenarios="1"/>
  <mergeCells count="27">
    <mergeCell ref="A39:V39"/>
    <mergeCell ref="A28:AM28"/>
    <mergeCell ref="A29:AM29"/>
    <mergeCell ref="A30:AN30"/>
    <mergeCell ref="A2:B2"/>
    <mergeCell ref="AL2:AN2"/>
    <mergeCell ref="AL3:AM3"/>
    <mergeCell ref="A5:A6"/>
    <mergeCell ref="B5:D5"/>
    <mergeCell ref="F5:H5"/>
    <mergeCell ref="J5:L5"/>
    <mergeCell ref="N5:P5"/>
    <mergeCell ref="R5:T5"/>
    <mergeCell ref="V5:X5"/>
    <mergeCell ref="A23:AN23"/>
    <mergeCell ref="A25:AN25"/>
    <mergeCell ref="A27:AN27"/>
    <mergeCell ref="Z5:AB5"/>
    <mergeCell ref="AD5:AF5"/>
    <mergeCell ref="AH5:AJ5"/>
    <mergeCell ref="AL5:AN5"/>
    <mergeCell ref="A22:AN22"/>
    <mergeCell ref="A32:AN32"/>
    <mergeCell ref="A33:AN33"/>
    <mergeCell ref="A34:AN34"/>
    <mergeCell ref="A35:AN35"/>
    <mergeCell ref="A31:AN31"/>
  </mergeCells>
  <conditionalFormatting sqref="AP8 B8:D18 N8:P18 Q8 R8:T18 Z8:AB18 AD8:AF18 AL8:AN18">
    <cfRule type="expression" dxfId="52" priority="84">
      <formula>(#REF!="Percentage")</formula>
    </cfRule>
  </conditionalFormatting>
  <conditionalFormatting sqref="I8">
    <cfRule type="expression" dxfId="51" priority="80">
      <formula>(#REF!="Percentage")</formula>
    </cfRule>
  </conditionalFormatting>
  <conditionalFormatting sqref="AC18 AG18">
    <cfRule type="expression" dxfId="50" priority="59">
      <formula>(#REF!="Percentage")</formula>
    </cfRule>
  </conditionalFormatting>
  <conditionalFormatting sqref="AC17 AG17">
    <cfRule type="expression" dxfId="49" priority="62">
      <formula>(#REF!="Percentage")</formula>
    </cfRule>
  </conditionalFormatting>
  <conditionalFormatting sqref="AC12 AG12">
    <cfRule type="expression" dxfId="48" priority="71">
      <formula>(#REF!="Percentage")</formula>
    </cfRule>
  </conditionalFormatting>
  <conditionalFormatting sqref="AC8">
    <cfRule type="expression" dxfId="47" priority="79">
      <formula>(#REF!="Percentage")</formula>
    </cfRule>
  </conditionalFormatting>
  <conditionalFormatting sqref="AC9 AG9">
    <cfRule type="expression" dxfId="46" priority="76">
      <formula>(#REF!="Percentage")</formula>
    </cfRule>
  </conditionalFormatting>
  <conditionalFormatting sqref="AC13 AG13">
    <cfRule type="expression" dxfId="45" priority="70">
      <formula>(#REF!="Percentage")</formula>
    </cfRule>
  </conditionalFormatting>
  <conditionalFormatting sqref="AC10 AG10">
    <cfRule type="expression" dxfId="44" priority="73">
      <formula>(#REF!="Percentage")</formula>
    </cfRule>
  </conditionalFormatting>
  <conditionalFormatting sqref="AC11 AG11">
    <cfRule type="expression" dxfId="43" priority="72">
      <formula>(#REF!="Percentage")</formula>
    </cfRule>
  </conditionalFormatting>
  <conditionalFormatting sqref="J8:M8 J9:L18">
    <cfRule type="expression" dxfId="42" priority="57">
      <formula>(#REF!="Percentage")</formula>
    </cfRule>
  </conditionalFormatting>
  <conditionalFormatting sqref="AC14 AG14">
    <cfRule type="expression" dxfId="41" priority="69">
      <formula>(#REF!="Percentage")</formula>
    </cfRule>
  </conditionalFormatting>
  <conditionalFormatting sqref="AC15 AG15">
    <cfRule type="expression" dxfId="40" priority="68">
      <formula>(#REF!="Percentage")</formula>
    </cfRule>
  </conditionalFormatting>
  <conditionalFormatting sqref="AC16 AG16">
    <cfRule type="expression" dxfId="39" priority="65">
      <formula>(#REF!="Percentage")</formula>
    </cfRule>
  </conditionalFormatting>
  <conditionalFormatting sqref="M18">
    <cfRule type="expression" dxfId="38" priority="52">
      <formula>(#REF!="Percentage")</formula>
    </cfRule>
  </conditionalFormatting>
  <conditionalFormatting sqref="M9">
    <cfRule type="expression" dxfId="37" priority="56">
      <formula>(#REF!="Percentage")</formula>
    </cfRule>
  </conditionalFormatting>
  <conditionalFormatting sqref="Y18">
    <cfRule type="expression" dxfId="36" priority="45">
      <formula>(#REF!="Percentage")</formula>
    </cfRule>
  </conditionalFormatting>
  <conditionalFormatting sqref="V8:Y8 V9:X18">
    <cfRule type="expression" dxfId="35" priority="50">
      <formula>(#REF!="Percentage")</formula>
    </cfRule>
  </conditionalFormatting>
  <conditionalFormatting sqref="M10:M15">
    <cfRule type="expression" dxfId="34" priority="55">
      <formula>(#REF!="Percentage")</formula>
    </cfRule>
  </conditionalFormatting>
  <conditionalFormatting sqref="Y17">
    <cfRule type="expression" dxfId="33" priority="46">
      <formula>(#REF!="Percentage")</formula>
    </cfRule>
  </conditionalFormatting>
  <conditionalFormatting sqref="M16">
    <cfRule type="expression" dxfId="32" priority="54">
      <formula>(#REF!="Percentage")</formula>
    </cfRule>
  </conditionalFormatting>
  <conditionalFormatting sqref="M17">
    <cfRule type="expression" dxfId="31" priority="53">
      <formula>(#REF!="Percentage")</formula>
    </cfRule>
  </conditionalFormatting>
  <conditionalFormatting sqref="Y9">
    <cfRule type="expression" dxfId="30" priority="49">
      <formula>(#REF!="Percentage")</formula>
    </cfRule>
  </conditionalFormatting>
  <conditionalFormatting sqref="Y10:Y15">
    <cfRule type="expression" dxfId="29" priority="48">
      <formula>(#REF!="Percentage")</formula>
    </cfRule>
  </conditionalFormatting>
  <conditionalFormatting sqref="Y16">
    <cfRule type="expression" dxfId="28" priority="47">
      <formula>(#REF!="Percentage")</formula>
    </cfRule>
  </conditionalFormatting>
  <conditionalFormatting sqref="F8:H18">
    <cfRule type="expression" dxfId="27" priority="1">
      <formula>(#REF!="Percentage")</formula>
    </cfRule>
  </conditionalFormatting>
  <dataValidations count="1">
    <dataValidation type="list" allowBlank="1" showInputMessage="1" showErrorMessage="1" sqref="AC3:AG3 AN3 AK3">
      <formula1>$AR$2:$AR$4</formula1>
    </dataValidation>
  </dataValidations>
  <hyperlinks>
    <hyperlink ref="A26" r:id="rId1"/>
  </hyperlinks>
  <pageMargins left="0.31496062992125984" right="0.27559055118110237" top="0.51181102362204722" bottom="0.51181102362204722" header="0.51181102362204722" footer="0.51181102362204722"/>
  <pageSetup paperSize="9" scale="56" fitToHeight="2" orientation="landscape"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5"/>
  <sheetViews>
    <sheetView showGridLines="0" zoomScaleNormal="100" workbookViewId="0">
      <pane ySplit="12" topLeftCell="A13" activePane="bottomLeft" state="frozen"/>
      <selection activeCell="B8" sqref="B8:AN11"/>
      <selection pane="bottomLeft"/>
    </sheetView>
  </sheetViews>
  <sheetFormatPr defaultColWidth="9.140625" defaultRowHeight="11.25" x14ac:dyDescent="0.2"/>
  <cols>
    <col min="1" max="1" width="32.7109375" style="185" customWidth="1"/>
    <col min="2" max="2" width="6.7109375" style="56" customWidth="1"/>
    <col min="3" max="4" width="6.7109375" style="57" customWidth="1"/>
    <col min="5" max="5" width="0.85546875" style="47" customWidth="1"/>
    <col min="6" max="6" width="8.28515625" style="47" customWidth="1"/>
    <col min="7" max="8" width="6.7109375" style="47" customWidth="1"/>
    <col min="9" max="9" width="0.85546875" style="47" customWidth="1"/>
    <col min="10" max="12" width="6.7109375" style="47" customWidth="1"/>
    <col min="13" max="13" width="1.42578125" style="47" customWidth="1"/>
    <col min="14" max="16" width="6.7109375" style="47" customWidth="1"/>
    <col min="17" max="17" width="0.85546875" style="47" customWidth="1"/>
    <col min="18" max="20" width="6.7109375" style="47" customWidth="1"/>
    <col min="21" max="21" width="0.85546875" style="47" customWidth="1"/>
    <col min="22" max="24" width="6.7109375" style="47" customWidth="1"/>
    <col min="25" max="25" width="1.5703125" style="47" customWidth="1"/>
    <col min="26" max="28" width="6.7109375" style="47" customWidth="1"/>
    <col min="29" max="29" width="0.85546875" style="47" customWidth="1"/>
    <col min="30" max="32" width="6.7109375" style="47" customWidth="1"/>
    <col min="33" max="33" width="0.85546875" style="47" customWidth="1"/>
    <col min="34" max="36" width="6.7109375" style="47" customWidth="1"/>
    <col min="37" max="37" width="0.85546875" style="47" customWidth="1"/>
    <col min="38" max="41" width="6.7109375" style="47" customWidth="1"/>
    <col min="42" max="42" width="1.85546875" style="56" customWidth="1"/>
    <col min="43" max="43" width="9.140625" style="56"/>
    <col min="44" max="44" width="9.140625" style="56" hidden="1" customWidth="1"/>
    <col min="45" max="45" width="9.140625" style="56" customWidth="1"/>
    <col min="46" max="16384" width="9.140625" style="56"/>
  </cols>
  <sheetData>
    <row r="1" spans="1:44" ht="13.5" customHeight="1" x14ac:dyDescent="0.2">
      <c r="A1" s="301" t="s">
        <v>471</v>
      </c>
      <c r="B1" s="301"/>
      <c r="C1" s="301"/>
      <c r="D1" s="301"/>
      <c r="E1" s="301"/>
      <c r="F1" s="301"/>
      <c r="G1" s="301"/>
      <c r="H1" s="301"/>
      <c r="I1" s="30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row>
    <row r="2" spans="1:44" ht="13.5" customHeight="1" x14ac:dyDescent="0.2">
      <c r="A2" s="813" t="s">
        <v>527</v>
      </c>
      <c r="B2" s="813"/>
      <c r="C2" s="129"/>
      <c r="D2" s="129"/>
      <c r="E2" s="130"/>
      <c r="F2" s="131"/>
      <c r="G2" s="131"/>
      <c r="H2" s="131"/>
      <c r="I2" s="131"/>
      <c r="X2" s="56"/>
      <c r="Y2" s="56"/>
      <c r="Z2" s="56"/>
      <c r="AA2" s="56"/>
      <c r="AB2" s="56"/>
      <c r="AC2" s="56"/>
      <c r="AD2" s="56"/>
      <c r="AE2" s="56"/>
      <c r="AF2" s="56"/>
      <c r="AG2" s="56"/>
      <c r="AH2" s="56"/>
      <c r="AI2" s="56"/>
      <c r="AJ2" s="56"/>
      <c r="AK2" s="56"/>
      <c r="AL2" s="814" t="s">
        <v>47</v>
      </c>
      <c r="AM2" s="814"/>
      <c r="AN2" s="814"/>
      <c r="AO2" s="56"/>
      <c r="AR2" s="56" t="s">
        <v>6</v>
      </c>
    </row>
    <row r="3" spans="1:44" ht="12.75" customHeight="1" x14ac:dyDescent="0.2">
      <c r="A3" s="121" t="s">
        <v>0</v>
      </c>
      <c r="B3" s="122"/>
      <c r="C3" s="184"/>
      <c r="D3" s="129"/>
      <c r="E3" s="130"/>
      <c r="F3" s="131"/>
      <c r="G3" s="131"/>
      <c r="H3" s="131"/>
      <c r="I3" s="131"/>
      <c r="X3" s="56"/>
      <c r="Y3" s="56"/>
      <c r="Z3" s="56"/>
      <c r="AA3" s="56"/>
      <c r="AB3" s="56"/>
      <c r="AC3" s="56"/>
      <c r="AD3" s="56"/>
      <c r="AE3" s="56"/>
      <c r="AF3" s="56"/>
      <c r="AG3" s="56"/>
      <c r="AH3" s="56"/>
      <c r="AI3" s="56"/>
      <c r="AJ3" s="56"/>
      <c r="AK3" s="56"/>
      <c r="AL3" s="815" t="s">
        <v>45</v>
      </c>
      <c r="AM3" s="815"/>
      <c r="AN3" s="89" t="s">
        <v>32</v>
      </c>
      <c r="AO3" s="437"/>
      <c r="AR3" s="56" t="s">
        <v>7</v>
      </c>
    </row>
    <row r="4" spans="1:44" s="360" customFormat="1" ht="15.75" customHeight="1" x14ac:dyDescent="0.25">
      <c r="A4" s="732"/>
      <c r="D4" s="61"/>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R4" s="360" t="s">
        <v>32</v>
      </c>
    </row>
    <row r="5" spans="1:44" s="360" customFormat="1" ht="85.5" customHeight="1" x14ac:dyDescent="0.2">
      <c r="A5" s="816" t="str">
        <f>IF(AN3="All", "All pupils",AN3)</f>
        <v>All pupils</v>
      </c>
      <c r="B5" s="818" t="s">
        <v>293</v>
      </c>
      <c r="C5" s="818"/>
      <c r="D5" s="818"/>
      <c r="E5" s="502"/>
      <c r="F5" s="809" t="s">
        <v>294</v>
      </c>
      <c r="G5" s="809"/>
      <c r="H5" s="809"/>
      <c r="I5" s="315"/>
      <c r="J5" s="808" t="s">
        <v>523</v>
      </c>
      <c r="K5" s="808"/>
      <c r="L5" s="808"/>
      <c r="M5" s="678"/>
      <c r="N5" s="819" t="s">
        <v>524</v>
      </c>
      <c r="O5" s="819"/>
      <c r="P5" s="819"/>
      <c r="Q5" s="502"/>
      <c r="R5" s="820" t="s">
        <v>322</v>
      </c>
      <c r="S5" s="820"/>
      <c r="T5" s="820"/>
      <c r="U5" s="502"/>
      <c r="V5" s="819" t="s">
        <v>525</v>
      </c>
      <c r="W5" s="819"/>
      <c r="X5" s="819"/>
      <c r="Y5" s="678"/>
      <c r="Z5" s="808" t="s">
        <v>526</v>
      </c>
      <c r="AA5" s="808"/>
      <c r="AB5" s="808"/>
      <c r="AC5" s="439"/>
      <c r="AD5" s="823" t="s">
        <v>295</v>
      </c>
      <c r="AE5" s="823"/>
      <c r="AF5" s="823"/>
      <c r="AG5" s="439"/>
      <c r="AH5" s="810" t="s">
        <v>296</v>
      </c>
      <c r="AI5" s="810"/>
      <c r="AJ5" s="810"/>
      <c r="AK5" s="440"/>
      <c r="AL5" s="811" t="s">
        <v>297</v>
      </c>
      <c r="AM5" s="811"/>
      <c r="AN5" s="811"/>
      <c r="AO5" s="438"/>
    </row>
    <row r="6" spans="1:44" s="185" customFormat="1" ht="22.5" x14ac:dyDescent="0.2">
      <c r="A6" s="817"/>
      <c r="B6" s="359" t="s">
        <v>20</v>
      </c>
      <c r="C6" s="359" t="s">
        <v>57</v>
      </c>
      <c r="D6" s="359" t="s">
        <v>21</v>
      </c>
      <c r="E6" s="155"/>
      <c r="F6" s="154" t="s">
        <v>20</v>
      </c>
      <c r="G6" s="154" t="s">
        <v>57</v>
      </c>
      <c r="H6" s="154" t="s">
        <v>21</v>
      </c>
      <c r="I6" s="155"/>
      <c r="J6" s="359" t="s">
        <v>20</v>
      </c>
      <c r="K6" s="359" t="s">
        <v>57</v>
      </c>
      <c r="L6" s="359" t="s">
        <v>21</v>
      </c>
      <c r="M6" s="359"/>
      <c r="N6" s="448" t="s">
        <v>20</v>
      </c>
      <c r="O6" s="448" t="s">
        <v>57</v>
      </c>
      <c r="P6" s="448" t="s">
        <v>21</v>
      </c>
      <c r="Q6" s="155"/>
      <c r="R6" s="359" t="s">
        <v>20</v>
      </c>
      <c r="S6" s="359" t="s">
        <v>57</v>
      </c>
      <c r="T6" s="359" t="s">
        <v>21</v>
      </c>
      <c r="U6" s="155"/>
      <c r="V6" s="448" t="s">
        <v>20</v>
      </c>
      <c r="W6" s="448" t="s">
        <v>57</v>
      </c>
      <c r="X6" s="448" t="s">
        <v>21</v>
      </c>
      <c r="Y6" s="359"/>
      <c r="Z6" s="359" t="s">
        <v>20</v>
      </c>
      <c r="AA6" s="359" t="s">
        <v>57</v>
      </c>
      <c r="AB6" s="359" t="s">
        <v>21</v>
      </c>
      <c r="AC6" s="447"/>
      <c r="AD6" s="448" t="s">
        <v>20</v>
      </c>
      <c r="AE6" s="448" t="s">
        <v>57</v>
      </c>
      <c r="AF6" s="448" t="s">
        <v>21</v>
      </c>
      <c r="AG6" s="447"/>
      <c r="AH6" s="444" t="s">
        <v>20</v>
      </c>
      <c r="AI6" s="444" t="s">
        <v>57</v>
      </c>
      <c r="AJ6" s="444" t="s">
        <v>21</v>
      </c>
      <c r="AK6" s="441"/>
      <c r="AL6" s="441" t="s">
        <v>20</v>
      </c>
      <c r="AM6" s="441" t="s">
        <v>57</v>
      </c>
      <c r="AN6" s="441" t="s">
        <v>21</v>
      </c>
      <c r="AO6" s="447"/>
    </row>
    <row r="7" spans="1:44" ht="11.25" customHeight="1" x14ac:dyDescent="0.2">
      <c r="B7" s="609"/>
      <c r="C7" s="610"/>
      <c r="D7" s="610"/>
      <c r="E7" s="611"/>
      <c r="F7" s="611"/>
      <c r="G7" s="611"/>
      <c r="H7" s="612"/>
      <c r="I7" s="612"/>
      <c r="J7" s="610"/>
      <c r="K7" s="610"/>
      <c r="L7" s="610"/>
      <c r="M7" s="610"/>
      <c r="N7" s="613"/>
      <c r="O7" s="613"/>
      <c r="P7" s="613"/>
      <c r="Q7" s="612"/>
      <c r="R7" s="610"/>
      <c r="S7" s="610"/>
      <c r="T7" s="610"/>
      <c r="U7" s="612"/>
      <c r="V7" s="621"/>
      <c r="W7" s="621"/>
      <c r="X7" s="621"/>
      <c r="Y7" s="622"/>
      <c r="Z7" s="622"/>
      <c r="AA7" s="622"/>
      <c r="AB7" s="622"/>
      <c r="AC7" s="34"/>
      <c r="AD7" s="613"/>
      <c r="AE7" s="613"/>
      <c r="AF7" s="613"/>
      <c r="AG7" s="34"/>
      <c r="AH7" s="449"/>
      <c r="AI7" s="449"/>
      <c r="AJ7" s="449"/>
      <c r="AK7" s="450"/>
      <c r="AL7" s="450"/>
      <c r="AM7" s="450"/>
      <c r="AN7" s="450"/>
      <c r="AO7" s="612"/>
    </row>
    <row r="8" spans="1:44" s="343" customFormat="1" ht="19.5" customHeight="1" x14ac:dyDescent="0.2">
      <c r="A8" s="32" t="s">
        <v>349</v>
      </c>
      <c r="B8" s="708">
        <f>IF($AN$3="Boys",Table4abData!C20,IF($AN$3="Girls",Table4abData!AK20,Table4abData!BS20))</f>
        <v>0</v>
      </c>
      <c r="C8" s="708">
        <f>IF($AN$3="Boys",Table4abData!D20,IF($AN$3="Girls",Table4abData!AL20,Table4abData!BT20))</f>
        <v>6.3</v>
      </c>
      <c r="D8" s="708">
        <f>IF($AN$3="Boys",Table4abData!E20,IF($AN$3="Girls",Table4abData!AM20,Table4abData!BU20))</f>
        <v>93.7</v>
      </c>
      <c r="E8" s="718">
        <f>IF($AN$3="Boys",Table4abData!F20,IF($AN$3="Girls",Table4abData!AN20,Table4abData!BV20))</f>
        <v>51.1</v>
      </c>
      <c r="F8" s="711">
        <f>IF($AN$3="Boys",Table4abData!F20,IF($AN$3="Girls",Table4abData!AN20,Table4abData!BV20))</f>
        <v>51.1</v>
      </c>
      <c r="G8" s="711">
        <f>IF($AN$3="Boys",Table4abData!G20,IF($AN$3="Girls",Table4abData!AO20,Table4abData!BW20))</f>
        <v>54</v>
      </c>
      <c r="H8" s="711">
        <f>IF($AN$3="Boys",Table4abData!H20,IF($AN$3="Girls",Table4abData!AP20,Table4abData!BX20))</f>
        <v>70</v>
      </c>
      <c r="I8" s="711"/>
      <c r="J8" s="708">
        <f>IF($AN$3="Boys",Table4abData!X20,IF($AN$3="Girls",Table4abData!BF20,Table4abData!CN20))</f>
        <v>71.400000000000006</v>
      </c>
      <c r="K8" s="708">
        <f>IF($AN$3="Boys",Table4abData!Y20,IF($AN$3="Girls",Table4abData!BG20,Table4abData!CO20))</f>
        <v>63.3</v>
      </c>
      <c r="L8" s="708">
        <f>IF($AN$3="Boys",Table4abData!Z20,IF($AN$3="Girls",Table4abData!BH20,Table4abData!CP20))</f>
        <v>92.3</v>
      </c>
      <c r="M8" s="708"/>
      <c r="N8" s="711">
        <f>IF($AN$3="Boys",Table4abData!U20,IF($AN$3="Girls",Table4abData!BC20,Table4abData!CK20))</f>
        <v>71.400000000000006</v>
      </c>
      <c r="O8" s="711">
        <f>IF($AN$3="Boys",Table4abData!V20,IF($AN$3="Girls",Table4abData!BD20,Table4abData!CL20))</f>
        <v>90.4</v>
      </c>
      <c r="P8" s="711">
        <f>IF($AN$3="Boys",Table4abData!W20,IF($AN$3="Girls",Table4abData!BE20,Table4abData!CM20))</f>
        <v>96.9</v>
      </c>
      <c r="Q8" s="718"/>
      <c r="R8" s="708">
        <f>IF($AN$3="Boys",Table4abData!AA20,IF($AN$3="Girls",Table4abData!BI20,Table4abData!CQ20))</f>
        <v>71.400000000000006</v>
      </c>
      <c r="S8" s="708">
        <f>IF($AN$3="Boys",Table4abData!AB20,IF($AN$3="Girls",Table4abData!BJ20,Table4abData!CR20))</f>
        <v>66.8</v>
      </c>
      <c r="T8" s="708">
        <f>IF($AN$3="Boys",Table4abData!AC20,IF($AN$3="Girls",Table4abData!BK20,Table4abData!CS20))</f>
        <v>79.599999999999994</v>
      </c>
      <c r="U8" s="718"/>
      <c r="V8" s="711" t="str">
        <f>IF($AN$3="Boys",Table4abData!AG20,IF($AN$3="Girls",Table4abData!BO20,Table4abData!CW20))</f>
        <v>x</v>
      </c>
      <c r="W8" s="711">
        <f>IF($AN$3="Boys",Table4abData!AH20,IF($AN$3="Girls",Table4abData!BP20,Table4abData!CX20))</f>
        <v>33.700000000000003</v>
      </c>
      <c r="X8" s="711">
        <f>IF($AN$3="Boys",Table4abData!AI20,IF($AN$3="Girls",Table4abData!BQ20,Table4abData!CY20))</f>
        <v>71</v>
      </c>
      <c r="Y8" s="708"/>
      <c r="Z8" s="708" t="str">
        <f>IF($AN$3="Boys",Table4abData!AE20,IF($AN$3="Girls",Table4abData!BL20,Table4abData!CT20))</f>
        <v>x</v>
      </c>
      <c r="AA8" s="708">
        <f>IF($AN$3="Boys",Table4abData!AF20,IF($AN$3="Girls",Table4abData!BM20,Table4abData!CU20))</f>
        <v>40.1</v>
      </c>
      <c r="AB8" s="708">
        <f>IF($AN$3="Boys",Table4abData!AG20,IF($AN$3="Girls",Table4abData!BN20,Table4abData!CV20))</f>
        <v>72.400000000000006</v>
      </c>
      <c r="AC8" s="719"/>
      <c r="AD8" s="720">
        <f>IF($AN$3="Boys",Table4abData!L20,IF($AN$3="Girls",Table4abData!AT20,Table4abData!CB20))</f>
        <v>2.3199999999999998</v>
      </c>
      <c r="AE8" s="720">
        <f>IF($AN$3="Boys",Table4abData!M20,IF($AN$3="Girls",Table4abData!AU20,Table4abData!CC20))</f>
        <v>0.91</v>
      </c>
      <c r="AF8" s="720">
        <f>IF($AN$3="Boys",Table4abData!N20,IF($AN$3="Girls",Table4abData!AV20,Table4abData!CD20))</f>
        <v>0.43</v>
      </c>
      <c r="AG8" s="718"/>
      <c r="AH8" s="721">
        <f>IF($AN$3="Boys",Table4abData!O20,IF($AN$3="Girls",Table4abData!AW20,Table4abData!CE20))</f>
        <v>1.4</v>
      </c>
      <c r="AI8" s="721">
        <f>IF($AN$3="Boys",Table4abData!P20,IF($AN$3="Girls",Table4abData!AX20,Table4abData!CF20))</f>
        <v>0.84</v>
      </c>
      <c r="AJ8" s="721">
        <f>IF($AN$3="Boys",Table4abData!Q20,IF($AN$3="Girls",Table4abData!AY20,Table4abData!CG20))</f>
        <v>0.41</v>
      </c>
      <c r="AK8" s="718"/>
      <c r="AL8" s="722">
        <f>IF($AN$3="Boys",Table4abData!R20,IF($AN$3="Girls",Table4abData!AZ20,Table4abData!CH20))</f>
        <v>3.24</v>
      </c>
      <c r="AM8" s="722">
        <f>IF($AN$3="Boys",Table4abData!S20,IF($AN$3="Girls",Table4abData!BA20,Table4abData!CI20))</f>
        <v>0.97</v>
      </c>
      <c r="AN8" s="722">
        <f>IF($AN$3="Boys",Table4abData!T20,IF($AN$3="Girls",Table4abData!BB20,Table4abData!CJ20))</f>
        <v>0.44</v>
      </c>
      <c r="AO8" s="88"/>
      <c r="AP8" s="88"/>
    </row>
    <row r="9" spans="1:44" s="343" customFormat="1" ht="19.5" customHeight="1" x14ac:dyDescent="0.2">
      <c r="A9" s="548" t="s">
        <v>362</v>
      </c>
      <c r="B9" s="708">
        <f>IF($AN$3="Boys",Table4abData!C22,IF($AN$3="Girls",Table4abData!AK22,Table4abData!BS22))</f>
        <v>15.9</v>
      </c>
      <c r="C9" s="708">
        <f>IF($AN$3="Boys",Table4abData!D22,IF($AN$3="Girls",Table4abData!AL22,Table4abData!BT22))</f>
        <v>53.9</v>
      </c>
      <c r="D9" s="708">
        <f>IF($AN$3="Boys",Table4abData!E22,IF($AN$3="Girls",Table4abData!AM22,Table4abData!BU22))</f>
        <v>30.2</v>
      </c>
      <c r="E9" s="718">
        <f>IF($AN$3="Boys",Table4abData!F22,IF($AN$3="Girls",Table4abData!AN22,Table4abData!BV22))</f>
        <v>24.4</v>
      </c>
      <c r="F9" s="711">
        <f>IF($AN$3="Boys",Table4abData!F22,IF($AN$3="Girls",Table4abData!AN22,Table4abData!BV22))</f>
        <v>24.4</v>
      </c>
      <c r="G9" s="711">
        <f>IF($AN$3="Boys",Table4abData!G22,IF($AN$3="Girls",Table4abData!AO22,Table4abData!BW22))</f>
        <v>39.700000000000003</v>
      </c>
      <c r="H9" s="711">
        <f>IF($AN$3="Boys",Table4abData!H22,IF($AN$3="Girls",Table4abData!AP22,Table4abData!BX22))</f>
        <v>54.9</v>
      </c>
      <c r="I9" s="711"/>
      <c r="J9" s="708">
        <f>IF($AN$3="Boys",Table4abData!X22,IF($AN$3="Girls",Table4abData!BF22,Table4abData!CN22))</f>
        <v>1.8</v>
      </c>
      <c r="K9" s="708">
        <f>IF($AN$3="Boys",Table4abData!Y22,IF($AN$3="Girls",Table4abData!BG22,Table4abData!CO22))</f>
        <v>20.399999999999999</v>
      </c>
      <c r="L9" s="708">
        <f>IF($AN$3="Boys",Table4abData!Z22,IF($AN$3="Girls",Table4abData!BH22,Table4abData!CP22))</f>
        <v>65.2</v>
      </c>
      <c r="M9" s="708"/>
      <c r="N9" s="711">
        <f>IF($AN$3="Boys",Table4abData!U22,IF($AN$3="Girls",Table4abData!BC22,Table4abData!CK22))</f>
        <v>8.9</v>
      </c>
      <c r="O9" s="711">
        <f>IF($AN$3="Boys",Table4abData!V22,IF($AN$3="Girls",Table4abData!BD22,Table4abData!CL22))</f>
        <v>50.6</v>
      </c>
      <c r="P9" s="711">
        <f>IF($AN$3="Boys",Table4abData!W22,IF($AN$3="Girls",Table4abData!BE22,Table4abData!CM22))</f>
        <v>88.5</v>
      </c>
      <c r="Q9" s="718"/>
      <c r="R9" s="708">
        <f>IF($AN$3="Boys",Table4abData!AA22,IF($AN$3="Girls",Table4abData!BI22,Table4abData!CQ22))</f>
        <v>5.5</v>
      </c>
      <c r="S9" s="708">
        <f>IF($AN$3="Boys",Table4abData!AB22,IF($AN$3="Girls",Table4abData!BJ22,Table4abData!CR22))</f>
        <v>22.4</v>
      </c>
      <c r="T9" s="708">
        <f>IF($AN$3="Boys",Table4abData!AC22,IF($AN$3="Girls",Table4abData!BK22,Table4abData!CS22))</f>
        <v>44.2</v>
      </c>
      <c r="U9" s="718"/>
      <c r="V9" s="711">
        <f>IF($AN$3="Boys",Table4abData!AG22,IF($AN$3="Girls",Table4abData!BO22,Table4abData!CW22))</f>
        <v>0.2</v>
      </c>
      <c r="W9" s="711">
        <f>IF($AN$3="Boys",Table4abData!AH22,IF($AN$3="Girls",Table4abData!BP22,Table4abData!CX22))</f>
        <v>4.9000000000000004</v>
      </c>
      <c r="X9" s="711">
        <f>IF($AN$3="Boys",Table4abData!AI22,IF($AN$3="Girls",Table4abData!BQ22,Table4abData!CY22))</f>
        <v>26.2</v>
      </c>
      <c r="Y9" s="708"/>
      <c r="Z9" s="708">
        <f>IF($AN$3="Boys",Table4abData!AE22,IF($AN$3="Girls",Table4abData!BL22,Table4abData!CT22))</f>
        <v>0.4</v>
      </c>
      <c r="AA9" s="708">
        <f>IF($AN$3="Boys",Table4abData!AF22,IF($AN$3="Girls",Table4abData!BM22,Table4abData!CU22))</f>
        <v>6.9</v>
      </c>
      <c r="AB9" s="708">
        <f>IF($AN$3="Boys",Table4abData!AG22,IF($AN$3="Girls",Table4abData!BN22,Table4abData!CV22))</f>
        <v>29.1</v>
      </c>
      <c r="AC9" s="719"/>
      <c r="AD9" s="720">
        <f>IF($AN$3="Boys",Table4abData!L22,IF($AN$3="Girls",Table4abData!AT22,Table4abData!CB22))</f>
        <v>-0.06</v>
      </c>
      <c r="AE9" s="720">
        <f>IF($AN$3="Boys",Table4abData!M22,IF($AN$3="Girls",Table4abData!AU22,Table4abData!CC22))</f>
        <v>-0.09</v>
      </c>
      <c r="AF9" s="720">
        <f>IF($AN$3="Boys",Table4abData!N22,IF($AN$3="Girls",Table4abData!AV22,Table4abData!CD22))</f>
        <v>-0.26</v>
      </c>
      <c r="AG9" s="718"/>
      <c r="AH9" s="721">
        <f>IF($AN$3="Boys",Table4abData!O22,IF($AN$3="Girls",Table4abData!AW22,Table4abData!CE22))</f>
        <v>-0.1</v>
      </c>
      <c r="AI9" s="721">
        <f>IF($AN$3="Boys",Table4abData!P22,IF($AN$3="Girls",Table4abData!AX22,Table4abData!CF22))</f>
        <v>-0.11</v>
      </c>
      <c r="AJ9" s="721">
        <f>IF($AN$3="Boys",Table4abData!Q22,IF($AN$3="Girls",Table4abData!AY22,Table4abData!CG22))</f>
        <v>-0.28999999999999998</v>
      </c>
      <c r="AK9" s="718"/>
      <c r="AL9" s="722">
        <f>IF($AN$3="Boys",Table4abData!R22,IF($AN$3="Girls",Table4abData!AZ22,Table4abData!CH22))</f>
        <v>-0.03</v>
      </c>
      <c r="AM9" s="722">
        <f>IF($AN$3="Boys",Table4abData!S22,IF($AN$3="Girls",Table4abData!BA22,Table4abData!CI22))</f>
        <v>-0.08</v>
      </c>
      <c r="AN9" s="722">
        <f>IF($AN$3="Boys",Table4abData!T22,IF($AN$3="Girls",Table4abData!BB22,Table4abData!CJ22))</f>
        <v>-0.24</v>
      </c>
      <c r="AO9" s="88"/>
    </row>
    <row r="10" spans="1:44" s="343" customFormat="1" ht="19.5" customHeight="1" x14ac:dyDescent="0.2">
      <c r="A10" s="548" t="s">
        <v>363</v>
      </c>
      <c r="B10" s="708">
        <f>IF($AN$3="Boys",Table4abData!C24,IF($AN$3="Girls",Table4abData!AK24,Table4abData!BS24))</f>
        <v>13</v>
      </c>
      <c r="C10" s="708">
        <f>IF($AN$3="Boys",Table4abData!D24,IF($AN$3="Girls",Table4abData!AL24,Table4abData!BT24))</f>
        <v>46.1</v>
      </c>
      <c r="D10" s="708">
        <f>IF($AN$3="Boys",Table4abData!E24,IF($AN$3="Girls",Table4abData!AM24,Table4abData!BU24))</f>
        <v>40.9</v>
      </c>
      <c r="E10" s="718">
        <f>IF($AN$3="Boys",Table4abData!F24,IF($AN$3="Girls",Table4abData!AN24,Table4abData!BV24))</f>
        <v>25.1</v>
      </c>
      <c r="F10" s="711">
        <f>IF($AN$3="Boys",Table4abData!F24,IF($AN$3="Girls",Table4abData!AN24,Table4abData!BV24))</f>
        <v>25.1</v>
      </c>
      <c r="G10" s="711">
        <f>IF($AN$3="Boys",Table4abData!G24,IF($AN$3="Girls",Table4abData!AO24,Table4abData!BW24))</f>
        <v>40.9</v>
      </c>
      <c r="H10" s="711">
        <f>IF($AN$3="Boys",Table4abData!H24,IF($AN$3="Girls",Table4abData!AP24,Table4abData!BX24))</f>
        <v>59.6</v>
      </c>
      <c r="I10" s="711"/>
      <c r="J10" s="708">
        <f>IF($AN$3="Boys",Table4abData!X24,IF($AN$3="Girls",Table4abData!BF24,Table4abData!CN24))</f>
        <v>2.6</v>
      </c>
      <c r="K10" s="708">
        <f>IF($AN$3="Boys",Table4abData!Y24,IF($AN$3="Girls",Table4abData!BG24,Table4abData!CO24))</f>
        <v>23.9</v>
      </c>
      <c r="L10" s="708">
        <f>IF($AN$3="Boys",Table4abData!Z24,IF($AN$3="Girls",Table4abData!BH24,Table4abData!CP24))</f>
        <v>75.099999999999994</v>
      </c>
      <c r="M10" s="708"/>
      <c r="N10" s="711">
        <f>IF($AN$3="Boys",Table4abData!U24,IF($AN$3="Girls",Table4abData!BC24,Table4abData!CK24))</f>
        <v>10.7</v>
      </c>
      <c r="O10" s="711">
        <f>IF($AN$3="Boys",Table4abData!V24,IF($AN$3="Girls",Table4abData!BD24,Table4abData!CL24))</f>
        <v>54.9</v>
      </c>
      <c r="P10" s="711">
        <f>IF($AN$3="Boys",Table4abData!W24,IF($AN$3="Girls",Table4abData!BE24,Table4abData!CM24))</f>
        <v>92.2</v>
      </c>
      <c r="Q10" s="718"/>
      <c r="R10" s="708">
        <f>IF($AN$3="Boys",Table4abData!AA24,IF($AN$3="Girls",Table4abData!BI24,Table4abData!CQ24))</f>
        <v>9.3000000000000007</v>
      </c>
      <c r="S10" s="708">
        <f>IF($AN$3="Boys",Table4abData!AB24,IF($AN$3="Girls",Table4abData!BJ24,Table4abData!CR24))</f>
        <v>29.5</v>
      </c>
      <c r="T10" s="708">
        <f>IF($AN$3="Boys",Table4abData!AC24,IF($AN$3="Girls",Table4abData!BK24,Table4abData!CS24))</f>
        <v>56.8</v>
      </c>
      <c r="U10" s="718"/>
      <c r="V10" s="711">
        <f>IF($AN$3="Boys",Table4abData!AG24,IF($AN$3="Girls",Table4abData!BO24,Table4abData!CW24))</f>
        <v>0.6</v>
      </c>
      <c r="W10" s="711">
        <f>IF($AN$3="Boys",Table4abData!AH24,IF($AN$3="Girls",Table4abData!BP24,Table4abData!CX24))</f>
        <v>7.7</v>
      </c>
      <c r="X10" s="711">
        <f>IF($AN$3="Boys",Table4abData!AI24,IF($AN$3="Girls",Table4abData!BQ24,Table4abData!CY24))</f>
        <v>40.700000000000003</v>
      </c>
      <c r="Y10" s="708"/>
      <c r="Z10" s="708">
        <f>IF($AN$3="Boys",Table4abData!AE24,IF($AN$3="Girls",Table4abData!BL24,Table4abData!CT24))</f>
        <v>1</v>
      </c>
      <c r="AA10" s="708">
        <f>IF($AN$3="Boys",Table4abData!AF24,IF($AN$3="Girls",Table4abData!BM24,Table4abData!CU24))</f>
        <v>10.6</v>
      </c>
      <c r="AB10" s="708">
        <f>IF($AN$3="Boys",Table4abData!AG24,IF($AN$3="Girls",Table4abData!BN24,Table4abData!CV24))</f>
        <v>43.4</v>
      </c>
      <c r="AC10" s="719"/>
      <c r="AD10" s="720">
        <f>IF($AN$3="Boys",Table4abData!L24,IF($AN$3="Girls",Table4abData!AT24,Table4abData!CB24))</f>
        <v>0.01</v>
      </c>
      <c r="AE10" s="720">
        <f>IF($AN$3="Boys",Table4abData!M24,IF($AN$3="Girls",Table4abData!AU24,Table4abData!CC24))</f>
        <v>0.01</v>
      </c>
      <c r="AF10" s="720">
        <f>IF($AN$3="Boys",Table4abData!N24,IF($AN$3="Girls",Table4abData!AV24,Table4abData!CD24))</f>
        <v>-0.02</v>
      </c>
      <c r="AG10" s="718"/>
      <c r="AH10" s="721">
        <f>IF($AN$3="Boys",Table4abData!O24,IF($AN$3="Girls",Table4abData!AW24,Table4abData!CE24))</f>
        <v>0</v>
      </c>
      <c r="AI10" s="721">
        <f>IF($AN$3="Boys",Table4abData!P24,IF($AN$3="Girls",Table4abData!AX24,Table4abData!CF24))</f>
        <v>0</v>
      </c>
      <c r="AJ10" s="721">
        <f>IF($AN$3="Boys",Table4abData!Q24,IF($AN$3="Girls",Table4abData!AY24,Table4abData!CG24))</f>
        <v>-0.03</v>
      </c>
      <c r="AK10" s="718"/>
      <c r="AL10" s="722">
        <f>IF($AN$3="Boys",Table4abData!R24,IF($AN$3="Girls",Table4abData!AZ24,Table4abData!CH24))</f>
        <v>0.02</v>
      </c>
      <c r="AM10" s="722">
        <f>IF($AN$3="Boys",Table4abData!S24,IF($AN$3="Girls",Table4abData!BA24,Table4abData!CI24))</f>
        <v>0.01</v>
      </c>
      <c r="AN10" s="722">
        <f>IF($AN$3="Boys",Table4abData!T24,IF($AN$3="Girls",Table4abData!BB24,Table4abData!CJ24))</f>
        <v>-0.02</v>
      </c>
      <c r="AO10" s="88"/>
    </row>
    <row r="11" spans="1:44" s="343" customFormat="1" ht="19.5" customHeight="1" x14ac:dyDescent="0.2">
      <c r="A11" s="548" t="s">
        <v>364</v>
      </c>
      <c r="B11" s="708">
        <f>IF($AN$3="Boys",Table4abData!C26,IF($AN$3="Girls",Table4abData!AK26,Table4abData!BS26))</f>
        <v>12.7</v>
      </c>
      <c r="C11" s="708">
        <f>IF($AN$3="Boys",Table4abData!D26,IF($AN$3="Girls",Table4abData!AL26,Table4abData!BT26))</f>
        <v>44.9</v>
      </c>
      <c r="D11" s="708">
        <f>IF($AN$3="Boys",Table4abData!E26,IF($AN$3="Girls",Table4abData!AM26,Table4abData!BU26))</f>
        <v>42.4</v>
      </c>
      <c r="E11" s="718">
        <f>IF($AN$3="Boys",Table4abData!F26,IF($AN$3="Girls",Table4abData!AN26,Table4abData!BV26))</f>
        <v>25</v>
      </c>
      <c r="F11" s="711">
        <f>IF($AN$3="Boys",Table4abData!F26,IF($AN$3="Girls",Table4abData!AN26,Table4abData!BV26))</f>
        <v>25</v>
      </c>
      <c r="G11" s="711">
        <f>IF($AN$3="Boys",Table4abData!G26,IF($AN$3="Girls",Table4abData!AO26,Table4abData!BW26))</f>
        <v>40.799999999999997</v>
      </c>
      <c r="H11" s="711">
        <f>IF($AN$3="Boys",Table4abData!H26,IF($AN$3="Girls",Table4abData!AP26,Table4abData!BX26))</f>
        <v>60.3</v>
      </c>
      <c r="I11" s="711"/>
      <c r="J11" s="708">
        <f>IF($AN$3="Boys",Table4abData!X26,IF($AN$3="Girls",Table4abData!BF26,Table4abData!CN26))</f>
        <v>2.5</v>
      </c>
      <c r="K11" s="708">
        <f>IF($AN$3="Boys",Table4abData!Y26,IF($AN$3="Girls",Table4abData!BG26,Table4abData!CO26))</f>
        <v>23.8</v>
      </c>
      <c r="L11" s="708">
        <f>IF($AN$3="Boys",Table4abData!Z26,IF($AN$3="Girls",Table4abData!BH26,Table4abData!CP26))</f>
        <v>76.2</v>
      </c>
      <c r="M11" s="708"/>
      <c r="N11" s="711">
        <f>IF($AN$3="Boys",Table4abData!U26,IF($AN$3="Girls",Table4abData!BC26,Table4abData!CK26))</f>
        <v>10.5</v>
      </c>
      <c r="O11" s="711">
        <f>IF($AN$3="Boys",Table4abData!V26,IF($AN$3="Girls",Table4abData!BD26,Table4abData!CL26))</f>
        <v>54.6</v>
      </c>
      <c r="P11" s="711">
        <f>IF($AN$3="Boys",Table4abData!W26,IF($AN$3="Girls",Table4abData!BE26,Table4abData!CM26))</f>
        <v>92.5</v>
      </c>
      <c r="Q11" s="718"/>
      <c r="R11" s="708">
        <f>IF($AN$3="Boys",Table4abData!AA26,IF($AN$3="Girls",Table4abData!BI26,Table4abData!CQ26))</f>
        <v>9</v>
      </c>
      <c r="S11" s="708">
        <f>IF($AN$3="Boys",Table4abData!AB26,IF($AN$3="Girls",Table4abData!BJ26,Table4abData!CR26))</f>
        <v>29.1</v>
      </c>
      <c r="T11" s="708">
        <f>IF($AN$3="Boys",Table4abData!AC26,IF($AN$3="Girls",Table4abData!BK26,Table4abData!CS26))</f>
        <v>58.3</v>
      </c>
      <c r="U11" s="718"/>
      <c r="V11" s="711">
        <f>IF($AN$3="Boys",Table4abData!AG26,IF($AN$3="Girls",Table4abData!BO26,Table4abData!CW26))</f>
        <v>0.5</v>
      </c>
      <c r="W11" s="711">
        <f>IF($AN$3="Boys",Table4abData!AH26,IF($AN$3="Girls",Table4abData!BP26,Table4abData!CX26))</f>
        <v>7.6</v>
      </c>
      <c r="X11" s="711">
        <f>IF($AN$3="Boys",Table4abData!AI26,IF($AN$3="Girls",Table4abData!BQ26,Table4abData!CY26))</f>
        <v>42.8</v>
      </c>
      <c r="Y11" s="708"/>
      <c r="Z11" s="708">
        <f>IF($AN$3="Boys",Table4abData!AE26,IF($AN$3="Girls",Table4abData!BL26,Table4abData!CT26))</f>
        <v>0.9</v>
      </c>
      <c r="AA11" s="708">
        <f>IF($AN$3="Boys",Table4abData!AF26,IF($AN$3="Girls",Table4abData!BM26,Table4abData!CU26))</f>
        <v>10.5</v>
      </c>
      <c r="AB11" s="708">
        <f>IF($AN$3="Boys",Table4abData!AG26,IF($AN$3="Girls",Table4abData!BN26,Table4abData!CV26))</f>
        <v>45.4</v>
      </c>
      <c r="AC11" s="719"/>
      <c r="AD11" s="720">
        <f>IF($AN$3="Boys",Table4abData!L26,IF($AN$3="Girls",Table4abData!AT26,Table4abData!CB26))</f>
        <v>0</v>
      </c>
      <c r="AE11" s="720">
        <f>IF($AN$3="Boys",Table4abData!M26,IF($AN$3="Girls",Table4abData!AU26,Table4abData!CC26))</f>
        <v>0</v>
      </c>
      <c r="AF11" s="720">
        <f>IF($AN$3="Boys",Table4abData!N26,IF($AN$3="Girls",Table4abData!AV26,Table4abData!CD26))</f>
        <v>0</v>
      </c>
      <c r="AG11" s="718"/>
      <c r="AH11" s="721">
        <f>IF($AN$3="Boys",Table4abData!O26,IF($AN$3="Girls",Table4abData!AW26,Table4abData!CE26))</f>
        <v>-0.01</v>
      </c>
      <c r="AI11" s="721">
        <f>IF($AN$3="Boys",Table4abData!P26,IF($AN$3="Girls",Table4abData!AX26,Table4abData!CF26))</f>
        <v>-0.01</v>
      </c>
      <c r="AJ11" s="721">
        <f>IF($AN$3="Boys",Table4abData!Q26,IF($AN$3="Girls",Table4abData!AY26,Table4abData!CG26))</f>
        <v>0</v>
      </c>
      <c r="AK11" s="718"/>
      <c r="AL11" s="722">
        <f>IF($AN$3="Boys",Table4abData!R26,IF($AN$3="Girls",Table4abData!AZ26,Table4abData!CH26))</f>
        <v>0.01</v>
      </c>
      <c r="AM11" s="722">
        <f>IF($AN$3="Boys",Table4abData!S26,IF($AN$3="Girls",Table4abData!BA26,Table4abData!CI26))</f>
        <v>0</v>
      </c>
      <c r="AN11" s="722">
        <f>IF($AN$3="Boys",Table4abData!T26,IF($AN$3="Girls",Table4abData!BB26,Table4abData!CJ26))</f>
        <v>0.01</v>
      </c>
      <c r="AO11" s="88"/>
    </row>
    <row r="12" spans="1:44" s="343" customFormat="1" ht="11.25" customHeight="1" x14ac:dyDescent="0.2">
      <c r="A12" s="615"/>
      <c r="B12" s="623"/>
      <c r="C12" s="624"/>
      <c r="D12" s="624"/>
      <c r="E12" s="625"/>
      <c r="F12" s="625"/>
      <c r="G12" s="625"/>
      <c r="H12" s="625"/>
      <c r="I12" s="625"/>
      <c r="J12" s="626"/>
      <c r="K12" s="626"/>
      <c r="L12" s="626"/>
      <c r="M12" s="626"/>
      <c r="N12" s="627"/>
      <c r="O12" s="627"/>
      <c r="P12" s="627"/>
      <c r="Q12" s="628"/>
      <c r="R12" s="626"/>
      <c r="S12" s="626"/>
      <c r="T12" s="626"/>
      <c r="U12" s="628"/>
      <c r="V12" s="627"/>
      <c r="W12" s="627"/>
      <c r="X12" s="627"/>
      <c r="Y12" s="626"/>
      <c r="Z12" s="626"/>
      <c r="AA12" s="626"/>
      <c r="AB12" s="626"/>
      <c r="AC12" s="628"/>
      <c r="AD12" s="629"/>
      <c r="AE12" s="627"/>
      <c r="AF12" s="627"/>
      <c r="AG12" s="628"/>
      <c r="AH12" s="630"/>
      <c r="AI12" s="630"/>
      <c r="AJ12" s="630"/>
      <c r="AK12" s="631"/>
      <c r="AL12" s="631"/>
      <c r="AM12" s="631"/>
      <c r="AN12" s="631"/>
      <c r="AO12" s="31"/>
    </row>
    <row r="13" spans="1:44" ht="11.25" customHeight="1" x14ac:dyDescent="0.2">
      <c r="A13" s="168"/>
      <c r="B13" s="132"/>
      <c r="C13" s="133"/>
      <c r="D13" s="133"/>
      <c r="E13" s="133"/>
      <c r="F13" s="133"/>
      <c r="G13" s="133"/>
      <c r="H13" s="133"/>
      <c r="I13" s="133"/>
      <c r="J13" s="133"/>
      <c r="K13" s="133"/>
      <c r="L13" s="133"/>
      <c r="M13" s="133"/>
      <c r="N13" s="133"/>
      <c r="O13" s="133"/>
      <c r="P13" s="133"/>
      <c r="Q13" s="133"/>
      <c r="R13" s="133"/>
      <c r="S13" s="133"/>
      <c r="T13" s="133"/>
      <c r="U13" s="133"/>
      <c r="V13" s="133"/>
      <c r="W13" s="133"/>
      <c r="AC13" s="176"/>
      <c r="AD13" s="176"/>
      <c r="AE13" s="176"/>
      <c r="AF13" s="176"/>
      <c r="AG13" s="176"/>
      <c r="AH13" s="176"/>
      <c r="AI13" s="176"/>
      <c r="AJ13" s="176"/>
      <c r="AK13" s="176"/>
      <c r="AL13" s="176"/>
      <c r="AM13" s="176"/>
      <c r="AN13" s="176" t="s">
        <v>395</v>
      </c>
      <c r="AO13" s="176"/>
    </row>
    <row r="14" spans="1:44" ht="11.25" customHeight="1" x14ac:dyDescent="0.2">
      <c r="A14" s="168"/>
      <c r="B14" s="132"/>
      <c r="C14" s="133"/>
      <c r="D14" s="133"/>
      <c r="E14" s="133"/>
      <c r="F14" s="133"/>
      <c r="G14" s="133"/>
      <c r="H14" s="133"/>
      <c r="I14" s="133"/>
      <c r="J14" s="133"/>
      <c r="K14" s="133"/>
      <c r="L14" s="133"/>
      <c r="M14" s="133"/>
      <c r="N14" s="133"/>
      <c r="O14" s="133"/>
      <c r="P14" s="133"/>
      <c r="Q14" s="133"/>
      <c r="R14" s="133"/>
      <c r="S14" s="133"/>
      <c r="T14" s="133"/>
      <c r="U14" s="133"/>
      <c r="V14" s="133"/>
      <c r="W14" s="133"/>
      <c r="X14" s="52"/>
      <c r="Y14" s="52"/>
      <c r="Z14" s="52"/>
      <c r="AA14" s="52"/>
      <c r="AB14" s="52"/>
      <c r="AC14" s="52"/>
      <c r="AD14" s="52"/>
      <c r="AE14" s="52"/>
      <c r="AF14" s="52"/>
      <c r="AG14" s="52"/>
      <c r="AH14" s="52"/>
      <c r="AI14" s="52"/>
      <c r="AJ14" s="52"/>
      <c r="AK14" s="52"/>
      <c r="AL14" s="52"/>
      <c r="AM14" s="52"/>
      <c r="AN14" s="52"/>
      <c r="AO14" s="52"/>
    </row>
    <row r="15" spans="1:44" x14ac:dyDescent="0.2">
      <c r="A15" s="812" t="s">
        <v>123</v>
      </c>
      <c r="B15" s="812"/>
      <c r="C15" s="812"/>
      <c r="D15" s="812"/>
      <c r="E15" s="812"/>
      <c r="F15" s="812"/>
      <c r="G15" s="812"/>
      <c r="H15" s="812"/>
      <c r="I15" s="812"/>
      <c r="J15" s="812"/>
      <c r="K15" s="812"/>
      <c r="L15" s="812"/>
      <c r="M15" s="812"/>
      <c r="N15" s="812"/>
      <c r="O15" s="812"/>
      <c r="P15" s="812"/>
      <c r="Q15" s="812"/>
      <c r="R15" s="812"/>
      <c r="S15" s="812"/>
      <c r="T15" s="812"/>
      <c r="U15" s="812"/>
      <c r="V15" s="812"/>
      <c r="W15" s="812"/>
      <c r="X15" s="812"/>
      <c r="Y15" s="812"/>
      <c r="Z15" s="812"/>
      <c r="AA15" s="812"/>
      <c r="AB15" s="812"/>
      <c r="AC15" s="812"/>
      <c r="AD15" s="812"/>
      <c r="AE15" s="812"/>
      <c r="AF15" s="812"/>
      <c r="AG15" s="812"/>
      <c r="AH15" s="812"/>
      <c r="AI15" s="812"/>
      <c r="AJ15" s="812"/>
      <c r="AK15" s="812"/>
      <c r="AL15" s="812"/>
      <c r="AM15" s="812"/>
      <c r="AN15" s="812"/>
      <c r="AO15" s="238"/>
    </row>
    <row r="16" spans="1:44" ht="44.25" customHeight="1" x14ac:dyDescent="0.2">
      <c r="A16" s="740" t="s">
        <v>575</v>
      </c>
      <c r="B16" s="740"/>
      <c r="C16" s="740"/>
      <c r="D16" s="740"/>
      <c r="E16" s="740"/>
      <c r="F16" s="740"/>
      <c r="G16" s="740"/>
      <c r="H16" s="740"/>
      <c r="I16" s="740"/>
      <c r="J16" s="740"/>
      <c r="K16" s="740"/>
      <c r="L16" s="740"/>
      <c r="M16" s="740"/>
      <c r="N16" s="740"/>
      <c r="O16" s="740"/>
      <c r="P16" s="740"/>
      <c r="Q16" s="740"/>
      <c r="R16" s="740"/>
      <c r="S16" s="740"/>
      <c r="T16" s="740"/>
      <c r="U16" s="740"/>
      <c r="V16" s="740"/>
      <c r="W16" s="740"/>
      <c r="X16" s="740"/>
      <c r="Y16" s="740"/>
      <c r="Z16" s="740"/>
      <c r="AA16" s="740"/>
      <c r="AB16" s="740"/>
      <c r="AC16" s="740"/>
      <c r="AD16" s="740"/>
      <c r="AE16" s="740"/>
      <c r="AF16" s="740"/>
      <c r="AG16" s="740"/>
      <c r="AH16" s="740"/>
      <c r="AI16" s="740"/>
      <c r="AJ16" s="740"/>
      <c r="AK16" s="740"/>
      <c r="AL16" s="740"/>
      <c r="AM16" s="740"/>
      <c r="AN16" s="740"/>
      <c r="AO16" s="491"/>
    </row>
    <row r="17" spans="1:42" x14ac:dyDescent="0.2">
      <c r="A17" s="774" t="s">
        <v>290</v>
      </c>
      <c r="B17" s="774"/>
      <c r="C17" s="774"/>
      <c r="D17" s="774"/>
      <c r="E17" s="774"/>
      <c r="F17" s="774"/>
      <c r="G17" s="774"/>
      <c r="H17" s="774"/>
      <c r="I17" s="774"/>
      <c r="J17" s="774"/>
      <c r="K17" s="774"/>
      <c r="L17" s="774"/>
      <c r="M17" s="774"/>
      <c r="N17" s="774"/>
      <c r="O17" s="774"/>
      <c r="P17" s="774"/>
      <c r="Q17" s="774"/>
      <c r="R17" s="774"/>
      <c r="S17" s="774"/>
      <c r="T17" s="774"/>
      <c r="U17" s="774"/>
      <c r="V17" s="774"/>
      <c r="W17" s="774"/>
      <c r="X17" s="774"/>
      <c r="Y17" s="774"/>
      <c r="Z17" s="774"/>
      <c r="AA17" s="774"/>
      <c r="AB17" s="774"/>
      <c r="AC17" s="774"/>
      <c r="AD17" s="774"/>
      <c r="AE17" s="774"/>
      <c r="AF17" s="774"/>
      <c r="AG17" s="774"/>
      <c r="AH17" s="774"/>
      <c r="AI17" s="774"/>
      <c r="AJ17" s="774"/>
      <c r="AK17" s="774"/>
      <c r="AL17" s="774"/>
      <c r="AM17" s="774"/>
      <c r="AN17" s="774"/>
      <c r="AO17" s="237"/>
    </row>
    <row r="18" spans="1:42" x14ac:dyDescent="0.2">
      <c r="A18" s="774" t="s">
        <v>311</v>
      </c>
      <c r="B18" s="774"/>
      <c r="C18" s="774"/>
      <c r="D18" s="774"/>
      <c r="E18" s="774"/>
      <c r="F18" s="774"/>
      <c r="G18" s="774"/>
      <c r="H18" s="774"/>
      <c r="I18" s="774"/>
      <c r="J18" s="774"/>
      <c r="K18" s="774"/>
      <c r="L18" s="774"/>
      <c r="M18" s="774"/>
      <c r="N18" s="774"/>
      <c r="O18" s="774"/>
      <c r="P18" s="774"/>
      <c r="Q18" s="774"/>
      <c r="R18" s="774"/>
      <c r="S18" s="774"/>
      <c r="T18" s="774"/>
      <c r="U18" s="774"/>
      <c r="V18" s="774"/>
      <c r="W18" s="774"/>
      <c r="X18" s="774"/>
      <c r="Y18" s="774"/>
      <c r="Z18" s="774"/>
      <c r="AA18" s="774"/>
      <c r="AB18" s="774"/>
      <c r="AC18" s="774"/>
      <c r="AD18" s="774"/>
      <c r="AE18" s="774"/>
      <c r="AF18" s="774"/>
      <c r="AG18" s="774"/>
      <c r="AH18" s="774"/>
      <c r="AI18" s="774"/>
      <c r="AJ18" s="774"/>
      <c r="AK18" s="774"/>
      <c r="AL18" s="774"/>
      <c r="AM18" s="774"/>
      <c r="AN18" s="774"/>
      <c r="AO18" s="237"/>
    </row>
    <row r="19" spans="1:42" ht="27.75" customHeight="1" x14ac:dyDescent="0.2">
      <c r="A19" s="748" t="s">
        <v>586</v>
      </c>
      <c r="B19" s="748"/>
      <c r="C19" s="748"/>
      <c r="D19" s="748"/>
      <c r="E19" s="748"/>
      <c r="F19" s="748"/>
      <c r="G19" s="748"/>
      <c r="H19" s="748"/>
      <c r="I19" s="748"/>
      <c r="J19" s="748"/>
      <c r="K19" s="748"/>
      <c r="L19" s="748"/>
      <c r="M19" s="748"/>
      <c r="N19" s="748"/>
      <c r="O19" s="748"/>
      <c r="P19" s="748"/>
      <c r="Q19" s="748"/>
      <c r="R19" s="748"/>
      <c r="S19" s="748"/>
      <c r="T19" s="748"/>
      <c r="U19" s="748"/>
      <c r="V19" s="748"/>
      <c r="W19" s="748"/>
      <c r="X19" s="748"/>
      <c r="Y19" s="748"/>
      <c r="Z19" s="748"/>
      <c r="AA19" s="748"/>
      <c r="AB19" s="748"/>
      <c r="AC19" s="748"/>
      <c r="AD19" s="748"/>
      <c r="AE19" s="748"/>
      <c r="AF19" s="748"/>
      <c r="AG19" s="748"/>
      <c r="AH19" s="748"/>
      <c r="AI19" s="748"/>
      <c r="AJ19" s="748"/>
      <c r="AK19" s="748"/>
      <c r="AL19" s="748"/>
      <c r="AM19" s="748"/>
      <c r="AN19" s="748"/>
      <c r="AO19" s="549"/>
    </row>
    <row r="20" spans="1:42" ht="15" customHeight="1" x14ac:dyDescent="0.2">
      <c r="A20" s="311" t="s">
        <v>130</v>
      </c>
      <c r="B20" s="311"/>
      <c r="C20" s="311"/>
      <c r="D20" s="311"/>
      <c r="E20" s="311"/>
      <c r="F20" s="311"/>
      <c r="G20" s="311"/>
      <c r="H20" s="311"/>
      <c r="I20" s="311"/>
      <c r="J20" s="311"/>
      <c r="K20" s="311"/>
      <c r="L20" s="311"/>
      <c r="M20" s="311"/>
      <c r="N20" s="311"/>
      <c r="O20" s="311"/>
      <c r="P20" s="311"/>
      <c r="Q20" s="311"/>
      <c r="R20" s="311"/>
      <c r="S20" s="311"/>
      <c r="T20" s="311"/>
      <c r="U20" s="311"/>
      <c r="V20" s="311"/>
      <c r="W20" s="311"/>
      <c r="X20" s="311"/>
      <c r="Y20" s="311"/>
      <c r="Z20" s="311"/>
      <c r="AA20" s="311"/>
      <c r="AB20" s="311"/>
      <c r="AC20" s="311"/>
      <c r="AD20" s="311"/>
      <c r="AE20" s="311"/>
      <c r="AF20" s="311"/>
      <c r="AG20" s="311"/>
      <c r="AH20" s="311"/>
      <c r="AI20" s="311"/>
      <c r="AJ20" s="311"/>
      <c r="AK20" s="311"/>
      <c r="AL20" s="311"/>
      <c r="AM20" s="311"/>
      <c r="AN20" s="311"/>
      <c r="AO20" s="311"/>
    </row>
    <row r="21" spans="1:42" ht="34.5" customHeight="1" x14ac:dyDescent="0.2">
      <c r="A21" s="807" t="s">
        <v>571</v>
      </c>
      <c r="B21" s="807"/>
      <c r="C21" s="807"/>
      <c r="D21" s="807"/>
      <c r="E21" s="807"/>
      <c r="F21" s="807"/>
      <c r="G21" s="807"/>
      <c r="H21" s="807"/>
      <c r="I21" s="807"/>
      <c r="J21" s="807"/>
      <c r="K21" s="807"/>
      <c r="L21" s="807"/>
      <c r="M21" s="807"/>
      <c r="N21" s="807"/>
      <c r="O21" s="807"/>
      <c r="P21" s="807"/>
      <c r="Q21" s="807"/>
      <c r="R21" s="807"/>
      <c r="S21" s="807"/>
      <c r="T21" s="807"/>
      <c r="U21" s="807"/>
      <c r="V21" s="807"/>
      <c r="W21" s="807"/>
      <c r="X21" s="807"/>
      <c r="Y21" s="807"/>
      <c r="Z21" s="807"/>
      <c r="AA21" s="807"/>
      <c r="AB21" s="807"/>
      <c r="AC21" s="807"/>
      <c r="AD21" s="807"/>
      <c r="AE21" s="807"/>
      <c r="AF21" s="807"/>
      <c r="AG21" s="807"/>
      <c r="AH21" s="807"/>
      <c r="AI21" s="807"/>
      <c r="AJ21" s="807"/>
      <c r="AK21" s="807"/>
      <c r="AL21" s="807"/>
      <c r="AM21" s="807"/>
      <c r="AN21" s="807"/>
      <c r="AO21" s="311"/>
    </row>
    <row r="22" spans="1:42" ht="37.5" customHeight="1" x14ac:dyDescent="0.2">
      <c r="A22" s="748" t="s">
        <v>566</v>
      </c>
      <c r="B22" s="748"/>
      <c r="C22" s="748"/>
      <c r="D22" s="748"/>
      <c r="E22" s="748"/>
      <c r="F22" s="748"/>
      <c r="G22" s="748"/>
      <c r="H22" s="748"/>
      <c r="I22" s="748"/>
      <c r="J22" s="748"/>
      <c r="K22" s="748"/>
      <c r="L22" s="748"/>
      <c r="M22" s="748"/>
      <c r="N22" s="748"/>
      <c r="O22" s="748"/>
      <c r="P22" s="748"/>
      <c r="Q22" s="748"/>
      <c r="R22" s="748"/>
      <c r="S22" s="748"/>
      <c r="T22" s="748"/>
      <c r="U22" s="748"/>
      <c r="V22" s="748"/>
      <c r="W22" s="748"/>
      <c r="X22" s="748"/>
      <c r="Y22" s="748"/>
      <c r="Z22" s="748"/>
      <c r="AA22" s="748"/>
      <c r="AB22" s="748"/>
      <c r="AC22" s="748"/>
      <c r="AD22" s="748"/>
      <c r="AE22" s="748"/>
      <c r="AF22" s="748"/>
      <c r="AG22" s="748"/>
      <c r="AH22" s="748"/>
      <c r="AI22" s="748"/>
      <c r="AJ22" s="748"/>
      <c r="AK22" s="748"/>
      <c r="AL22" s="748"/>
      <c r="AM22" s="748"/>
      <c r="AN22" s="748"/>
      <c r="AO22" s="311"/>
    </row>
    <row r="23" spans="1:42" ht="42.75" customHeight="1" x14ac:dyDescent="0.2">
      <c r="A23" s="748" t="s">
        <v>567</v>
      </c>
      <c r="B23" s="748"/>
      <c r="C23" s="748"/>
      <c r="D23" s="748"/>
      <c r="E23" s="748"/>
      <c r="F23" s="748"/>
      <c r="G23" s="748"/>
      <c r="H23" s="748"/>
      <c r="I23" s="748"/>
      <c r="J23" s="748"/>
      <c r="K23" s="748"/>
      <c r="L23" s="748"/>
      <c r="M23" s="748"/>
      <c r="N23" s="748"/>
      <c r="O23" s="748"/>
      <c r="P23" s="748"/>
      <c r="Q23" s="748"/>
      <c r="R23" s="748"/>
      <c r="S23" s="748"/>
      <c r="T23" s="748"/>
      <c r="U23" s="748"/>
      <c r="V23" s="748"/>
      <c r="W23" s="748"/>
      <c r="X23" s="748"/>
      <c r="Y23" s="748"/>
      <c r="Z23" s="748"/>
      <c r="AA23" s="748"/>
      <c r="AB23" s="748"/>
      <c r="AC23" s="748"/>
      <c r="AD23" s="748"/>
      <c r="AE23" s="748"/>
      <c r="AF23" s="748"/>
      <c r="AG23" s="748"/>
      <c r="AH23" s="748"/>
      <c r="AI23" s="748"/>
      <c r="AJ23" s="748"/>
      <c r="AK23" s="748"/>
      <c r="AL23" s="748"/>
      <c r="AM23" s="748"/>
      <c r="AN23" s="748"/>
      <c r="AO23" s="311"/>
    </row>
    <row r="24" spans="1:42" ht="12.75" customHeight="1" x14ac:dyDescent="0.2">
      <c r="A24" s="822" t="s">
        <v>365</v>
      </c>
      <c r="B24" s="822"/>
      <c r="C24" s="822"/>
      <c r="D24" s="822"/>
      <c r="E24" s="822"/>
      <c r="F24" s="822"/>
      <c r="G24" s="822"/>
      <c r="H24" s="822"/>
      <c r="I24" s="822"/>
      <c r="J24" s="822"/>
      <c r="K24" s="822"/>
      <c r="L24" s="822"/>
      <c r="M24" s="822"/>
      <c r="N24" s="822"/>
      <c r="O24" s="822"/>
      <c r="P24" s="822"/>
      <c r="Q24" s="822"/>
      <c r="R24" s="822"/>
      <c r="S24" s="822"/>
      <c r="T24" s="822"/>
      <c r="U24" s="822"/>
      <c r="V24" s="822"/>
      <c r="W24" s="822"/>
      <c r="X24" s="822"/>
      <c r="Y24" s="822"/>
      <c r="Z24" s="822"/>
      <c r="AA24" s="822"/>
      <c r="AB24" s="822"/>
      <c r="AC24" s="822"/>
      <c r="AD24" s="822"/>
      <c r="AE24" s="822"/>
      <c r="AF24" s="822"/>
      <c r="AG24" s="822"/>
      <c r="AH24" s="822"/>
      <c r="AI24" s="822"/>
      <c r="AJ24" s="822"/>
      <c r="AK24" s="822"/>
      <c r="AL24" s="822"/>
      <c r="AM24" s="822"/>
      <c r="AN24" s="822"/>
      <c r="AO24" s="556"/>
    </row>
    <row r="25" spans="1:42" ht="13.5" customHeight="1" x14ac:dyDescent="0.2">
      <c r="A25" s="822" t="s">
        <v>366</v>
      </c>
      <c r="B25" s="822"/>
      <c r="C25" s="822"/>
      <c r="D25" s="822"/>
      <c r="E25" s="822"/>
      <c r="F25" s="822"/>
      <c r="G25" s="822"/>
      <c r="H25" s="822"/>
      <c r="I25" s="822"/>
      <c r="J25" s="822"/>
      <c r="K25" s="822"/>
      <c r="L25" s="822"/>
      <c r="M25" s="822"/>
      <c r="N25" s="822"/>
      <c r="O25" s="822"/>
      <c r="P25" s="822"/>
      <c r="Q25" s="822"/>
      <c r="R25" s="822"/>
      <c r="S25" s="822"/>
      <c r="T25" s="822"/>
      <c r="U25" s="822"/>
      <c r="V25" s="822"/>
      <c r="W25" s="822"/>
      <c r="X25" s="822"/>
      <c r="Y25" s="822"/>
      <c r="Z25" s="822"/>
      <c r="AA25" s="822"/>
      <c r="AB25" s="822"/>
      <c r="AC25" s="822"/>
      <c r="AD25" s="822"/>
      <c r="AE25" s="822"/>
      <c r="AF25" s="822"/>
      <c r="AG25" s="822"/>
      <c r="AH25" s="822"/>
      <c r="AI25" s="822"/>
      <c r="AJ25" s="822"/>
      <c r="AK25" s="822"/>
      <c r="AL25" s="822"/>
      <c r="AM25" s="822"/>
      <c r="AN25" s="822"/>
      <c r="AO25" s="556"/>
    </row>
    <row r="26" spans="1:42" ht="9.75" customHeight="1" x14ac:dyDescent="0.2">
      <c r="A26" s="822" t="s">
        <v>367</v>
      </c>
      <c r="B26" s="822"/>
      <c r="C26" s="822"/>
      <c r="D26" s="822"/>
      <c r="E26" s="822"/>
      <c r="F26" s="822"/>
      <c r="G26" s="822"/>
      <c r="H26" s="822"/>
      <c r="I26" s="822"/>
      <c r="J26" s="822"/>
      <c r="K26" s="822"/>
      <c r="L26" s="822"/>
      <c r="M26" s="822"/>
      <c r="N26" s="822"/>
      <c r="O26" s="822"/>
      <c r="P26" s="822"/>
      <c r="Q26" s="822"/>
      <c r="R26" s="822"/>
      <c r="S26" s="822"/>
      <c r="T26" s="822"/>
      <c r="U26" s="822"/>
      <c r="V26" s="822"/>
      <c r="W26" s="822"/>
      <c r="X26" s="822"/>
      <c r="Y26" s="822"/>
      <c r="Z26" s="822"/>
      <c r="AA26" s="822"/>
      <c r="AB26" s="822"/>
      <c r="AC26" s="822"/>
      <c r="AD26" s="822"/>
      <c r="AE26" s="822"/>
      <c r="AF26" s="822"/>
      <c r="AG26" s="822"/>
      <c r="AH26" s="822"/>
      <c r="AI26" s="822"/>
      <c r="AJ26" s="822"/>
      <c r="AK26" s="822"/>
      <c r="AL26" s="822"/>
      <c r="AM26" s="822"/>
      <c r="AN26" s="822"/>
      <c r="AO26" s="556"/>
      <c r="AP26" s="46"/>
    </row>
    <row r="27" spans="1:42" s="46" customFormat="1" ht="25.5" customHeight="1" x14ac:dyDescent="0.2">
      <c r="A27" s="771" t="s">
        <v>472</v>
      </c>
      <c r="B27" s="771"/>
      <c r="C27" s="771"/>
      <c r="D27" s="771"/>
      <c r="E27" s="771"/>
      <c r="F27" s="771"/>
      <c r="G27" s="771"/>
      <c r="H27" s="771"/>
      <c r="I27" s="771"/>
      <c r="J27" s="771"/>
      <c r="K27" s="771"/>
      <c r="L27" s="771"/>
      <c r="M27" s="771"/>
      <c r="N27" s="771"/>
      <c r="O27" s="771"/>
      <c r="P27" s="771"/>
      <c r="Q27" s="771"/>
      <c r="R27" s="771"/>
      <c r="S27" s="771"/>
      <c r="T27" s="771"/>
      <c r="U27" s="771"/>
      <c r="V27" s="771"/>
      <c r="W27" s="771"/>
      <c r="X27" s="771"/>
      <c r="Y27" s="771"/>
      <c r="Z27" s="771"/>
      <c r="AA27" s="771"/>
      <c r="AB27" s="771"/>
      <c r="AC27" s="771"/>
      <c r="AD27" s="771"/>
      <c r="AE27" s="771"/>
      <c r="AF27" s="771"/>
      <c r="AG27" s="771"/>
      <c r="AH27" s="771"/>
      <c r="AI27" s="771"/>
      <c r="AJ27" s="771"/>
      <c r="AK27" s="771"/>
      <c r="AL27" s="771"/>
      <c r="AM27" s="771"/>
      <c r="AN27" s="771"/>
      <c r="AO27" s="551"/>
      <c r="AP27" s="56"/>
    </row>
    <row r="28" spans="1:42" ht="20.25" customHeight="1" x14ac:dyDescent="0.2">
      <c r="A28" s="771" t="s">
        <v>368</v>
      </c>
      <c r="B28" s="771"/>
      <c r="C28" s="771"/>
      <c r="D28" s="771"/>
      <c r="E28" s="771"/>
      <c r="F28" s="771"/>
      <c r="G28" s="771"/>
      <c r="H28" s="771"/>
      <c r="I28" s="771"/>
      <c r="J28" s="771"/>
      <c r="K28" s="771"/>
      <c r="L28" s="771"/>
      <c r="M28" s="771"/>
      <c r="N28" s="771"/>
      <c r="O28" s="771"/>
      <c r="P28" s="771"/>
      <c r="Q28" s="771"/>
      <c r="R28" s="771"/>
      <c r="S28" s="771"/>
      <c r="T28" s="771"/>
      <c r="U28" s="771"/>
      <c r="V28" s="771"/>
      <c r="W28" s="771"/>
      <c r="X28" s="771"/>
      <c r="Y28" s="771"/>
      <c r="Z28" s="771"/>
      <c r="AA28" s="771"/>
      <c r="AB28" s="771"/>
      <c r="AC28" s="771"/>
      <c r="AD28" s="771"/>
      <c r="AE28" s="771"/>
      <c r="AF28" s="771"/>
      <c r="AG28" s="771"/>
      <c r="AH28" s="771"/>
      <c r="AI28" s="771"/>
      <c r="AJ28" s="771"/>
      <c r="AK28" s="771"/>
      <c r="AL28" s="771"/>
      <c r="AM28" s="771"/>
      <c r="AN28" s="771"/>
      <c r="AO28" s="551"/>
    </row>
    <row r="29" spans="1:42" x14ac:dyDescent="0.2">
      <c r="A29" s="552"/>
      <c r="B29" s="552"/>
      <c r="C29" s="552"/>
      <c r="D29" s="552"/>
      <c r="E29" s="552"/>
      <c r="F29" s="552"/>
      <c r="G29" s="552"/>
      <c r="H29" s="552"/>
      <c r="I29" s="552"/>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row>
    <row r="30" spans="1:42" x14ac:dyDescent="0.2">
      <c r="A30" s="821" t="s">
        <v>36</v>
      </c>
      <c r="B30" s="821"/>
      <c r="C30" s="821"/>
      <c r="D30" s="821"/>
      <c r="E30" s="821"/>
      <c r="F30" s="821"/>
      <c r="G30" s="821"/>
      <c r="H30" s="821"/>
      <c r="I30" s="821"/>
      <c r="J30" s="821"/>
      <c r="K30" s="821"/>
      <c r="L30" s="821"/>
      <c r="M30" s="821"/>
      <c r="N30" s="821"/>
      <c r="O30" s="821"/>
      <c r="P30" s="821"/>
      <c r="Q30" s="821"/>
      <c r="R30" s="821"/>
      <c r="S30" s="821"/>
      <c r="T30" s="821"/>
      <c r="U30" s="821"/>
      <c r="V30" s="821"/>
      <c r="W30" s="821"/>
      <c r="X30" s="821"/>
      <c r="Y30" s="821"/>
      <c r="Z30" s="821"/>
      <c r="AA30" s="821"/>
      <c r="AB30" s="821"/>
      <c r="AC30" s="821"/>
      <c r="AD30" s="821"/>
      <c r="AE30" s="821"/>
      <c r="AF30" s="821"/>
      <c r="AG30" s="821"/>
      <c r="AH30" s="821"/>
      <c r="AI30" s="821"/>
      <c r="AJ30" s="821"/>
      <c r="AK30" s="821"/>
      <c r="AL30" s="821"/>
      <c r="AM30" s="821"/>
      <c r="AN30" s="821"/>
      <c r="AO30" s="237"/>
    </row>
    <row r="32" spans="1:42" x14ac:dyDescent="0.2">
      <c r="A32" s="56"/>
    </row>
    <row r="33" spans="1:41" x14ac:dyDescent="0.2">
      <c r="A33" s="748"/>
      <c r="B33" s="748"/>
      <c r="C33" s="748"/>
      <c r="D33" s="748"/>
      <c r="E33" s="748"/>
      <c r="F33" s="748"/>
      <c r="G33" s="748"/>
      <c r="H33" s="748"/>
      <c r="I33" s="748"/>
      <c r="J33" s="748"/>
      <c r="K33" s="748"/>
      <c r="L33" s="748"/>
      <c r="M33" s="748"/>
      <c r="N33" s="748"/>
      <c r="O33" s="748"/>
      <c r="P33" s="748"/>
      <c r="Q33" s="748"/>
      <c r="R33" s="748"/>
      <c r="S33" s="748"/>
      <c r="T33" s="748"/>
      <c r="U33" s="748"/>
      <c r="V33" s="748"/>
      <c r="W33" s="748"/>
      <c r="X33" s="748"/>
      <c r="Y33" s="748"/>
      <c r="Z33" s="748"/>
      <c r="AA33" s="748"/>
      <c r="AB33" s="748"/>
      <c r="AC33" s="748"/>
      <c r="AD33" s="748"/>
      <c r="AE33" s="748"/>
      <c r="AF33" s="748"/>
      <c r="AG33" s="748"/>
      <c r="AH33" s="748"/>
      <c r="AI33" s="748"/>
      <c r="AJ33" s="748"/>
      <c r="AK33" s="748"/>
      <c r="AL33" s="748"/>
      <c r="AM33" s="748"/>
    </row>
    <row r="34" spans="1:41" x14ac:dyDescent="0.2">
      <c r="A34" s="748"/>
      <c r="B34" s="748"/>
      <c r="C34" s="748"/>
      <c r="D34" s="748"/>
      <c r="E34" s="748"/>
      <c r="F34" s="748"/>
      <c r="G34" s="748"/>
      <c r="H34" s="748"/>
      <c r="I34" s="748"/>
      <c r="J34" s="748"/>
      <c r="K34" s="748"/>
      <c r="L34" s="748"/>
      <c r="M34" s="748"/>
      <c r="N34" s="748"/>
      <c r="O34" s="748"/>
      <c r="P34" s="748"/>
      <c r="Q34" s="748"/>
      <c r="R34" s="748"/>
      <c r="S34" s="748"/>
      <c r="T34" s="748"/>
      <c r="U34" s="748"/>
      <c r="V34" s="748"/>
      <c r="W34" s="748"/>
      <c r="X34" s="748"/>
      <c r="Y34" s="748"/>
      <c r="Z34" s="748"/>
      <c r="AA34" s="748"/>
      <c r="AB34" s="748"/>
      <c r="AC34" s="748"/>
      <c r="AD34" s="748"/>
      <c r="AE34" s="748"/>
      <c r="AF34" s="748"/>
      <c r="AG34" s="748"/>
      <c r="AH34" s="748"/>
      <c r="AI34" s="748"/>
      <c r="AJ34" s="748"/>
      <c r="AK34" s="748"/>
      <c r="AL34" s="748"/>
      <c r="AM34" s="748"/>
    </row>
    <row r="35" spans="1:41" x14ac:dyDescent="0.2">
      <c r="A35" s="56"/>
      <c r="B35" s="56" t="s">
        <v>31</v>
      </c>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row>
  </sheetData>
  <sheetProtection sheet="1" objects="1" scenarios="1"/>
  <mergeCells count="30">
    <mergeCell ref="A33:AM33"/>
    <mergeCell ref="A34:AM34"/>
    <mergeCell ref="A16:AN16"/>
    <mergeCell ref="A2:B2"/>
    <mergeCell ref="AL2:AN2"/>
    <mergeCell ref="AL3:AM3"/>
    <mergeCell ref="A5:A6"/>
    <mergeCell ref="B5:D5"/>
    <mergeCell ref="F5:H5"/>
    <mergeCell ref="J5:L5"/>
    <mergeCell ref="N5:P5"/>
    <mergeCell ref="R5:T5"/>
    <mergeCell ref="V5:X5"/>
    <mergeCell ref="Z5:AB5"/>
    <mergeCell ref="AD5:AF5"/>
    <mergeCell ref="AH5:AJ5"/>
    <mergeCell ref="AL5:AN5"/>
    <mergeCell ref="A15:AN15"/>
    <mergeCell ref="A30:AN30"/>
    <mergeCell ref="A17:AN17"/>
    <mergeCell ref="A18:AN18"/>
    <mergeCell ref="A19:AN19"/>
    <mergeCell ref="A21:AN21"/>
    <mergeCell ref="A22:AN22"/>
    <mergeCell ref="A23:AN23"/>
    <mergeCell ref="A24:AN24"/>
    <mergeCell ref="A25:AN25"/>
    <mergeCell ref="A26:AN26"/>
    <mergeCell ref="A27:AN27"/>
    <mergeCell ref="A28:AN28"/>
  </mergeCells>
  <conditionalFormatting sqref="AP8 F8:P11 B8:D11 V8:AF11 AL8:AN11 R8:T11">
    <cfRule type="expression" dxfId="26" priority="39">
      <formula>(#REF!="Percentage")</formula>
    </cfRule>
  </conditionalFormatting>
  <conditionalFormatting sqref="AO8">
    <cfRule type="expression" dxfId="25" priority="36">
      <formula>(#REF!="Percentage")</formula>
    </cfRule>
  </conditionalFormatting>
  <conditionalFormatting sqref="AO9">
    <cfRule type="expression" dxfId="24" priority="35">
      <formula>(#REF!="Percentage")</formula>
    </cfRule>
  </conditionalFormatting>
  <conditionalFormatting sqref="AO10">
    <cfRule type="expression" dxfId="23" priority="34">
      <formula>(#REF!="Percentage")</formula>
    </cfRule>
  </conditionalFormatting>
  <conditionalFormatting sqref="AO11">
    <cfRule type="expression" dxfId="22" priority="33">
      <formula>(#REF!="Percentage")</formula>
    </cfRule>
  </conditionalFormatting>
  <dataValidations count="1">
    <dataValidation type="list" allowBlank="1" showInputMessage="1" showErrorMessage="1" sqref="AN3:AO3 AC3:AK3">
      <formula1>$AR$2:$AR$4</formula1>
    </dataValidation>
  </dataValidations>
  <hyperlinks>
    <hyperlink ref="A20" r:id="rId1"/>
  </hyperlinks>
  <pageMargins left="0.31496062992125984" right="0.27559055118110237" top="0.51181102362204722" bottom="0.51181102362204722" header="0.51181102362204722" footer="0.51181102362204722"/>
  <pageSetup paperSize="9" scale="56" fitToHeight="2" orientation="landscape"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A11"/>
  <sheetViews>
    <sheetView zoomScale="90" zoomScaleNormal="90" workbookViewId="0">
      <pane xSplit="1" ySplit="1" topLeftCell="C2" activePane="bottomRight" state="frozen"/>
      <selection pane="topRight" activeCell="B1" sqref="B1"/>
      <selection pane="bottomLeft" activeCell="A4" sqref="A4"/>
      <selection pane="bottomRight" activeCell="G23" sqref="G23"/>
    </sheetView>
  </sheetViews>
  <sheetFormatPr defaultColWidth="9.140625" defaultRowHeight="12.75" x14ac:dyDescent="0.2"/>
  <cols>
    <col min="1" max="1" width="20.85546875" style="349" bestFit="1" customWidth="1"/>
    <col min="2" max="29" width="9.140625" style="349"/>
    <col min="30" max="30" width="9.140625" style="137"/>
    <col min="31" max="16384" width="9.140625" style="349"/>
  </cols>
  <sheetData>
    <row r="1" spans="1:105" ht="15.75" x14ac:dyDescent="0.25">
      <c r="A1" s="691" t="s">
        <v>529</v>
      </c>
      <c r="DA1" s="356"/>
    </row>
    <row r="2" spans="1:105" s="707" customFormat="1" ht="25.5" x14ac:dyDescent="0.2">
      <c r="A2" s="693" t="s">
        <v>162</v>
      </c>
      <c r="B2" s="693" t="s">
        <v>48</v>
      </c>
      <c r="C2" s="693" t="s">
        <v>49</v>
      </c>
      <c r="D2" s="693" t="s">
        <v>50</v>
      </c>
      <c r="E2" s="693" t="s">
        <v>51</v>
      </c>
      <c r="F2" s="693" t="s">
        <v>203</v>
      </c>
      <c r="G2" s="693" t="s">
        <v>204</v>
      </c>
      <c r="H2" s="693" t="s">
        <v>205</v>
      </c>
      <c r="I2" s="693" t="s">
        <v>235</v>
      </c>
      <c r="J2" s="693" t="s">
        <v>236</v>
      </c>
      <c r="K2" s="693" t="s">
        <v>237</v>
      </c>
      <c r="L2" s="693" t="s">
        <v>206</v>
      </c>
      <c r="M2" s="693" t="s">
        <v>207</v>
      </c>
      <c r="N2" s="693" t="s">
        <v>208</v>
      </c>
      <c r="O2" s="693" t="s">
        <v>264</v>
      </c>
      <c r="P2" s="693" t="s">
        <v>265</v>
      </c>
      <c r="Q2" s="693" t="s">
        <v>266</v>
      </c>
      <c r="R2" s="693" t="s">
        <v>267</v>
      </c>
      <c r="S2" s="693" t="s">
        <v>268</v>
      </c>
      <c r="T2" s="693" t="s">
        <v>269</v>
      </c>
      <c r="U2" s="693" t="s">
        <v>416</v>
      </c>
      <c r="V2" s="693" t="s">
        <v>417</v>
      </c>
      <c r="W2" s="693" t="s">
        <v>473</v>
      </c>
      <c r="X2" s="693" t="s">
        <v>419</v>
      </c>
      <c r="Y2" s="693" t="s">
        <v>420</v>
      </c>
      <c r="Z2" s="693" t="s">
        <v>421</v>
      </c>
      <c r="AA2" s="693" t="s">
        <v>209</v>
      </c>
      <c r="AB2" s="693" t="s">
        <v>210</v>
      </c>
      <c r="AC2" s="693" t="s">
        <v>211</v>
      </c>
      <c r="AD2" s="693" t="s">
        <v>422</v>
      </c>
      <c r="AE2" s="693" t="s">
        <v>423</v>
      </c>
      <c r="AF2" s="693" t="s">
        <v>424</v>
      </c>
      <c r="AG2" s="693" t="s">
        <v>425</v>
      </c>
      <c r="AH2" s="693" t="s">
        <v>426</v>
      </c>
      <c r="AI2" s="693" t="s">
        <v>427</v>
      </c>
      <c r="AJ2" s="693" t="s">
        <v>52</v>
      </c>
      <c r="AK2" s="693" t="s">
        <v>53</v>
      </c>
      <c r="AL2" s="693" t="s">
        <v>54</v>
      </c>
      <c r="AM2" s="693" t="s">
        <v>55</v>
      </c>
      <c r="AN2" s="693" t="s">
        <v>212</v>
      </c>
      <c r="AO2" s="693" t="s">
        <v>213</v>
      </c>
      <c r="AP2" s="693" t="s">
        <v>214</v>
      </c>
      <c r="AQ2" s="693" t="s">
        <v>238</v>
      </c>
      <c r="AR2" s="693" t="s">
        <v>239</v>
      </c>
      <c r="AS2" s="693" t="s">
        <v>240</v>
      </c>
      <c r="AT2" s="693" t="s">
        <v>215</v>
      </c>
      <c r="AU2" s="693" t="s">
        <v>216</v>
      </c>
      <c r="AV2" s="693" t="s">
        <v>217</v>
      </c>
      <c r="AW2" s="693" t="s">
        <v>270</v>
      </c>
      <c r="AX2" s="693" t="s">
        <v>271</v>
      </c>
      <c r="AY2" s="693" t="s">
        <v>272</v>
      </c>
      <c r="AZ2" s="693" t="s">
        <v>273</v>
      </c>
      <c r="BA2" s="693" t="s">
        <v>274</v>
      </c>
      <c r="BB2" s="693" t="s">
        <v>275</v>
      </c>
      <c r="BC2" s="693" t="s">
        <v>428</v>
      </c>
      <c r="BD2" s="693" t="s">
        <v>429</v>
      </c>
      <c r="BE2" s="693" t="s">
        <v>474</v>
      </c>
      <c r="BF2" s="693" t="s">
        <v>431</v>
      </c>
      <c r="BG2" s="693" t="s">
        <v>432</v>
      </c>
      <c r="BH2" s="693" t="s">
        <v>433</v>
      </c>
      <c r="BI2" s="693" t="s">
        <v>218</v>
      </c>
      <c r="BJ2" s="693" t="s">
        <v>219</v>
      </c>
      <c r="BK2" s="693" t="s">
        <v>220</v>
      </c>
      <c r="BL2" s="693" t="s">
        <v>434</v>
      </c>
      <c r="BM2" s="693" t="s">
        <v>435</v>
      </c>
      <c r="BN2" s="693" t="s">
        <v>436</v>
      </c>
      <c r="BO2" s="693" t="s">
        <v>437</v>
      </c>
      <c r="BP2" s="693" t="s">
        <v>438</v>
      </c>
      <c r="BQ2" s="693" t="s">
        <v>439</v>
      </c>
      <c r="BR2" s="693" t="s">
        <v>38</v>
      </c>
      <c r="BS2" s="693" t="s">
        <v>33</v>
      </c>
      <c r="BT2" s="693" t="s">
        <v>34</v>
      </c>
      <c r="BU2" s="693" t="s">
        <v>35</v>
      </c>
      <c r="BV2" s="693" t="s">
        <v>221</v>
      </c>
      <c r="BW2" s="693" t="s">
        <v>222</v>
      </c>
      <c r="BX2" s="693" t="s">
        <v>223</v>
      </c>
      <c r="BY2" s="693" t="s">
        <v>241</v>
      </c>
      <c r="BZ2" s="693" t="s">
        <v>242</v>
      </c>
      <c r="CA2" s="693" t="s">
        <v>243</v>
      </c>
      <c r="CB2" s="693" t="s">
        <v>224</v>
      </c>
      <c r="CC2" s="693" t="s">
        <v>225</v>
      </c>
      <c r="CD2" s="693" t="s">
        <v>226</v>
      </c>
      <c r="CE2" s="693" t="s">
        <v>276</v>
      </c>
      <c r="CF2" s="693" t="s">
        <v>277</v>
      </c>
      <c r="CG2" s="693" t="s">
        <v>278</v>
      </c>
      <c r="CH2" s="693" t="s">
        <v>279</v>
      </c>
      <c r="CI2" s="693" t="s">
        <v>280</v>
      </c>
      <c r="CJ2" s="693" t="s">
        <v>281</v>
      </c>
      <c r="CK2" s="693" t="s">
        <v>440</v>
      </c>
      <c r="CL2" s="693" t="s">
        <v>441</v>
      </c>
      <c r="CM2" s="693" t="s">
        <v>442</v>
      </c>
      <c r="CN2" s="693" t="s">
        <v>443</v>
      </c>
      <c r="CO2" s="693" t="s">
        <v>444</v>
      </c>
      <c r="CP2" s="693" t="s">
        <v>445</v>
      </c>
      <c r="CQ2" s="693" t="s">
        <v>227</v>
      </c>
      <c r="CR2" s="693" t="s">
        <v>228</v>
      </c>
      <c r="CS2" s="693" t="s">
        <v>229</v>
      </c>
      <c r="CT2" s="693" t="s">
        <v>446</v>
      </c>
      <c r="CU2" s="693" t="s">
        <v>447</v>
      </c>
      <c r="CV2" s="693" t="s">
        <v>448</v>
      </c>
      <c r="CW2" s="693" t="s">
        <v>449</v>
      </c>
      <c r="CX2" s="693" t="s">
        <v>450</v>
      </c>
      <c r="CY2" s="693" t="s">
        <v>451</v>
      </c>
      <c r="CZ2" s="693"/>
    </row>
    <row r="3" spans="1:105" x14ac:dyDescent="0.2">
      <c r="A3" s="353" t="s">
        <v>19</v>
      </c>
      <c r="B3" s="349">
        <v>246761</v>
      </c>
      <c r="C3" s="349">
        <v>13.8</v>
      </c>
      <c r="D3" s="349">
        <v>44.3</v>
      </c>
      <c r="E3" s="349">
        <v>41.9</v>
      </c>
      <c r="F3" s="349">
        <v>23.8</v>
      </c>
      <c r="G3" s="349">
        <v>38.700000000000003</v>
      </c>
      <c r="H3" s="349">
        <v>58.1</v>
      </c>
      <c r="L3" s="349">
        <v>-0.09</v>
      </c>
      <c r="M3" s="349">
        <v>-0.21</v>
      </c>
      <c r="N3" s="349">
        <v>-0.22</v>
      </c>
      <c r="O3" s="349">
        <v>-0.11</v>
      </c>
      <c r="P3" s="349">
        <v>-0.21</v>
      </c>
      <c r="Q3" s="349">
        <v>-0.23</v>
      </c>
      <c r="R3" s="349">
        <v>-0.08</v>
      </c>
      <c r="S3" s="349">
        <v>-0.2</v>
      </c>
      <c r="T3" s="349">
        <v>-0.21</v>
      </c>
      <c r="U3" s="349">
        <v>10.5</v>
      </c>
      <c r="V3" s="349">
        <v>51.1</v>
      </c>
      <c r="W3" s="349">
        <v>90.3</v>
      </c>
      <c r="X3" s="349">
        <v>2.5</v>
      </c>
      <c r="Y3" s="349">
        <v>21.9</v>
      </c>
      <c r="Z3" s="349">
        <v>73</v>
      </c>
      <c r="AA3" s="349">
        <v>6.9</v>
      </c>
      <c r="AB3" s="349">
        <v>23.6</v>
      </c>
      <c r="AC3" s="349">
        <v>53</v>
      </c>
      <c r="AD3" s="349">
        <v>0.7</v>
      </c>
      <c r="AE3" s="349">
        <v>6.9</v>
      </c>
      <c r="AF3" s="349">
        <v>38</v>
      </c>
      <c r="AG3" s="349">
        <v>0.4</v>
      </c>
      <c r="AH3" s="349">
        <v>5.3</v>
      </c>
      <c r="AI3" s="349">
        <v>36</v>
      </c>
      <c r="AJ3" s="137">
        <v>243510</v>
      </c>
      <c r="AK3" s="349">
        <v>11.6</v>
      </c>
      <c r="AL3" s="349">
        <v>45.5</v>
      </c>
      <c r="AM3" s="349">
        <v>42.9</v>
      </c>
      <c r="AN3" s="349">
        <v>26.4</v>
      </c>
      <c r="AO3" s="349">
        <v>42.9</v>
      </c>
      <c r="AP3" s="349">
        <v>62.5</v>
      </c>
      <c r="AT3" s="349">
        <v>0.12</v>
      </c>
      <c r="AU3" s="349">
        <v>0.2</v>
      </c>
      <c r="AV3" s="349">
        <v>0.23</v>
      </c>
      <c r="AW3" s="349">
        <v>0.1</v>
      </c>
      <c r="AX3" s="349">
        <v>0.19</v>
      </c>
      <c r="AY3" s="349">
        <v>0.22</v>
      </c>
      <c r="AZ3" s="349">
        <v>0.13</v>
      </c>
      <c r="BA3" s="349">
        <v>0.2</v>
      </c>
      <c r="BB3" s="349">
        <v>0.23</v>
      </c>
      <c r="BC3" s="349">
        <v>10.5</v>
      </c>
      <c r="BD3" s="349">
        <v>58.1</v>
      </c>
      <c r="BE3" s="349">
        <v>94.6</v>
      </c>
      <c r="BF3" s="349">
        <v>2.5</v>
      </c>
      <c r="BG3" s="349">
        <v>25.7</v>
      </c>
      <c r="BH3" s="349">
        <v>79.400000000000006</v>
      </c>
      <c r="BI3" s="349">
        <v>11.5</v>
      </c>
      <c r="BJ3" s="349">
        <v>34.5</v>
      </c>
      <c r="BK3" s="349">
        <v>63.5</v>
      </c>
      <c r="BL3" s="349">
        <v>1.3</v>
      </c>
      <c r="BM3" s="349">
        <v>14</v>
      </c>
      <c r="BN3" s="349">
        <v>52.7</v>
      </c>
      <c r="BO3" s="349">
        <v>0.7</v>
      </c>
      <c r="BP3" s="349">
        <v>9.9</v>
      </c>
      <c r="BQ3" s="349">
        <v>49.5</v>
      </c>
      <c r="BR3" s="137">
        <v>490271</v>
      </c>
      <c r="BS3" s="349">
        <v>12.7</v>
      </c>
      <c r="BT3" s="349">
        <v>44.9</v>
      </c>
      <c r="BU3" s="349">
        <v>42.4</v>
      </c>
      <c r="BV3" s="349">
        <v>25</v>
      </c>
      <c r="BW3" s="349">
        <v>40.799999999999997</v>
      </c>
      <c r="BX3" s="349">
        <v>60.3</v>
      </c>
      <c r="CB3" s="349">
        <v>0</v>
      </c>
      <c r="CC3" s="349">
        <v>0</v>
      </c>
      <c r="CD3" s="349">
        <v>0</v>
      </c>
      <c r="CE3" s="349">
        <v>-0.01</v>
      </c>
      <c r="CF3" s="349">
        <v>-0.01</v>
      </c>
      <c r="CG3" s="349">
        <v>0</v>
      </c>
      <c r="CH3" s="349">
        <v>0.01</v>
      </c>
      <c r="CI3" s="349">
        <v>0</v>
      </c>
      <c r="CJ3" s="349">
        <v>0.01</v>
      </c>
      <c r="CK3" s="349">
        <v>10.5</v>
      </c>
      <c r="CL3" s="349">
        <v>54.6</v>
      </c>
      <c r="CM3" s="349">
        <v>92.5</v>
      </c>
      <c r="CN3" s="349">
        <v>2.5</v>
      </c>
      <c r="CO3" s="349">
        <v>23.8</v>
      </c>
      <c r="CP3" s="349">
        <v>76.2</v>
      </c>
      <c r="CQ3" s="349">
        <v>9</v>
      </c>
      <c r="CR3" s="349">
        <v>29.1</v>
      </c>
      <c r="CS3" s="349">
        <v>58.3</v>
      </c>
      <c r="CT3" s="349">
        <v>0.9</v>
      </c>
      <c r="CU3" s="349">
        <v>10.5</v>
      </c>
      <c r="CV3" s="349">
        <v>45.4</v>
      </c>
      <c r="CW3" s="349">
        <v>0.5</v>
      </c>
      <c r="CX3" s="349">
        <v>7.6</v>
      </c>
      <c r="CY3" s="349">
        <v>42.8</v>
      </c>
    </row>
    <row r="4" spans="1:105" x14ac:dyDescent="0.2">
      <c r="A4" s="353" t="s">
        <v>244</v>
      </c>
      <c r="B4" s="349">
        <v>203163</v>
      </c>
      <c r="C4" s="349">
        <v>14.1</v>
      </c>
      <c r="D4" s="349">
        <v>44.6</v>
      </c>
      <c r="E4" s="349">
        <v>41.3</v>
      </c>
      <c r="F4" s="349">
        <v>23.8</v>
      </c>
      <c r="G4" s="349">
        <v>38.6</v>
      </c>
      <c r="H4" s="349">
        <v>57.9</v>
      </c>
      <c r="L4" s="349">
        <v>-0.1</v>
      </c>
      <c r="M4" s="349">
        <v>-0.22</v>
      </c>
      <c r="N4" s="349">
        <v>-0.24</v>
      </c>
      <c r="O4" s="349">
        <v>-0.11</v>
      </c>
      <c r="P4" s="349">
        <v>-0.23</v>
      </c>
      <c r="Q4" s="349">
        <v>-0.25</v>
      </c>
      <c r="R4" s="349">
        <v>-0.08</v>
      </c>
      <c r="S4" s="349">
        <v>-0.21</v>
      </c>
      <c r="T4" s="349">
        <v>-0.23</v>
      </c>
      <c r="U4" s="349">
        <v>10.3</v>
      </c>
      <c r="V4" s="349">
        <v>50.5</v>
      </c>
      <c r="W4" s="349">
        <v>90</v>
      </c>
      <c r="X4" s="349">
        <v>2.5</v>
      </c>
      <c r="Y4" s="349">
        <v>21.5</v>
      </c>
      <c r="Z4" s="349">
        <v>72.5</v>
      </c>
      <c r="AA4" s="349">
        <v>6.8</v>
      </c>
      <c r="AB4" s="349">
        <v>23</v>
      </c>
      <c r="AC4" s="349">
        <v>52.7</v>
      </c>
      <c r="AD4" s="349">
        <v>0.6</v>
      </c>
      <c r="AE4" s="349">
        <v>6.6</v>
      </c>
      <c r="AF4" s="349">
        <v>37.6</v>
      </c>
      <c r="AG4" s="349">
        <v>0.4</v>
      </c>
      <c r="AH4" s="349">
        <v>5</v>
      </c>
      <c r="AI4" s="349">
        <v>35.6</v>
      </c>
      <c r="AJ4" s="137">
        <v>199144</v>
      </c>
      <c r="AK4" s="349">
        <v>11.8</v>
      </c>
      <c r="AL4" s="349">
        <v>45.6</v>
      </c>
      <c r="AM4" s="349">
        <v>42.5</v>
      </c>
      <c r="AN4" s="349">
        <v>26.3</v>
      </c>
      <c r="AO4" s="349">
        <v>42.8</v>
      </c>
      <c r="AP4" s="349">
        <v>62.4</v>
      </c>
      <c r="AT4" s="349">
        <v>0.11</v>
      </c>
      <c r="AU4" s="349">
        <v>0.18</v>
      </c>
      <c r="AV4" s="349">
        <v>0.21</v>
      </c>
      <c r="AW4" s="349">
        <v>0.1</v>
      </c>
      <c r="AX4" s="349">
        <v>0.18</v>
      </c>
      <c r="AY4" s="349">
        <v>0.2</v>
      </c>
      <c r="AZ4" s="349">
        <v>0.13</v>
      </c>
      <c r="BA4" s="349">
        <v>0.19</v>
      </c>
      <c r="BB4" s="349">
        <v>0.22</v>
      </c>
      <c r="BC4" s="349">
        <v>10.3</v>
      </c>
      <c r="BD4" s="349">
        <v>57.8</v>
      </c>
      <c r="BE4" s="349">
        <v>94.6</v>
      </c>
      <c r="BF4" s="349">
        <v>2.5</v>
      </c>
      <c r="BG4" s="349">
        <v>25.3</v>
      </c>
      <c r="BH4" s="349">
        <v>79.3</v>
      </c>
      <c r="BI4" s="349">
        <v>11.5</v>
      </c>
      <c r="BJ4" s="349">
        <v>34</v>
      </c>
      <c r="BK4" s="349">
        <v>63.1</v>
      </c>
      <c r="BL4" s="349">
        <v>1.2</v>
      </c>
      <c r="BM4" s="349">
        <v>13.6</v>
      </c>
      <c r="BN4" s="349">
        <v>52.4</v>
      </c>
      <c r="BO4" s="349">
        <v>0.7</v>
      </c>
      <c r="BP4" s="349">
        <v>9.6</v>
      </c>
      <c r="BQ4" s="349">
        <v>49.2</v>
      </c>
      <c r="BR4" s="137">
        <v>402307</v>
      </c>
      <c r="BS4" s="349">
        <v>13</v>
      </c>
      <c r="BT4" s="349">
        <v>45.1</v>
      </c>
      <c r="BU4" s="349">
        <v>41.9</v>
      </c>
      <c r="BV4" s="349">
        <v>24.9</v>
      </c>
      <c r="BW4" s="349">
        <v>40.700000000000003</v>
      </c>
      <c r="BX4" s="349">
        <v>60.1</v>
      </c>
      <c r="CB4" s="349">
        <v>0</v>
      </c>
      <c r="CC4" s="349">
        <v>-0.02</v>
      </c>
      <c r="CD4" s="349">
        <v>-0.01</v>
      </c>
      <c r="CE4" s="349">
        <v>-0.01</v>
      </c>
      <c r="CF4" s="349">
        <v>-0.02</v>
      </c>
      <c r="CG4" s="349">
        <v>-0.02</v>
      </c>
      <c r="CH4" s="349">
        <v>0.01</v>
      </c>
      <c r="CI4" s="349">
        <v>-0.01</v>
      </c>
      <c r="CJ4" s="349">
        <v>-0.01</v>
      </c>
      <c r="CK4" s="349">
        <v>10.3</v>
      </c>
      <c r="CL4" s="349">
        <v>54.1</v>
      </c>
      <c r="CM4" s="349">
        <v>92.3</v>
      </c>
      <c r="CN4" s="349">
        <v>2.5</v>
      </c>
      <c r="CO4" s="349">
        <v>23.4</v>
      </c>
      <c r="CP4" s="349">
        <v>76</v>
      </c>
      <c r="CQ4" s="349">
        <v>8.9</v>
      </c>
      <c r="CR4" s="349">
        <v>28.5</v>
      </c>
      <c r="CS4" s="349">
        <v>57.9</v>
      </c>
      <c r="CT4" s="349">
        <v>0.9</v>
      </c>
      <c r="CU4" s="349">
        <v>10.1</v>
      </c>
      <c r="CV4" s="349">
        <v>45</v>
      </c>
      <c r="CW4" s="349">
        <v>0.5</v>
      </c>
      <c r="CX4" s="349">
        <v>7.3</v>
      </c>
      <c r="CY4" s="349">
        <v>42.4</v>
      </c>
    </row>
    <row r="5" spans="1:105" x14ac:dyDescent="0.2">
      <c r="A5" s="353" t="s">
        <v>245</v>
      </c>
      <c r="B5" s="349">
        <v>13919</v>
      </c>
      <c r="C5" s="349">
        <v>12.9</v>
      </c>
      <c r="D5" s="349">
        <v>43</v>
      </c>
      <c r="E5" s="349">
        <v>44</v>
      </c>
      <c r="F5" s="349">
        <v>24.1</v>
      </c>
      <c r="G5" s="349">
        <v>39.200000000000003</v>
      </c>
      <c r="H5" s="349">
        <v>59.2</v>
      </c>
      <c r="L5" s="349">
        <v>-7.0000000000000007E-2</v>
      </c>
      <c r="M5" s="349">
        <v>-0.16</v>
      </c>
      <c r="N5" s="349">
        <v>-0.14000000000000001</v>
      </c>
      <c r="O5" s="349">
        <v>-0.12</v>
      </c>
      <c r="P5" s="349">
        <v>-0.2</v>
      </c>
      <c r="Q5" s="349">
        <v>-0.17</v>
      </c>
      <c r="R5" s="349">
        <v>-0.01</v>
      </c>
      <c r="S5" s="349">
        <v>-0.13</v>
      </c>
      <c r="T5" s="349">
        <v>-0.11</v>
      </c>
      <c r="U5" s="349">
        <v>12.3</v>
      </c>
      <c r="V5" s="349">
        <v>53.9</v>
      </c>
      <c r="W5" s="349">
        <v>91.8</v>
      </c>
      <c r="X5" s="349">
        <v>3.2</v>
      </c>
      <c r="Y5" s="349">
        <v>23</v>
      </c>
      <c r="Z5" s="349">
        <v>75.3</v>
      </c>
      <c r="AA5" s="349">
        <v>6.6</v>
      </c>
      <c r="AB5" s="349">
        <v>25.3</v>
      </c>
      <c r="AC5" s="349">
        <v>54.4</v>
      </c>
      <c r="AD5" s="349">
        <v>0.8</v>
      </c>
      <c r="AE5" s="349">
        <v>7.1</v>
      </c>
      <c r="AF5" s="349">
        <v>39.299999999999997</v>
      </c>
      <c r="AG5" s="349">
        <v>0.5</v>
      </c>
      <c r="AH5" s="349">
        <v>5.4</v>
      </c>
      <c r="AI5" s="349">
        <v>37.4</v>
      </c>
      <c r="AJ5" s="137">
        <v>13549</v>
      </c>
      <c r="AK5" s="349">
        <v>10.5</v>
      </c>
      <c r="AL5" s="349">
        <v>44.8</v>
      </c>
      <c r="AM5" s="349">
        <v>44.6</v>
      </c>
      <c r="AN5" s="349">
        <v>26</v>
      </c>
      <c r="AO5" s="349">
        <v>43.4</v>
      </c>
      <c r="AP5" s="349">
        <v>62.6</v>
      </c>
      <c r="AT5" s="349">
        <v>0.06</v>
      </c>
      <c r="AU5" s="349">
        <v>0.23</v>
      </c>
      <c r="AV5" s="349">
        <v>0.25</v>
      </c>
      <c r="AW5" s="349">
        <v>-0.01</v>
      </c>
      <c r="AX5" s="349">
        <v>0.2</v>
      </c>
      <c r="AY5" s="349">
        <v>0.22</v>
      </c>
      <c r="AZ5" s="349">
        <v>0.12</v>
      </c>
      <c r="BA5" s="349">
        <v>0.27</v>
      </c>
      <c r="BB5" s="349">
        <v>0.28000000000000003</v>
      </c>
      <c r="BC5" s="349">
        <v>11.2</v>
      </c>
      <c r="BD5" s="349">
        <v>59.3</v>
      </c>
      <c r="BE5" s="349">
        <v>95.1</v>
      </c>
      <c r="BF5" s="349">
        <v>2</v>
      </c>
      <c r="BG5" s="349">
        <v>26.5</v>
      </c>
      <c r="BH5" s="349">
        <v>79.900000000000006</v>
      </c>
      <c r="BI5" s="349">
        <v>10</v>
      </c>
      <c r="BJ5" s="349">
        <v>36</v>
      </c>
      <c r="BK5" s="349">
        <v>62.2</v>
      </c>
      <c r="BL5" s="349">
        <v>0.8</v>
      </c>
      <c r="BM5" s="349">
        <v>14.2</v>
      </c>
      <c r="BN5" s="349">
        <v>51</v>
      </c>
      <c r="BO5" s="349">
        <v>0.4</v>
      </c>
      <c r="BP5" s="349">
        <v>9.8000000000000007</v>
      </c>
      <c r="BQ5" s="349">
        <v>47.8</v>
      </c>
      <c r="BR5" s="137">
        <v>27468</v>
      </c>
      <c r="BS5" s="349">
        <v>11.8</v>
      </c>
      <c r="BT5" s="349">
        <v>43.9</v>
      </c>
      <c r="BU5" s="349">
        <v>44.3</v>
      </c>
      <c r="BV5" s="349">
        <v>25</v>
      </c>
      <c r="BW5" s="349">
        <v>41.3</v>
      </c>
      <c r="BX5" s="349">
        <v>60.9</v>
      </c>
      <c r="CB5" s="349">
        <v>-0.01</v>
      </c>
      <c r="CC5" s="349">
        <v>0.04</v>
      </c>
      <c r="CD5" s="349">
        <v>0.06</v>
      </c>
      <c r="CE5" s="349">
        <v>-0.05</v>
      </c>
      <c r="CF5" s="349">
        <v>0.01</v>
      </c>
      <c r="CG5" s="349">
        <v>0.03</v>
      </c>
      <c r="CH5" s="349">
        <v>0.03</v>
      </c>
      <c r="CI5" s="349">
        <v>0.06</v>
      </c>
      <c r="CJ5" s="349">
        <v>0.08</v>
      </c>
      <c r="CK5" s="349">
        <v>11.8</v>
      </c>
      <c r="CL5" s="349">
        <v>56.6</v>
      </c>
      <c r="CM5" s="349">
        <v>93.5</v>
      </c>
      <c r="CN5" s="349">
        <v>2.6</v>
      </c>
      <c r="CO5" s="349">
        <v>24.8</v>
      </c>
      <c r="CP5" s="349">
        <v>77.599999999999994</v>
      </c>
      <c r="CQ5" s="349">
        <v>8.1</v>
      </c>
      <c r="CR5" s="349">
        <v>30.7</v>
      </c>
      <c r="CS5" s="349">
        <v>58.2</v>
      </c>
      <c r="CT5" s="349">
        <v>0.8</v>
      </c>
      <c r="CU5" s="349">
        <v>10.7</v>
      </c>
      <c r="CV5" s="349">
        <v>45.1</v>
      </c>
      <c r="CW5" s="349">
        <v>0.5</v>
      </c>
      <c r="CX5" s="349">
        <v>7.6</v>
      </c>
      <c r="CY5" s="349">
        <v>42.6</v>
      </c>
    </row>
    <row r="6" spans="1:105" x14ac:dyDescent="0.2">
      <c r="A6" s="353" t="s">
        <v>246</v>
      </c>
      <c r="B6" s="349">
        <v>23204</v>
      </c>
      <c r="C6" s="349">
        <v>11.3</v>
      </c>
      <c r="D6" s="349">
        <v>43.9</v>
      </c>
      <c r="E6" s="349">
        <v>44.8</v>
      </c>
      <c r="F6" s="349">
        <v>25</v>
      </c>
      <c r="G6" s="349">
        <v>40.299999999999997</v>
      </c>
      <c r="H6" s="349">
        <v>58.5</v>
      </c>
      <c r="L6" s="349">
        <v>0</v>
      </c>
      <c r="M6" s="349">
        <v>-0.08</v>
      </c>
      <c r="N6" s="349">
        <v>-0.16</v>
      </c>
      <c r="O6" s="349">
        <v>-0.04</v>
      </c>
      <c r="P6" s="349">
        <v>-0.1</v>
      </c>
      <c r="Q6" s="349">
        <v>-0.18</v>
      </c>
      <c r="R6" s="349">
        <v>0.05</v>
      </c>
      <c r="S6" s="349">
        <v>-0.05</v>
      </c>
      <c r="T6" s="349">
        <v>-0.13</v>
      </c>
      <c r="U6" s="349">
        <v>12.9</v>
      </c>
      <c r="V6" s="349">
        <v>55.8</v>
      </c>
      <c r="W6" s="349">
        <v>92.3</v>
      </c>
      <c r="X6" s="349">
        <v>3.2</v>
      </c>
      <c r="Y6" s="349">
        <v>24.5</v>
      </c>
      <c r="Z6" s="349">
        <v>74.2</v>
      </c>
      <c r="AA6" s="349">
        <v>9.1</v>
      </c>
      <c r="AB6" s="349">
        <v>28.1</v>
      </c>
      <c r="AC6" s="349">
        <v>54.7</v>
      </c>
      <c r="AD6" s="349">
        <v>1.4</v>
      </c>
      <c r="AE6" s="349">
        <v>9.6</v>
      </c>
      <c r="AF6" s="349">
        <v>39.799999999999997</v>
      </c>
      <c r="AG6" s="349">
        <v>0.9</v>
      </c>
      <c r="AH6" s="349">
        <v>7</v>
      </c>
      <c r="AI6" s="349">
        <v>37.200000000000003</v>
      </c>
      <c r="AJ6" s="137">
        <v>24426</v>
      </c>
      <c r="AK6" s="349">
        <v>9.6999999999999993</v>
      </c>
      <c r="AL6" s="349">
        <v>44.9</v>
      </c>
      <c r="AM6" s="349">
        <v>45.4</v>
      </c>
      <c r="AN6" s="349">
        <v>27.5</v>
      </c>
      <c r="AO6" s="349">
        <v>44.3</v>
      </c>
      <c r="AP6" s="349">
        <v>63</v>
      </c>
      <c r="AT6" s="349">
        <v>0.21</v>
      </c>
      <c r="AU6" s="349">
        <v>0.3</v>
      </c>
      <c r="AV6" s="349">
        <v>0.31</v>
      </c>
      <c r="AW6" s="349">
        <v>0.16</v>
      </c>
      <c r="AX6" s="349">
        <v>0.28000000000000003</v>
      </c>
      <c r="AY6" s="349">
        <v>0.28000000000000003</v>
      </c>
      <c r="AZ6" s="349">
        <v>0.26</v>
      </c>
      <c r="BA6" s="349">
        <v>0.33</v>
      </c>
      <c r="BB6" s="349">
        <v>0.33</v>
      </c>
      <c r="BC6" s="349">
        <v>12.2</v>
      </c>
      <c r="BD6" s="349">
        <v>60.3</v>
      </c>
      <c r="BE6" s="349">
        <v>94.6</v>
      </c>
      <c r="BF6" s="349">
        <v>3</v>
      </c>
      <c r="BG6" s="349">
        <v>27.7</v>
      </c>
      <c r="BH6" s="349">
        <v>79.2</v>
      </c>
      <c r="BI6" s="349">
        <v>13</v>
      </c>
      <c r="BJ6" s="349">
        <v>38.700000000000003</v>
      </c>
      <c r="BK6" s="349">
        <v>66.599999999999994</v>
      </c>
      <c r="BL6" s="349">
        <v>2.2999999999999998</v>
      </c>
      <c r="BM6" s="349">
        <v>17.2</v>
      </c>
      <c r="BN6" s="349">
        <v>55.9</v>
      </c>
      <c r="BO6" s="349">
        <v>1.1000000000000001</v>
      </c>
      <c r="BP6" s="349">
        <v>12.2</v>
      </c>
      <c r="BQ6" s="349">
        <v>52.1</v>
      </c>
      <c r="BR6" s="137">
        <v>47630</v>
      </c>
      <c r="BS6" s="349">
        <v>10.5</v>
      </c>
      <c r="BT6" s="349">
        <v>44.4</v>
      </c>
      <c r="BU6" s="349">
        <v>45.1</v>
      </c>
      <c r="BV6" s="349">
        <v>26.2</v>
      </c>
      <c r="BW6" s="349">
        <v>42.4</v>
      </c>
      <c r="BX6" s="349">
        <v>60.8</v>
      </c>
      <c r="CB6" s="349">
        <v>0.1</v>
      </c>
      <c r="CC6" s="349">
        <v>0.12</v>
      </c>
      <c r="CD6" s="349">
        <v>0.08</v>
      </c>
      <c r="CE6" s="349">
        <v>7.0000000000000007E-2</v>
      </c>
      <c r="CF6" s="349">
        <v>0.1</v>
      </c>
      <c r="CG6" s="349">
        <v>7.0000000000000007E-2</v>
      </c>
      <c r="CH6" s="349">
        <v>0.14000000000000001</v>
      </c>
      <c r="CI6" s="349">
        <v>0.14000000000000001</v>
      </c>
      <c r="CJ6" s="349">
        <v>0.1</v>
      </c>
      <c r="CK6" s="349">
        <v>12.6</v>
      </c>
      <c r="CL6" s="349">
        <v>58.1</v>
      </c>
      <c r="CM6" s="349">
        <v>93.5</v>
      </c>
      <c r="CN6" s="349">
        <v>3.1</v>
      </c>
      <c r="CO6" s="349">
        <v>26.2</v>
      </c>
      <c r="CP6" s="349">
        <v>76.8</v>
      </c>
      <c r="CQ6" s="349">
        <v>11</v>
      </c>
      <c r="CR6" s="349">
        <v>33.6</v>
      </c>
      <c r="CS6" s="349">
        <v>60.8</v>
      </c>
      <c r="CT6" s="349">
        <v>1.8</v>
      </c>
      <c r="CU6" s="349">
        <v>13.5</v>
      </c>
      <c r="CV6" s="349">
        <v>48.1</v>
      </c>
      <c r="CW6" s="349">
        <v>1</v>
      </c>
      <c r="CX6" s="349">
        <v>9.6999999999999993</v>
      </c>
      <c r="CY6" s="349">
        <v>44.9</v>
      </c>
    </row>
    <row r="7" spans="1:105" x14ac:dyDescent="0.2">
      <c r="A7" s="353" t="s">
        <v>247</v>
      </c>
      <c r="B7" s="349">
        <v>5043</v>
      </c>
      <c r="C7" s="349">
        <v>14.9</v>
      </c>
      <c r="D7" s="349">
        <v>41.2</v>
      </c>
      <c r="E7" s="349">
        <v>43.9</v>
      </c>
      <c r="F7" s="349">
        <v>23.9</v>
      </c>
      <c r="G7" s="349">
        <v>39.200000000000003</v>
      </c>
      <c r="H7" s="349">
        <v>60.3</v>
      </c>
      <c r="L7" s="349">
        <v>-7.0000000000000007E-2</v>
      </c>
      <c r="M7" s="349">
        <v>-0.14000000000000001</v>
      </c>
      <c r="N7" s="349">
        <v>-0.17</v>
      </c>
      <c r="O7" s="349">
        <v>-0.16</v>
      </c>
      <c r="P7" s="349">
        <v>-0.19</v>
      </c>
      <c r="Q7" s="349">
        <v>-0.22</v>
      </c>
      <c r="R7" s="349">
        <v>0.02</v>
      </c>
      <c r="S7" s="349">
        <v>-0.08</v>
      </c>
      <c r="T7" s="349">
        <v>-0.12</v>
      </c>
      <c r="U7" s="349">
        <v>9</v>
      </c>
      <c r="V7" s="349">
        <v>51.3</v>
      </c>
      <c r="W7" s="349">
        <v>90.7</v>
      </c>
      <c r="X7" s="349">
        <v>2.1</v>
      </c>
      <c r="Y7" s="349">
        <v>23.1</v>
      </c>
      <c r="Z7" s="349">
        <v>77</v>
      </c>
      <c r="AA7" s="349">
        <v>5.6</v>
      </c>
      <c r="AB7" s="349">
        <v>21.6</v>
      </c>
      <c r="AC7" s="349">
        <v>50.9</v>
      </c>
      <c r="AD7" s="349" t="s">
        <v>331</v>
      </c>
      <c r="AE7" s="349">
        <v>6</v>
      </c>
      <c r="AF7" s="349">
        <v>38.700000000000003</v>
      </c>
      <c r="AG7" s="349" t="s">
        <v>331</v>
      </c>
      <c r="AH7" s="349">
        <v>4.9000000000000004</v>
      </c>
      <c r="AI7" s="349">
        <v>37.799999999999997</v>
      </c>
      <c r="AJ7" s="137">
        <v>4688</v>
      </c>
      <c r="AK7" s="349">
        <v>13.3</v>
      </c>
      <c r="AL7" s="349">
        <v>44.5</v>
      </c>
      <c r="AM7" s="349">
        <v>42.3</v>
      </c>
      <c r="AN7" s="349">
        <v>26.6</v>
      </c>
      <c r="AO7" s="349">
        <v>42.8</v>
      </c>
      <c r="AP7" s="349">
        <v>63.8</v>
      </c>
      <c r="AT7" s="349">
        <v>0.19</v>
      </c>
      <c r="AU7" s="349">
        <v>0.19</v>
      </c>
      <c r="AV7" s="349">
        <v>0.27</v>
      </c>
      <c r="AW7" s="349">
        <v>0.09</v>
      </c>
      <c r="AX7" s="349">
        <v>0.14000000000000001</v>
      </c>
      <c r="AY7" s="349">
        <v>0.21</v>
      </c>
      <c r="AZ7" s="349">
        <v>0.28999999999999998</v>
      </c>
      <c r="BA7" s="349">
        <v>0.24</v>
      </c>
      <c r="BB7" s="349">
        <v>0.32</v>
      </c>
      <c r="BC7" s="349">
        <v>9.5</v>
      </c>
      <c r="BD7" s="349">
        <v>57.3</v>
      </c>
      <c r="BE7" s="349">
        <v>94.9</v>
      </c>
      <c r="BF7" s="349">
        <v>2.4</v>
      </c>
      <c r="BG7" s="349">
        <v>26.3</v>
      </c>
      <c r="BH7" s="349">
        <v>82</v>
      </c>
      <c r="BI7" s="349">
        <v>9.8000000000000007</v>
      </c>
      <c r="BJ7" s="349">
        <v>32</v>
      </c>
      <c r="BK7" s="349">
        <v>63.9</v>
      </c>
      <c r="BL7" s="349" t="s">
        <v>331</v>
      </c>
      <c r="BM7" s="349">
        <v>11.9</v>
      </c>
      <c r="BN7" s="349">
        <v>53.5</v>
      </c>
      <c r="BO7" s="349" t="s">
        <v>331</v>
      </c>
      <c r="BP7" s="349">
        <v>8.5</v>
      </c>
      <c r="BQ7" s="349">
        <v>51</v>
      </c>
      <c r="BR7" s="137">
        <v>9731</v>
      </c>
      <c r="BS7" s="349">
        <v>14.1</v>
      </c>
      <c r="BT7" s="349">
        <v>42.8</v>
      </c>
      <c r="BU7" s="349">
        <v>43.1</v>
      </c>
      <c r="BV7" s="349">
        <v>25.1</v>
      </c>
      <c r="BW7" s="349">
        <v>41</v>
      </c>
      <c r="BX7" s="349">
        <v>62</v>
      </c>
      <c r="CB7" s="349">
        <v>0.05</v>
      </c>
      <c r="CC7" s="349">
        <v>0.03</v>
      </c>
      <c r="CD7" s="349">
        <v>0.04</v>
      </c>
      <c r="CE7" s="349">
        <v>-0.02</v>
      </c>
      <c r="CF7" s="349">
        <v>-0.01</v>
      </c>
      <c r="CG7" s="349">
        <v>0</v>
      </c>
      <c r="CH7" s="349">
        <v>0.11</v>
      </c>
      <c r="CI7" s="349">
        <v>7.0000000000000007E-2</v>
      </c>
      <c r="CJ7" s="349">
        <v>7.0000000000000007E-2</v>
      </c>
      <c r="CK7" s="349">
        <v>9.1999999999999993</v>
      </c>
      <c r="CL7" s="349">
        <v>54.3</v>
      </c>
      <c r="CM7" s="349">
        <v>92.7</v>
      </c>
      <c r="CN7" s="349">
        <v>2.2999999999999998</v>
      </c>
      <c r="CO7" s="349">
        <v>24.7</v>
      </c>
      <c r="CP7" s="349">
        <v>79.400000000000006</v>
      </c>
      <c r="CQ7" s="349">
        <v>7.5</v>
      </c>
      <c r="CR7" s="349">
        <v>26.8</v>
      </c>
      <c r="CS7" s="349">
        <v>57</v>
      </c>
      <c r="CT7" s="349">
        <v>0.4</v>
      </c>
      <c r="CU7" s="349">
        <v>8.9</v>
      </c>
      <c r="CV7" s="349">
        <v>45.7</v>
      </c>
      <c r="CW7" s="349">
        <v>0.2</v>
      </c>
      <c r="CX7" s="349">
        <v>6.7</v>
      </c>
      <c r="CY7" s="349">
        <v>44</v>
      </c>
    </row>
    <row r="8" spans="1:105" x14ac:dyDescent="0.2">
      <c r="A8" s="353" t="s">
        <v>248</v>
      </c>
      <c r="B8" s="349">
        <v>538</v>
      </c>
      <c r="C8" s="349">
        <v>7.1</v>
      </c>
      <c r="D8" s="349">
        <v>28.4</v>
      </c>
      <c r="E8" s="349">
        <v>64.5</v>
      </c>
      <c r="F8" s="349">
        <v>20</v>
      </c>
      <c r="G8" s="349">
        <v>45.5</v>
      </c>
      <c r="H8" s="349">
        <v>65.3</v>
      </c>
      <c r="L8" s="349">
        <v>-0.45</v>
      </c>
      <c r="M8" s="349">
        <v>0.39</v>
      </c>
      <c r="N8" s="349">
        <v>0.28999999999999998</v>
      </c>
      <c r="O8" s="349">
        <v>-0.84</v>
      </c>
      <c r="P8" s="349">
        <v>0.2</v>
      </c>
      <c r="Q8" s="349">
        <v>0.16</v>
      </c>
      <c r="R8" s="349">
        <v>-0.05</v>
      </c>
      <c r="S8" s="349">
        <v>0.59</v>
      </c>
      <c r="T8" s="349">
        <v>0.42</v>
      </c>
      <c r="U8" s="349">
        <v>7.9</v>
      </c>
      <c r="V8" s="349">
        <v>68.599999999999994</v>
      </c>
      <c r="W8" s="349">
        <v>86.5</v>
      </c>
      <c r="X8" s="349" t="s">
        <v>331</v>
      </c>
      <c r="Y8" s="349">
        <v>39.200000000000003</v>
      </c>
      <c r="Z8" s="349">
        <v>79</v>
      </c>
      <c r="AA8" s="349" t="s">
        <v>331</v>
      </c>
      <c r="AB8" s="349">
        <v>34</v>
      </c>
      <c r="AC8" s="349">
        <v>60.8</v>
      </c>
      <c r="AD8" s="349">
        <v>0</v>
      </c>
      <c r="AE8" s="349">
        <v>20.3</v>
      </c>
      <c r="AF8" s="349">
        <v>52.2</v>
      </c>
      <c r="AG8" s="349" t="s">
        <v>331</v>
      </c>
      <c r="AH8" s="349">
        <v>17</v>
      </c>
      <c r="AI8" s="349">
        <v>50.1</v>
      </c>
      <c r="AJ8" s="137">
        <v>601</v>
      </c>
      <c r="AK8" s="349">
        <v>6.7</v>
      </c>
      <c r="AL8" s="349">
        <v>37.9</v>
      </c>
      <c r="AM8" s="349">
        <v>55.4</v>
      </c>
      <c r="AN8" s="349">
        <v>30.9</v>
      </c>
      <c r="AO8" s="349">
        <v>51.5</v>
      </c>
      <c r="AP8" s="349">
        <v>70.5</v>
      </c>
      <c r="AT8" s="349">
        <v>0.47</v>
      </c>
      <c r="AU8" s="349">
        <v>1.01</v>
      </c>
      <c r="AV8" s="349">
        <v>0.93</v>
      </c>
      <c r="AW8" s="349">
        <v>0.09</v>
      </c>
      <c r="AX8" s="349">
        <v>0.85</v>
      </c>
      <c r="AY8" s="349">
        <v>0.79</v>
      </c>
      <c r="AZ8" s="349">
        <v>0.85</v>
      </c>
      <c r="BA8" s="349">
        <v>1.17</v>
      </c>
      <c r="BB8" s="349">
        <v>1.06</v>
      </c>
      <c r="BC8" s="349">
        <v>30</v>
      </c>
      <c r="BD8" s="349">
        <v>79.8</v>
      </c>
      <c r="BE8" s="349">
        <v>97.3</v>
      </c>
      <c r="BF8" s="349" t="s">
        <v>331</v>
      </c>
      <c r="BG8" s="349">
        <v>47.8</v>
      </c>
      <c r="BH8" s="349">
        <v>91.9</v>
      </c>
      <c r="BI8" s="349" t="s">
        <v>331</v>
      </c>
      <c r="BJ8" s="349">
        <v>37.299999999999997</v>
      </c>
      <c r="BK8" s="349">
        <v>66.7</v>
      </c>
      <c r="BL8" s="349">
        <v>7.5</v>
      </c>
      <c r="BM8" s="349">
        <v>25</v>
      </c>
      <c r="BN8" s="349">
        <v>62.2</v>
      </c>
      <c r="BO8" s="349" t="s">
        <v>331</v>
      </c>
      <c r="BP8" s="349">
        <v>21.1</v>
      </c>
      <c r="BQ8" s="349">
        <v>61</v>
      </c>
      <c r="BR8" s="137">
        <v>1139</v>
      </c>
      <c r="BS8" s="349">
        <v>6.8</v>
      </c>
      <c r="BT8" s="349">
        <v>33.5</v>
      </c>
      <c r="BU8" s="349">
        <v>59.7</v>
      </c>
      <c r="BV8" s="349">
        <v>25.6</v>
      </c>
      <c r="BW8" s="349">
        <v>49.1</v>
      </c>
      <c r="BX8" s="349">
        <v>67.8</v>
      </c>
      <c r="CB8" s="349">
        <v>0.02</v>
      </c>
      <c r="CC8" s="349">
        <v>0.76</v>
      </c>
      <c r="CD8" s="349">
        <v>0.6</v>
      </c>
      <c r="CE8" s="349">
        <v>-0.25</v>
      </c>
      <c r="CF8" s="349">
        <v>0.64</v>
      </c>
      <c r="CG8" s="349">
        <v>0.51</v>
      </c>
      <c r="CH8" s="349">
        <v>0.3</v>
      </c>
      <c r="CI8" s="349">
        <v>0.89</v>
      </c>
      <c r="CJ8" s="349">
        <v>0.7</v>
      </c>
      <c r="CK8" s="349">
        <v>19.2</v>
      </c>
      <c r="CL8" s="349">
        <v>75.3</v>
      </c>
      <c r="CM8" s="349">
        <v>91.8</v>
      </c>
      <c r="CN8" s="349" t="s">
        <v>331</v>
      </c>
      <c r="CO8" s="349">
        <v>44.4</v>
      </c>
      <c r="CP8" s="349">
        <v>85.3</v>
      </c>
      <c r="CQ8" s="349">
        <v>9</v>
      </c>
      <c r="CR8" s="349">
        <v>36</v>
      </c>
      <c r="CS8" s="349">
        <v>63.7</v>
      </c>
      <c r="CT8" s="349">
        <v>3.8</v>
      </c>
      <c r="CU8" s="349">
        <v>23.1</v>
      </c>
      <c r="CV8" s="349">
        <v>57.1</v>
      </c>
      <c r="CW8" s="349" t="s">
        <v>331</v>
      </c>
      <c r="CX8" s="349">
        <v>19.399999999999999</v>
      </c>
      <c r="CY8" s="349">
        <v>55.4</v>
      </c>
    </row>
    <row r="9" spans="1:105" x14ac:dyDescent="0.2">
      <c r="A9" s="353" t="s">
        <v>249</v>
      </c>
      <c r="B9" s="349">
        <v>178</v>
      </c>
      <c r="C9" s="349">
        <v>9.6</v>
      </c>
      <c r="D9" s="349">
        <v>46.1</v>
      </c>
      <c r="E9" s="349">
        <v>44.4</v>
      </c>
      <c r="F9" s="349">
        <v>31.6</v>
      </c>
      <c r="G9" s="349">
        <v>48.5</v>
      </c>
      <c r="H9" s="349">
        <v>68.3</v>
      </c>
      <c r="L9" s="349">
        <v>0.73</v>
      </c>
      <c r="M9" s="349">
        <v>0.81</v>
      </c>
      <c r="N9" s="349">
        <v>0.82</v>
      </c>
      <c r="O9" s="349">
        <v>0.14000000000000001</v>
      </c>
      <c r="P9" s="349">
        <v>0.54</v>
      </c>
      <c r="Q9" s="349">
        <v>0.55000000000000004</v>
      </c>
      <c r="R9" s="349">
        <v>1.32</v>
      </c>
      <c r="S9" s="349">
        <v>1.07</v>
      </c>
      <c r="T9" s="349">
        <v>1.0900000000000001</v>
      </c>
      <c r="U9" s="349">
        <v>41.2</v>
      </c>
      <c r="V9" s="349">
        <v>78</v>
      </c>
      <c r="W9" s="349">
        <v>98.7</v>
      </c>
      <c r="X9" s="349" t="s">
        <v>331</v>
      </c>
      <c r="Y9" s="349">
        <v>51.2</v>
      </c>
      <c r="Z9" s="349">
        <v>93.7</v>
      </c>
      <c r="AA9" s="349">
        <v>29.4</v>
      </c>
      <c r="AB9" s="349">
        <v>61</v>
      </c>
      <c r="AC9" s="349">
        <v>70.900000000000006</v>
      </c>
      <c r="AD9" s="349">
        <v>0</v>
      </c>
      <c r="AE9" s="349">
        <v>25.6</v>
      </c>
      <c r="AF9" s="349">
        <v>51.9</v>
      </c>
      <c r="AG9" s="349" t="s">
        <v>331</v>
      </c>
      <c r="AH9" s="349">
        <v>24.4</v>
      </c>
      <c r="AI9" s="349">
        <v>50.6</v>
      </c>
      <c r="AJ9" s="137">
        <v>493</v>
      </c>
      <c r="AK9" s="349">
        <v>11.8</v>
      </c>
      <c r="AL9" s="349">
        <v>49.7</v>
      </c>
      <c r="AM9" s="349">
        <v>38.5</v>
      </c>
      <c r="AN9" s="349">
        <v>32.700000000000003</v>
      </c>
      <c r="AO9" s="349">
        <v>54.3</v>
      </c>
      <c r="AP9" s="349">
        <v>67.7</v>
      </c>
      <c r="AT9" s="349">
        <v>0.79</v>
      </c>
      <c r="AU9" s="349">
        <v>1.3</v>
      </c>
      <c r="AV9" s="349">
        <v>0.98</v>
      </c>
      <c r="AW9" s="349">
        <v>0.47</v>
      </c>
      <c r="AX9" s="349">
        <v>1.1399999999999999</v>
      </c>
      <c r="AY9" s="349">
        <v>0.81</v>
      </c>
      <c r="AZ9" s="349">
        <v>1.1100000000000001</v>
      </c>
      <c r="BA9" s="349">
        <v>1.45</v>
      </c>
      <c r="BB9" s="349">
        <v>1.1599999999999999</v>
      </c>
      <c r="BC9" s="349">
        <v>24.1</v>
      </c>
      <c r="BD9" s="349">
        <v>84.1</v>
      </c>
      <c r="BE9" s="349">
        <v>98.9</v>
      </c>
      <c r="BF9" s="349" t="s">
        <v>331</v>
      </c>
      <c r="BG9" s="349">
        <v>57.1</v>
      </c>
      <c r="BH9" s="349">
        <v>91.1</v>
      </c>
      <c r="BI9" s="349">
        <v>24.1</v>
      </c>
      <c r="BJ9" s="349">
        <v>66.900000000000006</v>
      </c>
      <c r="BK9" s="349">
        <v>84.7</v>
      </c>
      <c r="BL9" s="349">
        <v>5.2</v>
      </c>
      <c r="BM9" s="349">
        <v>41.6</v>
      </c>
      <c r="BN9" s="349">
        <v>75.3</v>
      </c>
      <c r="BO9" s="349" t="s">
        <v>331</v>
      </c>
      <c r="BP9" s="349">
        <v>34.299999999999997</v>
      </c>
      <c r="BQ9" s="349">
        <v>73.7</v>
      </c>
      <c r="BR9" s="137">
        <v>671</v>
      </c>
      <c r="BS9" s="349">
        <v>11.2</v>
      </c>
      <c r="BT9" s="349">
        <v>48.7</v>
      </c>
      <c r="BU9" s="349">
        <v>40.1</v>
      </c>
      <c r="BV9" s="349">
        <v>32.5</v>
      </c>
      <c r="BW9" s="349">
        <v>52.8</v>
      </c>
      <c r="BX9" s="349">
        <v>67.8</v>
      </c>
      <c r="CB9" s="349">
        <v>0.78</v>
      </c>
      <c r="CC9" s="349">
        <v>1.18</v>
      </c>
      <c r="CD9" s="349">
        <v>0.94</v>
      </c>
      <c r="CE9" s="349">
        <v>0.5</v>
      </c>
      <c r="CF9" s="349">
        <v>1.04</v>
      </c>
      <c r="CG9" s="349">
        <v>0.79</v>
      </c>
      <c r="CH9" s="349">
        <v>1.06</v>
      </c>
      <c r="CI9" s="349">
        <v>1.31</v>
      </c>
      <c r="CJ9" s="349">
        <v>1.08</v>
      </c>
      <c r="CK9" s="349">
        <v>28</v>
      </c>
      <c r="CL9" s="349">
        <v>82.6</v>
      </c>
      <c r="CM9" s="349">
        <v>98.9</v>
      </c>
      <c r="CN9" s="349">
        <v>6.7</v>
      </c>
      <c r="CO9" s="349">
        <v>55.7</v>
      </c>
      <c r="CP9" s="349">
        <v>91.8</v>
      </c>
      <c r="CQ9" s="349">
        <v>25.3</v>
      </c>
      <c r="CR9" s="349">
        <v>65.400000000000006</v>
      </c>
      <c r="CS9" s="349">
        <v>80.7</v>
      </c>
      <c r="CT9" s="349">
        <v>4</v>
      </c>
      <c r="CU9" s="349">
        <v>37.6</v>
      </c>
      <c r="CV9" s="349">
        <v>68.400000000000006</v>
      </c>
      <c r="CW9" s="349" t="s">
        <v>331</v>
      </c>
      <c r="CX9" s="349">
        <v>31.8</v>
      </c>
      <c r="CY9" s="349">
        <v>66.900000000000006</v>
      </c>
    </row>
    <row r="10" spans="1:105" x14ac:dyDescent="0.2">
      <c r="A10" s="353" t="s">
        <v>250</v>
      </c>
      <c r="B10" s="349">
        <v>146</v>
      </c>
      <c r="C10" s="349">
        <v>10.3</v>
      </c>
      <c r="D10" s="349">
        <v>46.6</v>
      </c>
      <c r="E10" s="349">
        <v>43.2</v>
      </c>
      <c r="F10" s="349">
        <v>30.9</v>
      </c>
      <c r="G10" s="349">
        <v>49.6</v>
      </c>
      <c r="H10" s="349">
        <v>61.8</v>
      </c>
      <c r="L10" s="349">
        <v>0.52</v>
      </c>
      <c r="M10" s="349">
        <v>0.75</v>
      </c>
      <c r="N10" s="349">
        <v>0.41</v>
      </c>
      <c r="O10" s="349">
        <v>-0.11</v>
      </c>
      <c r="P10" s="349">
        <v>0.46</v>
      </c>
      <c r="Q10" s="349">
        <v>0.1</v>
      </c>
      <c r="R10" s="349">
        <v>1.1499999999999999</v>
      </c>
      <c r="S10" s="349">
        <v>1.05</v>
      </c>
      <c r="T10" s="349">
        <v>0.71</v>
      </c>
      <c r="U10" s="349">
        <v>26.7</v>
      </c>
      <c r="V10" s="349">
        <v>70.599999999999994</v>
      </c>
      <c r="W10" s="349">
        <v>96.8</v>
      </c>
      <c r="X10" s="349" t="s">
        <v>331</v>
      </c>
      <c r="Y10" s="349">
        <v>39.700000000000003</v>
      </c>
      <c r="Z10" s="349">
        <v>84.1</v>
      </c>
      <c r="AA10" s="349">
        <v>60</v>
      </c>
      <c r="AB10" s="349">
        <v>63.2</v>
      </c>
      <c r="AC10" s="349">
        <v>79.400000000000006</v>
      </c>
      <c r="AD10" s="349" t="s">
        <v>331</v>
      </c>
      <c r="AE10" s="349">
        <v>27.9</v>
      </c>
      <c r="AF10" s="349">
        <v>61.9</v>
      </c>
      <c r="AG10" s="349" t="s">
        <v>331</v>
      </c>
      <c r="AH10" s="349">
        <v>23.5</v>
      </c>
      <c r="AI10" s="349">
        <v>58.7</v>
      </c>
      <c r="AJ10" s="137">
        <v>120</v>
      </c>
      <c r="AK10" s="349">
        <v>8.3000000000000007</v>
      </c>
      <c r="AL10" s="349">
        <v>52.5</v>
      </c>
      <c r="AM10" s="349">
        <v>39.200000000000003</v>
      </c>
      <c r="AN10" s="349">
        <v>39.200000000000003</v>
      </c>
      <c r="AO10" s="349">
        <v>52.2</v>
      </c>
      <c r="AP10" s="349">
        <v>67</v>
      </c>
      <c r="AT10" s="349">
        <v>1.19</v>
      </c>
      <c r="AU10" s="349">
        <v>1.07</v>
      </c>
      <c r="AV10" s="349">
        <v>0.93</v>
      </c>
      <c r="AW10" s="349">
        <v>0.43</v>
      </c>
      <c r="AX10" s="349">
        <v>0.77</v>
      </c>
      <c r="AY10" s="349">
        <v>0.56999999999999995</v>
      </c>
      <c r="AZ10" s="349">
        <v>1.96</v>
      </c>
      <c r="BA10" s="349">
        <v>1.38</v>
      </c>
      <c r="BB10" s="349">
        <v>1.28</v>
      </c>
      <c r="BC10" s="349">
        <v>30</v>
      </c>
      <c r="BD10" s="349">
        <v>81</v>
      </c>
      <c r="BE10" s="349">
        <v>97.9</v>
      </c>
      <c r="BF10" s="349" t="s">
        <v>331</v>
      </c>
      <c r="BG10" s="349">
        <v>46</v>
      </c>
      <c r="BH10" s="349">
        <v>89.4</v>
      </c>
      <c r="BI10" s="349">
        <v>50</v>
      </c>
      <c r="BJ10" s="349">
        <v>66.7</v>
      </c>
      <c r="BK10" s="349">
        <v>83</v>
      </c>
      <c r="BL10" s="349" t="s">
        <v>331</v>
      </c>
      <c r="BM10" s="349">
        <v>33.299999999999997</v>
      </c>
      <c r="BN10" s="349">
        <v>72.3</v>
      </c>
      <c r="BO10" s="349" t="s">
        <v>331</v>
      </c>
      <c r="BP10" s="349">
        <v>25.4</v>
      </c>
      <c r="BQ10" s="349">
        <v>70.2</v>
      </c>
      <c r="BR10" s="137">
        <v>266</v>
      </c>
      <c r="BS10" s="349">
        <v>9.4</v>
      </c>
      <c r="BT10" s="349">
        <v>49.2</v>
      </c>
      <c r="BU10" s="349">
        <v>41.4</v>
      </c>
      <c r="BV10" s="349">
        <v>34.200000000000003</v>
      </c>
      <c r="BW10" s="349">
        <v>50.9</v>
      </c>
      <c r="BX10" s="349">
        <v>64</v>
      </c>
      <c r="CB10" s="349">
        <v>0.79</v>
      </c>
      <c r="CC10" s="349">
        <v>0.91</v>
      </c>
      <c r="CD10" s="349">
        <v>0.63</v>
      </c>
      <c r="CE10" s="349">
        <v>0.3</v>
      </c>
      <c r="CF10" s="349">
        <v>0.69</v>
      </c>
      <c r="CG10" s="349">
        <v>0.4</v>
      </c>
      <c r="CH10" s="349">
        <v>1.28</v>
      </c>
      <c r="CI10" s="349">
        <v>1.1200000000000001</v>
      </c>
      <c r="CJ10" s="349">
        <v>0.86</v>
      </c>
      <c r="CK10" s="349">
        <v>28</v>
      </c>
      <c r="CL10" s="349">
        <v>75.599999999999994</v>
      </c>
      <c r="CM10" s="349">
        <v>97.3</v>
      </c>
      <c r="CN10" s="349" t="s">
        <v>331</v>
      </c>
      <c r="CO10" s="349">
        <v>42.7</v>
      </c>
      <c r="CP10" s="349">
        <v>86.4</v>
      </c>
      <c r="CQ10" s="349">
        <v>56</v>
      </c>
      <c r="CR10" s="349">
        <v>64.900000000000006</v>
      </c>
      <c r="CS10" s="349">
        <v>80.900000000000006</v>
      </c>
      <c r="CT10" s="349">
        <v>16</v>
      </c>
      <c r="CU10" s="349">
        <v>30.5</v>
      </c>
      <c r="CV10" s="349">
        <v>66.400000000000006</v>
      </c>
      <c r="CW10" s="349" t="s">
        <v>331</v>
      </c>
      <c r="CX10" s="349">
        <v>24.4</v>
      </c>
      <c r="CY10" s="349">
        <v>63.6</v>
      </c>
    </row>
    <row r="11" spans="1:105" x14ac:dyDescent="0.2">
      <c r="A11" s="353" t="s">
        <v>399</v>
      </c>
      <c r="B11" s="350" t="s">
        <v>331</v>
      </c>
      <c r="C11" s="350" t="s">
        <v>331</v>
      </c>
      <c r="D11" s="350" t="s">
        <v>331</v>
      </c>
      <c r="E11" s="350" t="s">
        <v>331</v>
      </c>
      <c r="F11" s="350" t="s">
        <v>331</v>
      </c>
      <c r="G11" s="350" t="s">
        <v>331</v>
      </c>
      <c r="H11" s="350" t="s">
        <v>331</v>
      </c>
      <c r="L11" s="350" t="s">
        <v>331</v>
      </c>
      <c r="M11" s="350" t="s">
        <v>331</v>
      </c>
      <c r="N11" s="350" t="s">
        <v>331</v>
      </c>
      <c r="O11" s="350" t="s">
        <v>331</v>
      </c>
      <c r="P11" s="350" t="s">
        <v>331</v>
      </c>
      <c r="Q11" s="350" t="s">
        <v>331</v>
      </c>
      <c r="R11" s="350" t="s">
        <v>331</v>
      </c>
      <c r="S11" s="350" t="s">
        <v>331</v>
      </c>
      <c r="T11" s="350" t="s">
        <v>331</v>
      </c>
      <c r="U11" s="349" t="s">
        <v>331</v>
      </c>
      <c r="V11" s="350" t="s">
        <v>331</v>
      </c>
      <c r="W11" s="350" t="s">
        <v>331</v>
      </c>
      <c r="X11" s="350" t="s">
        <v>331</v>
      </c>
      <c r="Y11" s="350" t="s">
        <v>331</v>
      </c>
      <c r="Z11" s="350" t="s">
        <v>331</v>
      </c>
      <c r="AA11" s="350" t="s">
        <v>331</v>
      </c>
      <c r="AB11" s="350" t="s">
        <v>331</v>
      </c>
      <c r="AC11" s="350" t="s">
        <v>331</v>
      </c>
      <c r="AD11" s="350" t="s">
        <v>331</v>
      </c>
      <c r="AE11" s="350" t="s">
        <v>331</v>
      </c>
      <c r="AF11" s="350" t="s">
        <v>331</v>
      </c>
      <c r="AG11" s="350" t="s">
        <v>331</v>
      </c>
      <c r="AH11" s="350" t="s">
        <v>331</v>
      </c>
      <c r="AI11" s="350" t="s">
        <v>331</v>
      </c>
      <c r="AJ11" s="350" t="s">
        <v>331</v>
      </c>
      <c r="AK11" s="350" t="s">
        <v>331</v>
      </c>
      <c r="AL11" s="350" t="s">
        <v>331</v>
      </c>
      <c r="AM11" s="350" t="s">
        <v>331</v>
      </c>
      <c r="AN11" s="350" t="s">
        <v>331</v>
      </c>
      <c r="AO11" s="350" t="s">
        <v>331</v>
      </c>
      <c r="AP11" s="350" t="s">
        <v>331</v>
      </c>
      <c r="AT11" s="350" t="s">
        <v>331</v>
      </c>
      <c r="AU11" s="350" t="s">
        <v>331</v>
      </c>
      <c r="AV11" s="350" t="s">
        <v>331</v>
      </c>
      <c r="AW11" s="350" t="s">
        <v>331</v>
      </c>
      <c r="AX11" s="350" t="s">
        <v>331</v>
      </c>
      <c r="AY11" s="350" t="s">
        <v>331</v>
      </c>
      <c r="AZ11" s="350" t="s">
        <v>331</v>
      </c>
      <c r="BA11" s="350" t="s">
        <v>331</v>
      </c>
      <c r="BB11" s="350" t="s">
        <v>331</v>
      </c>
      <c r="BC11" s="350" t="s">
        <v>331</v>
      </c>
      <c r="BD11" s="350" t="s">
        <v>331</v>
      </c>
      <c r="BE11" s="350" t="s">
        <v>331</v>
      </c>
      <c r="BF11" s="350" t="s">
        <v>331</v>
      </c>
      <c r="BG11" s="350" t="s">
        <v>331</v>
      </c>
      <c r="BH11" s="350" t="s">
        <v>331</v>
      </c>
      <c r="BI11" s="350" t="s">
        <v>331</v>
      </c>
      <c r="BJ11" s="350" t="s">
        <v>331</v>
      </c>
      <c r="BK11" s="350" t="s">
        <v>331</v>
      </c>
      <c r="BL11" s="350" t="s">
        <v>331</v>
      </c>
      <c r="BM11" s="350" t="s">
        <v>331</v>
      </c>
      <c r="BN11" s="350" t="s">
        <v>331</v>
      </c>
      <c r="BO11" s="350" t="s">
        <v>331</v>
      </c>
      <c r="BP11" s="350" t="s">
        <v>331</v>
      </c>
      <c r="BQ11" s="350" t="s">
        <v>331</v>
      </c>
      <c r="BR11" s="350" t="s">
        <v>331</v>
      </c>
      <c r="BS11" s="350" t="s">
        <v>331</v>
      </c>
      <c r="BT11" s="350" t="s">
        <v>331</v>
      </c>
      <c r="BU11" s="350" t="s">
        <v>331</v>
      </c>
      <c r="BV11" s="350" t="s">
        <v>331</v>
      </c>
      <c r="BW11" s="350" t="s">
        <v>331</v>
      </c>
      <c r="BX11" s="350" t="s">
        <v>331</v>
      </c>
      <c r="CB11" s="350" t="s">
        <v>331</v>
      </c>
      <c r="CC11" s="350" t="s">
        <v>331</v>
      </c>
      <c r="CD11" s="350" t="s">
        <v>331</v>
      </c>
      <c r="CE11" s="350" t="s">
        <v>331</v>
      </c>
      <c r="CF11" s="350" t="s">
        <v>331</v>
      </c>
      <c r="CG11" s="350" t="s">
        <v>331</v>
      </c>
      <c r="CH11" s="350" t="s">
        <v>331</v>
      </c>
      <c r="CI11" s="350" t="s">
        <v>331</v>
      </c>
      <c r="CJ11" s="350" t="s">
        <v>331</v>
      </c>
      <c r="CK11" s="350" t="s">
        <v>331</v>
      </c>
      <c r="CL11" s="350" t="s">
        <v>331</v>
      </c>
      <c r="CM11" s="350" t="s">
        <v>331</v>
      </c>
      <c r="CN11" s="350" t="s">
        <v>331</v>
      </c>
      <c r="CO11" s="350" t="s">
        <v>331</v>
      </c>
      <c r="CP11" s="350" t="s">
        <v>331</v>
      </c>
      <c r="CQ11" s="350" t="s">
        <v>331</v>
      </c>
      <c r="CR11" s="350" t="s">
        <v>331</v>
      </c>
      <c r="CS11" s="350" t="s">
        <v>331</v>
      </c>
      <c r="CT11" s="350" t="s">
        <v>331</v>
      </c>
      <c r="CU11" s="350" t="s">
        <v>331</v>
      </c>
      <c r="CV11" s="350" t="s">
        <v>331</v>
      </c>
      <c r="CW11" s="350" t="s">
        <v>331</v>
      </c>
      <c r="CX11" s="350" t="s">
        <v>331</v>
      </c>
      <c r="CY11" s="350" t="s">
        <v>331</v>
      </c>
    </row>
  </sheetData>
  <conditionalFormatting sqref="U3:AJ10 BC3:BQ10 B3:N10 B11:AS11">
    <cfRule type="cellIs" dxfId="21" priority="155" operator="equal">
      <formula>"x"</formula>
    </cfRule>
  </conditionalFormatting>
  <conditionalFormatting sqref="A12">
    <cfRule type="cellIs" dxfId="20" priority="153" operator="equal">
      <formula>"x"</formula>
    </cfRule>
  </conditionalFormatting>
  <conditionalFormatting sqref="O3:Q10">
    <cfRule type="cellIs" dxfId="19" priority="149" operator="equal">
      <formula>"x"</formula>
    </cfRule>
  </conditionalFormatting>
  <conditionalFormatting sqref="R3:T10">
    <cfRule type="cellIs" dxfId="18" priority="146" operator="equal">
      <formula>"x"</formula>
    </cfRule>
  </conditionalFormatting>
  <conditionalFormatting sqref="BY11:CA11 BR3:BR10 CK3:CY10">
    <cfRule type="cellIs" dxfId="17" priority="5" operator="equal">
      <formula>"x"</formula>
    </cfRule>
  </conditionalFormatting>
  <conditionalFormatting sqref="AW3:AY10">
    <cfRule type="cellIs" dxfId="16" priority="8" operator="equal">
      <formula>"x"</formula>
    </cfRule>
  </conditionalFormatting>
  <conditionalFormatting sqref="AZ3:BB10">
    <cfRule type="cellIs" dxfId="15" priority="7" operator="equal">
      <formula>"x"</formula>
    </cfRule>
  </conditionalFormatting>
  <conditionalFormatting sqref="AT3">
    <cfRule type="cellIs" dxfId="14" priority="6" operator="equal">
      <formula>"x"</formula>
    </cfRule>
  </conditionalFormatting>
  <conditionalFormatting sqref="CB3:CD10 CB11:CY11">
    <cfRule type="cellIs" dxfId="13" priority="1" operator="equal">
      <formula>"x"</formula>
    </cfRule>
  </conditionalFormatting>
  <conditionalFormatting sqref="AK3:AS10 AT4:AV10 AU3:AV3 AL12:AM12 AT11:BX11">
    <cfRule type="cellIs" dxfId="12" priority="9" operator="equal">
      <formula>"x"</formula>
    </cfRule>
  </conditionalFormatting>
  <conditionalFormatting sqref="BS3:CA10">
    <cfRule type="cellIs" dxfId="11" priority="4" operator="equal">
      <formula>"x"</formula>
    </cfRule>
  </conditionalFormatting>
  <conditionalFormatting sqref="CE3:CG10">
    <cfRule type="cellIs" dxfId="10" priority="3" operator="equal">
      <formula>"x"</formula>
    </cfRule>
  </conditionalFormatting>
  <conditionalFormatting sqref="CH3:CJ10">
    <cfRule type="cellIs" dxfId="9" priority="2" operator="equal">
      <formula>"x"</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44"/>
  <sheetViews>
    <sheetView showGridLines="0" zoomScaleNormal="100" workbookViewId="0">
      <selection activeCell="A4" sqref="A4"/>
    </sheetView>
  </sheetViews>
  <sheetFormatPr defaultColWidth="9.140625" defaultRowHeight="11.25" x14ac:dyDescent="0.2"/>
  <cols>
    <col min="1" max="1" width="32.7109375" style="633" customWidth="1"/>
    <col min="2" max="2" width="6.7109375" style="405" customWidth="1"/>
    <col min="3" max="4" width="6.7109375" style="632" customWidth="1"/>
    <col min="5" max="5" width="0.85546875" style="404" customWidth="1"/>
    <col min="6" max="6" width="8.28515625" style="404" customWidth="1"/>
    <col min="7" max="8" width="6.7109375" style="404" customWidth="1"/>
    <col min="9" max="9" width="0.85546875" style="404" customWidth="1"/>
    <col min="10" max="12" width="6.7109375" style="404" customWidth="1"/>
    <col min="13" max="13" width="1" style="404" customWidth="1"/>
    <col min="14" max="16" width="6.7109375" style="404" customWidth="1"/>
    <col min="17" max="17" width="0.85546875" style="404" customWidth="1"/>
    <col min="18" max="20" width="6.7109375" style="404" customWidth="1"/>
    <col min="21" max="21" width="0.85546875" style="404" customWidth="1"/>
    <col min="22" max="24" width="6.7109375" style="404" customWidth="1"/>
    <col min="25" max="25" width="0.85546875" style="404" customWidth="1"/>
    <col min="26" max="28" width="6.7109375" style="404" customWidth="1"/>
    <col min="29" max="29" width="0.85546875" style="404" customWidth="1"/>
    <col min="30" max="32" width="6.7109375" style="404" customWidth="1"/>
    <col min="33" max="33" width="0.85546875" style="404" customWidth="1"/>
    <col min="34" max="36" width="6.7109375" style="404" customWidth="1"/>
    <col min="37" max="37" width="0.85546875" style="404" customWidth="1"/>
    <col min="38" max="41" width="6.7109375" style="404" customWidth="1"/>
    <col min="42" max="42" width="3" style="405" customWidth="1"/>
    <col min="43" max="43" width="9.140625" style="405"/>
    <col min="44" max="44" width="9.140625" style="405" hidden="1" customWidth="1"/>
    <col min="45" max="45" width="9.140625" style="405" customWidth="1"/>
    <col min="46" max="16384" width="9.140625" style="405"/>
  </cols>
  <sheetData>
    <row r="1" spans="1:44" ht="13.5" customHeight="1" x14ac:dyDescent="0.2">
      <c r="A1" s="423" t="s">
        <v>287</v>
      </c>
      <c r="B1" s="399"/>
      <c r="C1" s="399"/>
      <c r="D1" s="399"/>
      <c r="E1" s="399"/>
      <c r="F1" s="399"/>
      <c r="G1" s="399"/>
      <c r="H1" s="399"/>
      <c r="I1" s="399"/>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row>
    <row r="2" spans="1:44" ht="13.5" customHeight="1" x14ac:dyDescent="0.2">
      <c r="A2" s="826" t="s">
        <v>527</v>
      </c>
      <c r="B2" s="826"/>
      <c r="C2" s="401"/>
      <c r="D2" s="401"/>
      <c r="E2" s="402"/>
      <c r="F2" s="403"/>
      <c r="G2" s="403"/>
      <c r="H2" s="403"/>
      <c r="I2" s="403"/>
      <c r="X2" s="633"/>
      <c r="Y2" s="633"/>
      <c r="Z2" s="633"/>
      <c r="AA2" s="633"/>
      <c r="AB2" s="633"/>
      <c r="AC2" s="633"/>
      <c r="AD2" s="633"/>
      <c r="AE2" s="633"/>
      <c r="AF2" s="633"/>
      <c r="AG2" s="633"/>
      <c r="AH2" s="633"/>
      <c r="AI2" s="633"/>
      <c r="AJ2" s="633"/>
      <c r="AK2" s="633"/>
      <c r="AL2" s="827" t="s">
        <v>47</v>
      </c>
      <c r="AM2" s="827"/>
      <c r="AN2" s="827"/>
      <c r="AO2" s="633"/>
      <c r="AR2" s="405" t="s">
        <v>6</v>
      </c>
    </row>
    <row r="3" spans="1:44" ht="12.75" customHeight="1" x14ac:dyDescent="0.2">
      <c r="A3" s="371" t="s">
        <v>0</v>
      </c>
      <c r="B3" s="373"/>
      <c r="C3" s="401"/>
      <c r="D3" s="401"/>
      <c r="E3" s="402"/>
      <c r="F3" s="403"/>
      <c r="G3" s="403"/>
      <c r="H3" s="403"/>
      <c r="I3" s="403"/>
      <c r="AC3" s="451"/>
      <c r="AD3" s="451"/>
      <c r="AE3" s="451"/>
      <c r="AF3" s="451"/>
      <c r="AG3" s="451"/>
      <c r="AH3" s="451"/>
      <c r="AI3" s="451"/>
      <c r="AJ3" s="451"/>
      <c r="AK3" s="451"/>
      <c r="AL3" s="828" t="s">
        <v>45</v>
      </c>
      <c r="AM3" s="828"/>
      <c r="AN3" s="397" t="s">
        <v>32</v>
      </c>
      <c r="AO3" s="451"/>
      <c r="AR3" s="405" t="s">
        <v>7</v>
      </c>
    </row>
    <row r="4" spans="1:44" s="408" customFormat="1" ht="17.25" customHeight="1" x14ac:dyDescent="0.25">
      <c r="A4" s="732"/>
      <c r="D4" s="406"/>
      <c r="E4" s="407"/>
      <c r="F4" s="407"/>
      <c r="G4" s="407"/>
      <c r="H4" s="407"/>
      <c r="I4" s="407"/>
      <c r="J4" s="407"/>
      <c r="K4" s="407"/>
      <c r="L4" s="407"/>
      <c r="M4" s="407"/>
      <c r="N4" s="407"/>
      <c r="O4" s="407"/>
      <c r="P4" s="407"/>
      <c r="Q4" s="407"/>
      <c r="R4" s="407"/>
      <c r="S4" s="407"/>
      <c r="T4" s="407"/>
      <c r="U4" s="407"/>
      <c r="V4" s="407"/>
      <c r="W4" s="407"/>
      <c r="X4" s="407"/>
      <c r="Y4" s="407"/>
      <c r="Z4" s="407"/>
      <c r="AA4" s="407"/>
      <c r="AB4" s="407"/>
      <c r="AC4" s="407"/>
      <c r="AD4" s="407"/>
      <c r="AE4" s="407"/>
      <c r="AF4" s="407"/>
      <c r="AG4" s="407"/>
      <c r="AH4" s="407"/>
      <c r="AI4" s="407"/>
      <c r="AJ4" s="407"/>
      <c r="AK4" s="407"/>
      <c r="AL4" s="407"/>
      <c r="AM4" s="407"/>
      <c r="AN4" s="407"/>
      <c r="AO4" s="407"/>
      <c r="AR4" s="408" t="s">
        <v>32</v>
      </c>
    </row>
    <row r="5" spans="1:44" s="408" customFormat="1" ht="84" customHeight="1" x14ac:dyDescent="0.2">
      <c r="A5" s="470" t="str">
        <f>IF(AN3="All", "All pupils",AN3)</f>
        <v>All pupils</v>
      </c>
      <c r="B5" s="818" t="s">
        <v>293</v>
      </c>
      <c r="C5" s="818"/>
      <c r="D5" s="818"/>
      <c r="E5" s="503"/>
      <c r="F5" s="829" t="s">
        <v>294</v>
      </c>
      <c r="G5" s="829"/>
      <c r="H5" s="829"/>
      <c r="I5" s="409"/>
      <c r="J5" s="808" t="s">
        <v>523</v>
      </c>
      <c r="K5" s="808"/>
      <c r="L5" s="808"/>
      <c r="M5" s="639"/>
      <c r="N5" s="819" t="s">
        <v>524</v>
      </c>
      <c r="O5" s="819"/>
      <c r="P5" s="819"/>
      <c r="Q5" s="502"/>
      <c r="R5" s="820" t="s">
        <v>322</v>
      </c>
      <c r="S5" s="820"/>
      <c r="T5" s="820"/>
      <c r="U5" s="502"/>
      <c r="V5" s="830" t="s">
        <v>525</v>
      </c>
      <c r="W5" s="830"/>
      <c r="X5" s="830"/>
      <c r="Y5" s="639"/>
      <c r="Z5" s="808" t="s">
        <v>526</v>
      </c>
      <c r="AA5" s="808"/>
      <c r="AB5" s="808"/>
      <c r="AC5" s="457"/>
      <c r="AD5" s="823" t="s">
        <v>295</v>
      </c>
      <c r="AE5" s="823"/>
      <c r="AF5" s="823"/>
      <c r="AG5" s="439"/>
      <c r="AH5" s="810" t="s">
        <v>296</v>
      </c>
      <c r="AI5" s="810"/>
      <c r="AJ5" s="810"/>
      <c r="AK5" s="440"/>
      <c r="AL5" s="811" t="s">
        <v>297</v>
      </c>
      <c r="AM5" s="811"/>
      <c r="AN5" s="811"/>
      <c r="AO5" s="452"/>
    </row>
    <row r="6" spans="1:44" s="633" customFormat="1" ht="22.5" x14ac:dyDescent="0.2">
      <c r="A6" s="471" t="s">
        <v>288</v>
      </c>
      <c r="B6" s="359" t="s">
        <v>20</v>
      </c>
      <c r="C6" s="359" t="s">
        <v>57</v>
      </c>
      <c r="D6" s="359" t="s">
        <v>21</v>
      </c>
      <c r="E6" s="411"/>
      <c r="F6" s="410" t="s">
        <v>20</v>
      </c>
      <c r="G6" s="410" t="s">
        <v>57</v>
      </c>
      <c r="H6" s="410" t="s">
        <v>21</v>
      </c>
      <c r="I6" s="411"/>
      <c r="J6" s="359" t="s">
        <v>20</v>
      </c>
      <c r="K6" s="359" t="s">
        <v>57</v>
      </c>
      <c r="L6" s="359" t="s">
        <v>21</v>
      </c>
      <c r="M6" s="359"/>
      <c r="N6" s="448" t="s">
        <v>20</v>
      </c>
      <c r="O6" s="448" t="s">
        <v>57</v>
      </c>
      <c r="P6" s="448" t="s">
        <v>21</v>
      </c>
      <c r="Q6" s="411"/>
      <c r="R6" s="359" t="s">
        <v>20</v>
      </c>
      <c r="S6" s="359" t="s">
        <v>57</v>
      </c>
      <c r="T6" s="359" t="s">
        <v>21</v>
      </c>
      <c r="U6" s="411"/>
      <c r="V6" s="410" t="s">
        <v>20</v>
      </c>
      <c r="W6" s="410" t="s">
        <v>57</v>
      </c>
      <c r="X6" s="410" t="s">
        <v>21</v>
      </c>
      <c r="Y6" s="638"/>
      <c r="Z6" s="359" t="s">
        <v>20</v>
      </c>
      <c r="AA6" s="359" t="s">
        <v>57</v>
      </c>
      <c r="AB6" s="359" t="s">
        <v>21</v>
      </c>
      <c r="AC6" s="453"/>
      <c r="AD6" s="448" t="s">
        <v>20</v>
      </c>
      <c r="AE6" s="448" t="s">
        <v>57</v>
      </c>
      <c r="AF6" s="448" t="s">
        <v>21</v>
      </c>
      <c r="AG6" s="447"/>
      <c r="AH6" s="444" t="s">
        <v>20</v>
      </c>
      <c r="AI6" s="444" t="s">
        <v>57</v>
      </c>
      <c r="AJ6" s="444" t="s">
        <v>21</v>
      </c>
      <c r="AK6" s="441"/>
      <c r="AL6" s="441" t="s">
        <v>20</v>
      </c>
      <c r="AM6" s="441" t="s">
        <v>57</v>
      </c>
      <c r="AN6" s="441" t="s">
        <v>21</v>
      </c>
      <c r="AO6" s="453"/>
    </row>
    <row r="7" spans="1:44" ht="11.25" customHeight="1" x14ac:dyDescent="0.2">
      <c r="B7" s="609"/>
      <c r="C7" s="610"/>
      <c r="D7" s="610"/>
      <c r="E7" s="637"/>
      <c r="F7" s="637"/>
      <c r="G7" s="637"/>
      <c r="H7" s="636"/>
      <c r="I7" s="636"/>
      <c r="J7" s="610"/>
      <c r="K7" s="610"/>
      <c r="L7" s="610"/>
      <c r="M7" s="610"/>
      <c r="N7" s="613"/>
      <c r="O7" s="613"/>
      <c r="P7" s="613"/>
      <c r="Q7" s="636"/>
      <c r="R7" s="610"/>
      <c r="S7" s="610"/>
      <c r="T7" s="610"/>
      <c r="U7" s="636"/>
      <c r="V7" s="636"/>
      <c r="W7" s="636"/>
      <c r="X7" s="636"/>
      <c r="Y7" s="610"/>
      <c r="Z7" s="610"/>
      <c r="AA7" s="610"/>
      <c r="AB7" s="610"/>
      <c r="AC7" s="636"/>
      <c r="AD7" s="613"/>
      <c r="AE7" s="613"/>
      <c r="AF7" s="613"/>
      <c r="AG7" s="636"/>
      <c r="AH7" s="443"/>
      <c r="AI7" s="443"/>
      <c r="AJ7" s="443"/>
      <c r="AK7" s="458"/>
      <c r="AL7" s="458"/>
      <c r="AM7" s="458"/>
      <c r="AN7" s="458"/>
      <c r="AO7" s="636"/>
    </row>
    <row r="8" spans="1:44" s="365" customFormat="1" ht="12" customHeight="1" x14ac:dyDescent="0.2">
      <c r="A8" s="398" t="s">
        <v>251</v>
      </c>
      <c r="B8" s="708">
        <f>IF($AN$3="Boys",Table4cData!C4,IF($AN$3="Girls",Table4cData!AK4,Table4cData!BS4))</f>
        <v>13</v>
      </c>
      <c r="C8" s="708">
        <f>IF($AN$3="Boys",Table4cData!D4,IF($AN$3="Girls",Table4cData!AL4,Table4cData!BT4))</f>
        <v>45.1</v>
      </c>
      <c r="D8" s="708">
        <f>IF($AN$3="Boys",Table4cData!E4,IF($AN$3="Girls",Table4cData!AM4,Table4cData!BU4))</f>
        <v>41.9</v>
      </c>
      <c r="E8" s="709"/>
      <c r="F8" s="710">
        <f>IF($AN$3="Boys",Table4cData!F4,IF($AN$3="Girls",Table4cData!AN4,Table4cData!BV4))</f>
        <v>24.9</v>
      </c>
      <c r="G8" s="710">
        <f>IF($AN$3="Boys",Table4cData!G4,IF($AN$3="Girls",Table4cData!AO4,Table4cData!BW4))</f>
        <v>40.700000000000003</v>
      </c>
      <c r="H8" s="710">
        <f>IF($AN$3="Boys",Table4cData!H4,IF($AN$3="Girls",Table4cData!AP4,Table4cData!BX4))</f>
        <v>60.1</v>
      </c>
      <c r="I8" s="710"/>
      <c r="J8" s="708">
        <f>IF($AN$3="Boys",Table4cData!X4,IF($AN$3="Girls",Table4cData!BF4,Table4cData!CN4))</f>
        <v>2.5</v>
      </c>
      <c r="K8" s="708">
        <f>IF($AN$3="Boys",Table4cData!Y4,IF($AN$3="Girls",Table4cData!BG4,Table4cData!CO4))</f>
        <v>23.4</v>
      </c>
      <c r="L8" s="708">
        <f>IF($AN$3="Boys",Table4cData!Z4,IF($AN$3="Girls",Table4cData!BH4,Table4cData!CP4))</f>
        <v>76</v>
      </c>
      <c r="M8" s="708"/>
      <c r="N8" s="711">
        <f>IF($AN$3="Boys",Table4cData!U4,IF($AN$3="Girls",Table4cData!BC4,Table4cData!CK4))</f>
        <v>10.3</v>
      </c>
      <c r="O8" s="711">
        <f>IF($AN$3="Boys",Table4cData!V4,IF($AN$3="Girls",Table4cData!BD4,Table4cData!CL4))</f>
        <v>54.1</v>
      </c>
      <c r="P8" s="711">
        <f>IF($AN$3="Boys",Table4cData!W4,IF($AN$3="Girls",Table4cData!BE4,Table4cData!CM4))</f>
        <v>92.3</v>
      </c>
      <c r="Q8" s="709"/>
      <c r="R8" s="708">
        <f>IF($AN$3="Boys",Table4cData!AA4,IF($AN$3="Girls",Table4cData!BI4,Table4cData!CQ4))</f>
        <v>8.9</v>
      </c>
      <c r="S8" s="708">
        <f>IF($AN$3="Boys",Table4cData!AB4,IF($AN$3="Girls",Table4cData!BJ4,Table4cData!CR4))</f>
        <v>28.5</v>
      </c>
      <c r="T8" s="708">
        <f>IF($AN$3="Boys",Table4cData!AC4,IF($AN$3="Girls",Table4cData!BK4,Table4cData!CS4))</f>
        <v>57.9</v>
      </c>
      <c r="U8" s="709"/>
      <c r="V8" s="710">
        <f>IF($AN$3="Boys",Table4cData!AG4,IF($AN$3="Girls",Table4cData!BO4,Table4cData!CW4))</f>
        <v>0.5</v>
      </c>
      <c r="W8" s="710">
        <f>IF($AN$3="Boys",Table4cData!AH4,IF($AN$3="Girls",Table4cData!BP4,Table4cData!CX4))</f>
        <v>7.3</v>
      </c>
      <c r="X8" s="710">
        <f>IF($AN$3="Boys",Table4cData!AI4,IF($AN$3="Girls",Table4cData!BQ4,Table4cData!CY4))</f>
        <v>42.4</v>
      </c>
      <c r="Y8" s="712"/>
      <c r="Z8" s="708">
        <f>IF($AN$3="Boys",Table4cData!AD4,IF($AN$3="Girls",Table4cData!BL4,Table4cData!CT4))</f>
        <v>0.9</v>
      </c>
      <c r="AA8" s="708">
        <f>IF($AN$3="Boys",Table4cData!AE4,IF($AN$3="Girls",Table4cData!BM4,Table4cData!CU4))</f>
        <v>10.1</v>
      </c>
      <c r="AB8" s="708">
        <f>IF($AN$3="Boys",Table4cData!AF4,IF($AN$3="Girls",Table4cData!BN4,Table4cData!CV4))</f>
        <v>45</v>
      </c>
      <c r="AC8" s="709"/>
      <c r="AD8" s="713">
        <f>IF($AN$3="Boys",Table4cData!L4,IF($AN$3="Girls",Table4cData!AT4,Table4cData!CB4))</f>
        <v>0</v>
      </c>
      <c r="AE8" s="713">
        <f>IF($AN$3="Boys",Table4cData!M4,IF($AN$3="Girls",Table4cData!AU4,Table4cData!CC4))</f>
        <v>-0.02</v>
      </c>
      <c r="AF8" s="713">
        <f>IF($AN$3="Boys",Table4cData!N4,IF($AN$3="Girls",Table4cData!AV4,Table4cData!CD4))</f>
        <v>-0.01</v>
      </c>
      <c r="AG8" s="714"/>
      <c r="AH8" s="715">
        <f>IF($AN$3="Boys",Table4cData!O4,IF($AN$3="Girls",Table4cData!AW4,Table4cData!CE4))</f>
        <v>-0.01</v>
      </c>
      <c r="AI8" s="715">
        <f>IF($AN$3="Boys",Table4cData!P4,IF($AN$3="Girls",Table4cData!AX4,Table4cData!CF4))</f>
        <v>-0.02</v>
      </c>
      <c r="AJ8" s="715">
        <f>IF($AN$3="Boys",Table4cData!Q4,IF($AN$3="Girls",Table4cData!AY4,Table4cData!CG4))</f>
        <v>-0.02</v>
      </c>
      <c r="AK8" s="709"/>
      <c r="AL8" s="716">
        <f>IF($AN$3="Boys",Table4cData!R4,IF($AN$3="Girls",Table4cData!AZ4,Table4cData!CH4))</f>
        <v>0.01</v>
      </c>
      <c r="AM8" s="716">
        <f>IF($AN$3="Boys",Table4cData!S4,IF($AN$3="Girls",Table4cData!BA4,Table4cData!CI4))</f>
        <v>-0.01</v>
      </c>
      <c r="AN8" s="716">
        <f>IF($AN$3="Boys",Table4cData!T4,IF($AN$3="Girls",Table4cData!BB4,Table4cData!CJ4))</f>
        <v>-0.01</v>
      </c>
      <c r="AO8" s="412"/>
      <c r="AP8" s="412"/>
    </row>
    <row r="9" spans="1:44" s="365" customFormat="1" ht="11.25" customHeight="1" x14ac:dyDescent="0.2">
      <c r="A9" s="398" t="s">
        <v>252</v>
      </c>
      <c r="B9" s="708">
        <f>IF($AN$3="Boys",Table4cData!C5,IF($AN$3="Girls",Table4cData!AK5,Table4cData!BS5))</f>
        <v>11.8</v>
      </c>
      <c r="C9" s="708">
        <f>IF($AN$3="Boys",Table4cData!D5,IF($AN$3="Girls",Table4cData!AL5,Table4cData!BT5))</f>
        <v>43.9</v>
      </c>
      <c r="D9" s="708">
        <f>IF($AN$3="Boys",Table4cData!E5,IF($AN$3="Girls",Table4cData!AM5,Table4cData!BU5))</f>
        <v>44.3</v>
      </c>
      <c r="E9" s="709"/>
      <c r="F9" s="710">
        <f>IF($AN$3="Boys",Table4cData!F5,IF($AN$3="Girls",Table4cData!AN5,Table4cData!BV5))</f>
        <v>25</v>
      </c>
      <c r="G9" s="710">
        <f>IF($AN$3="Boys",Table4cData!G5,IF($AN$3="Girls",Table4cData!AO5,Table4cData!BW5))</f>
        <v>41.3</v>
      </c>
      <c r="H9" s="710">
        <f>IF($AN$3="Boys",Table4cData!H5,IF($AN$3="Girls",Table4cData!AP5,Table4cData!BX5))</f>
        <v>60.9</v>
      </c>
      <c r="I9" s="710"/>
      <c r="J9" s="708">
        <f>IF($AN$3="Boys",Table4cData!X5,IF($AN$3="Girls",Table4cData!BF5,Table4cData!CN5))</f>
        <v>2.6</v>
      </c>
      <c r="K9" s="708">
        <f>IF($AN$3="Boys",Table4cData!Y5,IF($AN$3="Girls",Table4cData!BG5,Table4cData!CO5))</f>
        <v>24.8</v>
      </c>
      <c r="L9" s="708">
        <f>IF($AN$3="Boys",Table4cData!Z5,IF($AN$3="Girls",Table4cData!BH5,Table4cData!CP5))</f>
        <v>77.599999999999994</v>
      </c>
      <c r="M9" s="708"/>
      <c r="N9" s="711">
        <f>IF($AN$3="Boys",Table4cData!U5,IF($AN$3="Girls",Table4cData!BC5,Table4cData!CK5))</f>
        <v>11.8</v>
      </c>
      <c r="O9" s="711">
        <f>IF($AN$3="Boys",Table4cData!V5,IF($AN$3="Girls",Table4cData!BD5,Table4cData!CL5))</f>
        <v>56.6</v>
      </c>
      <c r="P9" s="711">
        <f>IF($AN$3="Boys",Table4cData!W5,IF($AN$3="Girls",Table4cData!BE5,Table4cData!CM5))</f>
        <v>93.5</v>
      </c>
      <c r="Q9" s="709"/>
      <c r="R9" s="708">
        <f>IF($AN$3="Boys",Table4cData!AA5,IF($AN$3="Girls",Table4cData!BI5,Table4cData!CQ5))</f>
        <v>8.1</v>
      </c>
      <c r="S9" s="708">
        <f>IF($AN$3="Boys",Table4cData!AB5,IF($AN$3="Girls",Table4cData!BJ5,Table4cData!CR5))</f>
        <v>30.7</v>
      </c>
      <c r="T9" s="708">
        <f>IF($AN$3="Boys",Table4cData!AC5,IF($AN$3="Girls",Table4cData!BK5,Table4cData!CS5))</f>
        <v>58.2</v>
      </c>
      <c r="U9" s="717"/>
      <c r="V9" s="710">
        <f>IF($AN$3="Boys",Table4cData!AG5,IF($AN$3="Girls",Table4cData!BO5,Table4cData!CW5))</f>
        <v>0.5</v>
      </c>
      <c r="W9" s="710">
        <f>IF($AN$3="Boys",Table4cData!AH5,IF($AN$3="Girls",Table4cData!BP5,Table4cData!CX5))</f>
        <v>7.6</v>
      </c>
      <c r="X9" s="710">
        <f>IF($AN$3="Boys",Table4cData!AI5,IF($AN$3="Girls",Table4cData!BQ5,Table4cData!CY5))</f>
        <v>42.6</v>
      </c>
      <c r="Y9" s="708"/>
      <c r="Z9" s="708">
        <f>IF($AN$3="Boys",Table4cData!AD5,IF($AN$3="Girls",Table4cData!BL5,Table4cData!CT5))</f>
        <v>0.8</v>
      </c>
      <c r="AA9" s="708">
        <f>IF($AN$3="Boys",Table4cData!AE5,IF($AN$3="Girls",Table4cData!BM5,Table4cData!CU5))</f>
        <v>10.7</v>
      </c>
      <c r="AB9" s="708">
        <f>IF($AN$3="Boys",Table4cData!AF5,IF($AN$3="Girls",Table4cData!BN5,Table4cData!CV5))</f>
        <v>45.1</v>
      </c>
      <c r="AC9" s="709"/>
      <c r="AD9" s="713">
        <f>IF($AN$3="Boys",Table4cData!L5,IF($AN$3="Girls",Table4cData!AT5,Table4cData!CB5))</f>
        <v>-0.01</v>
      </c>
      <c r="AE9" s="713">
        <f>IF($AN$3="Boys",Table4cData!M5,IF($AN$3="Girls",Table4cData!AU5,Table4cData!CC5))</f>
        <v>0.04</v>
      </c>
      <c r="AF9" s="713">
        <f>IF($AN$3="Boys",Table4cData!N5,IF($AN$3="Girls",Table4cData!AV5,Table4cData!CD5))</f>
        <v>0.06</v>
      </c>
      <c r="AG9" s="714"/>
      <c r="AH9" s="715">
        <f>IF($AN$3="Boys",Table4cData!O5,IF($AN$3="Girls",Table4cData!AW5,Table4cData!CE5))</f>
        <v>-0.05</v>
      </c>
      <c r="AI9" s="715">
        <f>IF($AN$3="Boys",Table4cData!P5,IF($AN$3="Girls",Table4cData!AX5,Table4cData!CF5))</f>
        <v>0.01</v>
      </c>
      <c r="AJ9" s="715">
        <f>IF($AN$3="Boys",Table4cData!Q5,IF($AN$3="Girls",Table4cData!AY5,Table4cData!CG5))</f>
        <v>0.03</v>
      </c>
      <c r="AK9" s="709"/>
      <c r="AL9" s="716">
        <f>IF($AN$3="Boys",Table4cData!R5,IF($AN$3="Girls",Table4cData!AZ5,Table4cData!CH5))</f>
        <v>0.03</v>
      </c>
      <c r="AM9" s="716">
        <f>IF($AN$3="Boys",Table4cData!S5,IF($AN$3="Girls",Table4cData!BA5,Table4cData!CI5))</f>
        <v>0.06</v>
      </c>
      <c r="AN9" s="716">
        <f>IF($AN$3="Boys",Table4cData!T5,IF($AN$3="Girls",Table4cData!BB5,Table4cData!CJ5))</f>
        <v>0.08</v>
      </c>
      <c r="AO9" s="412"/>
    </row>
    <row r="10" spans="1:44" s="365" customFormat="1" ht="11.25" customHeight="1" x14ac:dyDescent="0.2">
      <c r="A10" s="398" t="s">
        <v>253</v>
      </c>
      <c r="B10" s="708">
        <f>IF($AN$3="Boys",Table4cData!C6,IF($AN$3="Girls",Table4cData!AK6,Table4cData!BS6))</f>
        <v>10.5</v>
      </c>
      <c r="C10" s="708">
        <f>IF($AN$3="Boys",Table4cData!D6,IF($AN$3="Girls",Table4cData!AL6,Table4cData!BT6))</f>
        <v>44.4</v>
      </c>
      <c r="D10" s="708">
        <f>IF($AN$3="Boys",Table4cData!E6,IF($AN$3="Girls",Table4cData!AM6,Table4cData!BU6))</f>
        <v>45.1</v>
      </c>
      <c r="E10" s="709"/>
      <c r="F10" s="710">
        <f>IF($AN$3="Boys",Table4cData!F6,IF($AN$3="Girls",Table4cData!AN6,Table4cData!BV6))</f>
        <v>26.2</v>
      </c>
      <c r="G10" s="710">
        <f>IF($AN$3="Boys",Table4cData!G6,IF($AN$3="Girls",Table4cData!AO6,Table4cData!BW6))</f>
        <v>42.4</v>
      </c>
      <c r="H10" s="710">
        <f>IF($AN$3="Boys",Table4cData!H6,IF($AN$3="Girls",Table4cData!AP6,Table4cData!BX6))</f>
        <v>60.8</v>
      </c>
      <c r="I10" s="710"/>
      <c r="J10" s="708">
        <f>IF($AN$3="Boys",Table4cData!X6,IF($AN$3="Girls",Table4cData!BF6,Table4cData!CN6))</f>
        <v>3.1</v>
      </c>
      <c r="K10" s="708">
        <f>IF($AN$3="Boys",Table4cData!Y6,IF($AN$3="Girls",Table4cData!BG6,Table4cData!CO6))</f>
        <v>26.2</v>
      </c>
      <c r="L10" s="708">
        <f>IF($AN$3="Boys",Table4cData!Z6,IF($AN$3="Girls",Table4cData!BH6,Table4cData!CP6))</f>
        <v>76.8</v>
      </c>
      <c r="M10" s="708"/>
      <c r="N10" s="711">
        <f>IF($AN$3="Boys",Table4cData!U6,IF($AN$3="Girls",Table4cData!BC6,Table4cData!CK6))</f>
        <v>12.6</v>
      </c>
      <c r="O10" s="711">
        <f>IF($AN$3="Boys",Table4cData!V6,IF($AN$3="Girls",Table4cData!BD6,Table4cData!CL6))</f>
        <v>58.1</v>
      </c>
      <c r="P10" s="711">
        <f>IF($AN$3="Boys",Table4cData!W6,IF($AN$3="Girls",Table4cData!BE6,Table4cData!CM6))</f>
        <v>93.5</v>
      </c>
      <c r="Q10" s="709"/>
      <c r="R10" s="708">
        <f>IF($AN$3="Boys",Table4cData!AA6,IF($AN$3="Girls",Table4cData!BI6,Table4cData!CQ6))</f>
        <v>11</v>
      </c>
      <c r="S10" s="708">
        <f>IF($AN$3="Boys",Table4cData!AB6,IF($AN$3="Girls",Table4cData!BJ6,Table4cData!CR6))</f>
        <v>33.6</v>
      </c>
      <c r="T10" s="708">
        <f>IF($AN$3="Boys",Table4cData!AC6,IF($AN$3="Girls",Table4cData!BK6,Table4cData!CS6))</f>
        <v>60.8</v>
      </c>
      <c r="U10" s="717"/>
      <c r="V10" s="710">
        <f>IF($AN$3="Boys",Table4cData!AG6,IF($AN$3="Girls",Table4cData!BO6,Table4cData!CW6))</f>
        <v>1</v>
      </c>
      <c r="W10" s="710">
        <f>IF($AN$3="Boys",Table4cData!AH6,IF($AN$3="Girls",Table4cData!BP6,Table4cData!CX6))</f>
        <v>9.6999999999999993</v>
      </c>
      <c r="X10" s="710">
        <f>IF($AN$3="Boys",Table4cData!AI6,IF($AN$3="Girls",Table4cData!BQ6,Table4cData!CY6))</f>
        <v>44.9</v>
      </c>
      <c r="Y10" s="708"/>
      <c r="Z10" s="708">
        <f>IF($AN$3="Boys",Table4cData!AD6,IF($AN$3="Girls",Table4cData!BL6,Table4cData!CT6))</f>
        <v>1.8</v>
      </c>
      <c r="AA10" s="708">
        <f>IF($AN$3="Boys",Table4cData!AE6,IF($AN$3="Girls",Table4cData!BM6,Table4cData!CU6))</f>
        <v>13.5</v>
      </c>
      <c r="AB10" s="708">
        <f>IF($AN$3="Boys",Table4cData!AF6,IF($AN$3="Girls",Table4cData!BN6,Table4cData!CV6))</f>
        <v>48.1</v>
      </c>
      <c r="AC10" s="709"/>
      <c r="AD10" s="713">
        <f>IF($AN$3="Boys",Table4cData!L6,IF($AN$3="Girls",Table4cData!AT6,Table4cData!CB6))</f>
        <v>0.1</v>
      </c>
      <c r="AE10" s="713">
        <f>IF($AN$3="Boys",Table4cData!M6,IF($AN$3="Girls",Table4cData!AU6,Table4cData!CC6))</f>
        <v>0.12</v>
      </c>
      <c r="AF10" s="713">
        <f>IF($AN$3="Boys",Table4cData!N6,IF($AN$3="Girls",Table4cData!AV6,Table4cData!CD6))</f>
        <v>0.08</v>
      </c>
      <c r="AG10" s="714"/>
      <c r="AH10" s="715">
        <f>IF($AN$3="Boys",Table4cData!O6,IF($AN$3="Girls",Table4cData!AW6,Table4cData!CE6))</f>
        <v>7.0000000000000007E-2</v>
      </c>
      <c r="AI10" s="715">
        <f>IF($AN$3="Boys",Table4cData!P6,IF($AN$3="Girls",Table4cData!AX6,Table4cData!CF6))</f>
        <v>0.1</v>
      </c>
      <c r="AJ10" s="715">
        <f>IF($AN$3="Boys",Table4cData!Q6,IF($AN$3="Girls",Table4cData!AY6,Table4cData!CG6))</f>
        <v>7.0000000000000007E-2</v>
      </c>
      <c r="AK10" s="709"/>
      <c r="AL10" s="716">
        <f>IF($AN$3="Boys",Table4cData!R6,IF($AN$3="Girls",Table4cData!AZ6,Table4cData!CH6))</f>
        <v>0.14000000000000001</v>
      </c>
      <c r="AM10" s="716">
        <f>IF($AN$3="Boys",Table4cData!S6,IF($AN$3="Girls",Table4cData!BA6,Table4cData!CI6))</f>
        <v>0.14000000000000001</v>
      </c>
      <c r="AN10" s="716">
        <f>IF($AN$3="Boys",Table4cData!T6,IF($AN$3="Girls",Table4cData!BB6,Table4cData!CJ6))</f>
        <v>0.1</v>
      </c>
      <c r="AO10" s="412"/>
    </row>
    <row r="11" spans="1:44" s="365" customFormat="1" ht="11.25" customHeight="1" x14ac:dyDescent="0.2">
      <c r="A11" s="398" t="s">
        <v>476</v>
      </c>
      <c r="B11" s="708">
        <f>IF($AN$3="Boys",Table4cData!C7,IF($AN$3="Girls",Table4cData!AK7,Table4cData!BS7))</f>
        <v>14.1</v>
      </c>
      <c r="C11" s="708">
        <f>IF($AN$3="Boys",Table4cData!D7,IF($AN$3="Girls",Table4cData!AL7,Table4cData!BT7))</f>
        <v>42.8</v>
      </c>
      <c r="D11" s="708">
        <f>IF($AN$3="Boys",Table4cData!E7,IF($AN$3="Girls",Table4cData!AM7,Table4cData!BU7))</f>
        <v>43.1</v>
      </c>
      <c r="E11" s="709"/>
      <c r="F11" s="710">
        <f>IF($AN$3="Boys",Table4cData!F7,IF($AN$3="Girls",Table4cData!AN7,Table4cData!BV7))</f>
        <v>25.1</v>
      </c>
      <c r="G11" s="710">
        <f>IF($AN$3="Boys",Table4cData!G7,IF($AN$3="Girls",Table4cData!AO7,Table4cData!BW7))</f>
        <v>41</v>
      </c>
      <c r="H11" s="710">
        <f>IF($AN$3="Boys",Table4cData!H7,IF($AN$3="Girls",Table4cData!AP7,Table4cData!BX7))</f>
        <v>62</v>
      </c>
      <c r="I11" s="710"/>
      <c r="J11" s="708">
        <f>IF($AN$3="Boys",Table4cData!X7,IF($AN$3="Girls",Table4cData!BF7,Table4cData!CN7))</f>
        <v>2.2999999999999998</v>
      </c>
      <c r="K11" s="708">
        <f>IF($AN$3="Boys",Table4cData!Y7,IF($AN$3="Girls",Table4cData!BG7,Table4cData!CO7))</f>
        <v>24.7</v>
      </c>
      <c r="L11" s="708">
        <f>IF($AN$3="Boys",Table4cData!Z7,IF($AN$3="Girls",Table4cData!BH7,Table4cData!CP7))</f>
        <v>79.400000000000006</v>
      </c>
      <c r="M11" s="708"/>
      <c r="N11" s="711">
        <f>IF($AN$3="Boys",Table4cData!U7,IF($AN$3="Girls",Table4cData!BC7,Table4cData!CK7))</f>
        <v>9.1999999999999993</v>
      </c>
      <c r="O11" s="711">
        <f>IF($AN$3="Boys",Table4cData!V7,IF($AN$3="Girls",Table4cData!BD7,Table4cData!CL7))</f>
        <v>54.3</v>
      </c>
      <c r="P11" s="711">
        <f>IF($AN$3="Boys",Table4cData!W7,IF($AN$3="Girls",Table4cData!BE7,Table4cData!CM7))</f>
        <v>92.7</v>
      </c>
      <c r="Q11" s="709"/>
      <c r="R11" s="708">
        <f>IF($AN$3="Boys",Table4cData!AA7,IF($AN$3="Girls",Table4cData!BI7,Table4cData!CQ7))</f>
        <v>7.5</v>
      </c>
      <c r="S11" s="708">
        <f>IF($AN$3="Boys",Table4cData!AB7,IF($AN$3="Girls",Table4cData!BJ7,Table4cData!CR7))</f>
        <v>26.8</v>
      </c>
      <c r="T11" s="708">
        <f>IF($AN$3="Boys",Table4cData!AC7,IF($AN$3="Girls",Table4cData!BK7,Table4cData!CS7))</f>
        <v>57</v>
      </c>
      <c r="U11" s="717"/>
      <c r="V11" s="710">
        <f>IF($AN$3="Boys",Table4cData!AG7,IF($AN$3="Girls",Table4cData!BO7,Table4cData!CW7))</f>
        <v>0.2</v>
      </c>
      <c r="W11" s="710">
        <f>IF($AN$3="Boys",Table4cData!AH7,IF($AN$3="Girls",Table4cData!BP7,Table4cData!CX7))</f>
        <v>6.7</v>
      </c>
      <c r="X11" s="710">
        <f>IF($AN$3="Boys",Table4cData!AI7,IF($AN$3="Girls",Table4cData!BQ7,Table4cData!CY7))</f>
        <v>44</v>
      </c>
      <c r="Y11" s="708"/>
      <c r="Z11" s="708">
        <f>IF($AN$3="Boys",Table4cData!AD7,IF($AN$3="Girls",Table4cData!BL7,Table4cData!CT7))</f>
        <v>0.4</v>
      </c>
      <c r="AA11" s="708">
        <f>IF($AN$3="Boys",Table4cData!AE7,IF($AN$3="Girls",Table4cData!BM7,Table4cData!CU7))</f>
        <v>8.9</v>
      </c>
      <c r="AB11" s="708">
        <f>IF($AN$3="Boys",Table4cData!AF7,IF($AN$3="Girls",Table4cData!BN7,Table4cData!CV7))</f>
        <v>45.7</v>
      </c>
      <c r="AC11" s="709"/>
      <c r="AD11" s="713">
        <f>IF($AN$3="Boys",Table4cData!L7,IF($AN$3="Girls",Table4cData!AT7,Table4cData!CB7))</f>
        <v>0.05</v>
      </c>
      <c r="AE11" s="713">
        <f>IF($AN$3="Boys",Table4cData!M7,IF($AN$3="Girls",Table4cData!AU7,Table4cData!CC7))</f>
        <v>0.03</v>
      </c>
      <c r="AF11" s="713">
        <f>IF($AN$3="Boys",Table4cData!N7,IF($AN$3="Girls",Table4cData!AV7,Table4cData!CD7))</f>
        <v>0.04</v>
      </c>
      <c r="AG11" s="714"/>
      <c r="AH11" s="715">
        <f>IF($AN$3="Boys",Table4cData!O7,IF($AN$3="Girls",Table4cData!AW7,Table4cData!CE7))</f>
        <v>-0.02</v>
      </c>
      <c r="AI11" s="715">
        <f>IF($AN$3="Boys",Table4cData!P7,IF($AN$3="Girls",Table4cData!AX7,Table4cData!CF7))</f>
        <v>-0.01</v>
      </c>
      <c r="AJ11" s="715">
        <f>IF($AN$3="Boys",Table4cData!Q7,IF($AN$3="Girls",Table4cData!AY7,Table4cData!CG7))</f>
        <v>0</v>
      </c>
      <c r="AK11" s="709"/>
      <c r="AL11" s="716">
        <f>IF($AN$3="Boys",Table4cData!R7,IF($AN$3="Girls",Table4cData!AZ7,Table4cData!CH7))</f>
        <v>0.11</v>
      </c>
      <c r="AM11" s="716">
        <f>IF($AN$3="Boys",Table4cData!S7,IF($AN$3="Girls",Table4cData!BA7,Table4cData!CI7))</f>
        <v>7.0000000000000007E-2</v>
      </c>
      <c r="AN11" s="716">
        <f>IF($AN$3="Boys",Table4cData!T7,IF($AN$3="Girls",Table4cData!BB7,Table4cData!CJ7))</f>
        <v>7.0000000000000007E-2</v>
      </c>
      <c r="AO11" s="412"/>
    </row>
    <row r="12" spans="1:44" s="365" customFormat="1" ht="11.25" customHeight="1" x14ac:dyDescent="0.2">
      <c r="A12" s="398" t="s">
        <v>254</v>
      </c>
      <c r="B12" s="708">
        <f>IF($AN$3="Boys",Table4cData!C8,IF($AN$3="Girls",Table4cData!AK8,Table4cData!BS8))</f>
        <v>6.8</v>
      </c>
      <c r="C12" s="708">
        <f>IF($AN$3="Boys",Table4cData!D8,IF($AN$3="Girls",Table4cData!AL8,Table4cData!BT8))</f>
        <v>33.5</v>
      </c>
      <c r="D12" s="708">
        <f>IF($AN$3="Boys",Table4cData!E8,IF($AN$3="Girls",Table4cData!AM8,Table4cData!BU8))</f>
        <v>59.7</v>
      </c>
      <c r="E12" s="709"/>
      <c r="F12" s="710">
        <f>IF($AN$3="Boys",Table4cData!F8,IF($AN$3="Girls",Table4cData!AN8,Table4cData!BV8))</f>
        <v>25.6</v>
      </c>
      <c r="G12" s="710">
        <f>IF($AN$3="Boys",Table4cData!G8,IF($AN$3="Girls",Table4cData!AO8,Table4cData!BW8))</f>
        <v>49.1</v>
      </c>
      <c r="H12" s="710">
        <f>IF($AN$3="Boys",Table4cData!H8,IF($AN$3="Girls",Table4cData!AP8,Table4cData!BX8))</f>
        <v>67.8</v>
      </c>
      <c r="I12" s="710"/>
      <c r="J12" s="708" t="str">
        <f>IF($AN$3="Boys",Table4cData!X8,IF($AN$3="Girls",Table4cData!BF8,Table4cData!CN8))</f>
        <v>x</v>
      </c>
      <c r="K12" s="708">
        <f>IF($AN$3="Boys",Table4cData!Y8,IF($AN$3="Girls",Table4cData!BG8,Table4cData!CO8))</f>
        <v>44.4</v>
      </c>
      <c r="L12" s="708">
        <f>IF($AN$3="Boys",Table4cData!Z8,IF($AN$3="Girls",Table4cData!BH8,Table4cData!CP8))</f>
        <v>85.3</v>
      </c>
      <c r="M12" s="708"/>
      <c r="N12" s="711">
        <f>IF($AN$3="Boys",Table4cData!U8,IF($AN$3="Girls",Table4cData!BC8,Table4cData!CK8))</f>
        <v>19.2</v>
      </c>
      <c r="O12" s="711">
        <f>IF($AN$3="Boys",Table4cData!V8,IF($AN$3="Girls",Table4cData!BD8,Table4cData!CL8))</f>
        <v>75.3</v>
      </c>
      <c r="P12" s="711">
        <f>IF($AN$3="Boys",Table4cData!W8,IF($AN$3="Girls",Table4cData!BE8,Table4cData!CM8))</f>
        <v>91.8</v>
      </c>
      <c r="Q12" s="709"/>
      <c r="R12" s="708">
        <f>IF($AN$3="Boys",Table4cData!AA8,IF($AN$3="Girls",Table4cData!BI8,Table4cData!CQ8))</f>
        <v>9</v>
      </c>
      <c r="S12" s="708">
        <f>IF($AN$3="Boys",Table4cData!AB8,IF($AN$3="Girls",Table4cData!BJ8,Table4cData!CR8))</f>
        <v>36</v>
      </c>
      <c r="T12" s="708">
        <f>IF($AN$3="Boys",Table4cData!AC8,IF($AN$3="Girls",Table4cData!BK8,Table4cData!CS8))</f>
        <v>63.7</v>
      </c>
      <c r="U12" s="717"/>
      <c r="V12" s="710" t="str">
        <f>IF($AN$3="Boys",Table4cData!AG8,IF($AN$3="Girls",Table4cData!BO8,Table4cData!CW8))</f>
        <v>x</v>
      </c>
      <c r="W12" s="710">
        <f>IF($AN$3="Boys",Table4cData!AH8,IF($AN$3="Girls",Table4cData!BP8,Table4cData!CX8))</f>
        <v>19.399999999999999</v>
      </c>
      <c r="X12" s="710">
        <f>IF($AN$3="Boys",Table4cData!AI8,IF($AN$3="Girls",Table4cData!BQ8,Table4cData!CY8))</f>
        <v>55.4</v>
      </c>
      <c r="Y12" s="708"/>
      <c r="Z12" s="708">
        <f>IF($AN$3="Boys",Table4cData!AD8,IF($AN$3="Girls",Table4cData!BL8,Table4cData!CT8))</f>
        <v>3.8</v>
      </c>
      <c r="AA12" s="708">
        <f>IF($AN$3="Boys",Table4cData!AE8,IF($AN$3="Girls",Table4cData!BM8,Table4cData!CU8))</f>
        <v>23.1</v>
      </c>
      <c r="AB12" s="708">
        <f>IF($AN$3="Boys",Table4cData!AF8,IF($AN$3="Girls",Table4cData!BN8,Table4cData!CV8))</f>
        <v>57.1</v>
      </c>
      <c r="AC12" s="709"/>
      <c r="AD12" s="713">
        <f>IF($AN$3="Boys",Table4cData!L8,IF($AN$3="Girls",Table4cData!AT8,Table4cData!CB8))</f>
        <v>0.02</v>
      </c>
      <c r="AE12" s="713">
        <f>IF($AN$3="Boys",Table4cData!M8,IF($AN$3="Girls",Table4cData!AU8,Table4cData!CC8))</f>
        <v>0.76</v>
      </c>
      <c r="AF12" s="713">
        <f>IF($AN$3="Boys",Table4cData!N8,IF($AN$3="Girls",Table4cData!AV8,Table4cData!CD8))</f>
        <v>0.6</v>
      </c>
      <c r="AG12" s="717"/>
      <c r="AH12" s="715">
        <f>IF($AN$3="Boys",Table4cData!O8,IF($AN$3="Girls",Table4cData!AW8,Table4cData!CE8))</f>
        <v>-0.25</v>
      </c>
      <c r="AI12" s="715">
        <f>IF($AN$3="Boys",Table4cData!P8,IF($AN$3="Girls",Table4cData!AX8,Table4cData!CF8))</f>
        <v>0.64</v>
      </c>
      <c r="AJ12" s="715">
        <f>IF($AN$3="Boys",Table4cData!Q8,IF($AN$3="Girls",Table4cData!AY8,Table4cData!CG8))</f>
        <v>0.51</v>
      </c>
      <c r="AK12" s="709"/>
      <c r="AL12" s="716">
        <f>IF($AN$3="Boys",Table4cData!R8,IF($AN$3="Girls",Table4cData!AZ8,Table4cData!CH8))</f>
        <v>0.3</v>
      </c>
      <c r="AM12" s="716">
        <f>IF($AN$3="Boys",Table4cData!S8,IF($AN$3="Girls",Table4cData!BA8,Table4cData!CI8))</f>
        <v>0.89</v>
      </c>
      <c r="AN12" s="716">
        <f>IF($AN$3="Boys",Table4cData!T8,IF($AN$3="Girls",Table4cData!BB8,Table4cData!CJ8))</f>
        <v>0.7</v>
      </c>
      <c r="AO12" s="412"/>
    </row>
    <row r="13" spans="1:44" s="365" customFormat="1" ht="11.25" customHeight="1" x14ac:dyDescent="0.2">
      <c r="A13" s="398" t="s">
        <v>255</v>
      </c>
      <c r="B13" s="708">
        <f>IF($AN$3="Boys",Table4cData!C9,IF($AN$3="Girls",Table4cData!AK9,Table4cData!BS9))</f>
        <v>11.2</v>
      </c>
      <c r="C13" s="708">
        <f>IF($AN$3="Boys",Table4cData!D9,IF($AN$3="Girls",Table4cData!AL9,Table4cData!BT9))</f>
        <v>48.7</v>
      </c>
      <c r="D13" s="708">
        <f>IF($AN$3="Boys",Table4cData!E9,IF($AN$3="Girls",Table4cData!AM9,Table4cData!BU9))</f>
        <v>40.1</v>
      </c>
      <c r="E13" s="709"/>
      <c r="F13" s="710">
        <f>IF($AN$3="Boys",Table4cData!F9,IF($AN$3="Girls",Table4cData!AN9,Table4cData!BV9))</f>
        <v>32.5</v>
      </c>
      <c r="G13" s="710">
        <f>IF($AN$3="Boys",Table4cData!G9,IF($AN$3="Girls",Table4cData!AO9,Table4cData!BW9))</f>
        <v>52.8</v>
      </c>
      <c r="H13" s="710">
        <f>IF($AN$3="Boys",Table4cData!H9,IF($AN$3="Girls",Table4cData!AP9,Table4cData!BX9))</f>
        <v>67.8</v>
      </c>
      <c r="I13" s="710"/>
      <c r="J13" s="708">
        <f>IF($AN$3="Boys",Table4cData!X9,IF($AN$3="Girls",Table4cData!BF9,Table4cData!CN9))</f>
        <v>6.7</v>
      </c>
      <c r="K13" s="708">
        <f>IF($AN$3="Boys",Table4cData!Y9,IF($AN$3="Girls",Table4cData!BG9,Table4cData!CO9))</f>
        <v>55.7</v>
      </c>
      <c r="L13" s="708">
        <f>IF($AN$3="Boys",Table4cData!Z9,IF($AN$3="Girls",Table4cData!BH9,Table4cData!CP9))</f>
        <v>91.8</v>
      </c>
      <c r="M13" s="708"/>
      <c r="N13" s="711">
        <f>IF($AN$3="Boys",Table4cData!U9,IF($AN$3="Girls",Table4cData!BC9,Table4cData!CK9))</f>
        <v>28</v>
      </c>
      <c r="O13" s="711">
        <f>IF($AN$3="Boys",Table4cData!V9,IF($AN$3="Girls",Table4cData!BD9,Table4cData!CL9))</f>
        <v>82.6</v>
      </c>
      <c r="P13" s="711">
        <f>IF($AN$3="Boys",Table4cData!W9,IF($AN$3="Girls",Table4cData!BE9,Table4cData!CM9))</f>
        <v>98.9</v>
      </c>
      <c r="Q13" s="709"/>
      <c r="R13" s="708">
        <f>IF($AN$3="Boys",Table4cData!AA9,IF($AN$3="Girls",Table4cData!BI9,Table4cData!CQ9))</f>
        <v>25.3</v>
      </c>
      <c r="S13" s="708">
        <f>IF($AN$3="Boys",Table4cData!AB9,IF($AN$3="Girls",Table4cData!BJ9,Table4cData!CR9))</f>
        <v>65.400000000000006</v>
      </c>
      <c r="T13" s="708">
        <f>IF($AN$3="Boys",Table4cData!AC9,IF($AN$3="Girls",Table4cData!BK9,Table4cData!CS9))</f>
        <v>80.7</v>
      </c>
      <c r="U13" s="717"/>
      <c r="V13" s="710" t="str">
        <f>IF($AN$3="Boys",Table4cData!AG9,IF($AN$3="Girls",Table4cData!BO9,Table4cData!CW9))</f>
        <v>x</v>
      </c>
      <c r="W13" s="710">
        <f>IF($AN$3="Boys",Table4cData!AH9,IF($AN$3="Girls",Table4cData!BP9,Table4cData!CX9))</f>
        <v>31.8</v>
      </c>
      <c r="X13" s="710">
        <f>IF($AN$3="Boys",Table4cData!AI9,IF($AN$3="Girls",Table4cData!BQ9,Table4cData!CY9))</f>
        <v>66.900000000000006</v>
      </c>
      <c r="Y13" s="708"/>
      <c r="Z13" s="708">
        <f>IF($AN$3="Boys",Table4cData!AD9,IF($AN$3="Girls",Table4cData!BL9,Table4cData!CT9))</f>
        <v>4</v>
      </c>
      <c r="AA13" s="708">
        <f>IF($AN$3="Boys",Table4cData!AE9,IF($AN$3="Girls",Table4cData!BM9,Table4cData!CU9))</f>
        <v>37.6</v>
      </c>
      <c r="AB13" s="708">
        <f>IF($AN$3="Boys",Table4cData!AF9,IF($AN$3="Girls",Table4cData!BN9,Table4cData!CV9))</f>
        <v>68.400000000000006</v>
      </c>
      <c r="AC13" s="709"/>
      <c r="AD13" s="713">
        <f>IF($AN$3="Boys",Table4cData!L9,IF($AN$3="Girls",Table4cData!AT9,Table4cData!CB9))</f>
        <v>0.78</v>
      </c>
      <c r="AE13" s="713">
        <f>IF($AN$3="Boys",Table4cData!M9,IF($AN$3="Girls",Table4cData!AU9,Table4cData!CC9))</f>
        <v>1.18</v>
      </c>
      <c r="AF13" s="713">
        <f>IF($AN$3="Boys",Table4cData!N9,IF($AN$3="Girls",Table4cData!AV9,Table4cData!CD9))</f>
        <v>0.94</v>
      </c>
      <c r="AG13" s="717"/>
      <c r="AH13" s="715">
        <f>IF($AN$3="Boys",Table4cData!O9,IF($AN$3="Girls",Table4cData!AW9,Table4cData!CE9))</f>
        <v>0.5</v>
      </c>
      <c r="AI13" s="715">
        <f>IF($AN$3="Boys",Table4cData!P9,IF($AN$3="Girls",Table4cData!AX9,Table4cData!CF9))</f>
        <v>1.04</v>
      </c>
      <c r="AJ13" s="715">
        <f>IF($AN$3="Boys",Table4cData!Q9,IF($AN$3="Girls",Table4cData!AY9,Table4cData!CG9))</f>
        <v>0.79</v>
      </c>
      <c r="AK13" s="709"/>
      <c r="AL13" s="716">
        <f>IF($AN$3="Boys",Table4cData!R9,IF($AN$3="Girls",Table4cData!AZ9,Table4cData!CH9))</f>
        <v>1.06</v>
      </c>
      <c r="AM13" s="716">
        <f>IF($AN$3="Boys",Table4cData!S9,IF($AN$3="Girls",Table4cData!BA9,Table4cData!CI9))</f>
        <v>1.31</v>
      </c>
      <c r="AN13" s="716">
        <f>IF($AN$3="Boys",Table4cData!T9,IF($AN$3="Girls",Table4cData!BB9,Table4cData!CJ9))</f>
        <v>1.08</v>
      </c>
      <c r="AO13" s="412"/>
    </row>
    <row r="14" spans="1:44" s="365" customFormat="1" ht="11.25" customHeight="1" x14ac:dyDescent="0.2">
      <c r="A14" s="432" t="s">
        <v>481</v>
      </c>
      <c r="B14" s="708">
        <f>IF($AN$3="Boys",Table4cData!C10,IF($AN$3="Girls",Table4cData!AK10,Table4cData!BS10))</f>
        <v>9.4</v>
      </c>
      <c r="C14" s="708">
        <f>IF($AN$3="Boys",Table4cData!D10,IF($AN$3="Girls",Table4cData!AL10,Table4cData!BT10))</f>
        <v>49.2</v>
      </c>
      <c r="D14" s="708">
        <f>IF($AN$3="Boys",Table4cData!E10,IF($AN$3="Girls",Table4cData!AM10,Table4cData!BU10))</f>
        <v>41.4</v>
      </c>
      <c r="E14" s="709"/>
      <c r="F14" s="710">
        <f>IF($AN$3="Boys",Table4cData!F10,IF($AN$3="Girls",Table4cData!AN10,Table4cData!BV10))</f>
        <v>34.200000000000003</v>
      </c>
      <c r="G14" s="710">
        <f>IF($AN$3="Boys",Table4cData!G10,IF($AN$3="Girls",Table4cData!AO10,Table4cData!BW10))</f>
        <v>50.9</v>
      </c>
      <c r="H14" s="710">
        <f>IF($AN$3="Boys",Table4cData!H10,IF($AN$3="Girls",Table4cData!AP10,Table4cData!BX10))</f>
        <v>64</v>
      </c>
      <c r="I14" s="710"/>
      <c r="J14" s="708" t="str">
        <f>IF($AN$3="Boys",Table4cData!X10,IF($AN$3="Girls",Table4cData!BF10,Table4cData!CN10))</f>
        <v>x</v>
      </c>
      <c r="K14" s="708">
        <f>IF($AN$3="Boys",Table4cData!Y10,IF($AN$3="Girls",Table4cData!BG10,Table4cData!CO10))</f>
        <v>42.7</v>
      </c>
      <c r="L14" s="708">
        <f>IF($AN$3="Boys",Table4cData!Z10,IF($AN$3="Girls",Table4cData!BH10,Table4cData!CP10))</f>
        <v>86.4</v>
      </c>
      <c r="M14" s="708"/>
      <c r="N14" s="711">
        <f>IF($AN$3="Boys",Table4cData!U10,IF($AN$3="Girls",Table4cData!BC10,Table4cData!CK10))</f>
        <v>28</v>
      </c>
      <c r="O14" s="711">
        <f>IF($AN$3="Boys",Table4cData!V10,IF($AN$3="Girls",Table4cData!BD10,Table4cData!CL10))</f>
        <v>75.599999999999994</v>
      </c>
      <c r="P14" s="711">
        <f>IF($AN$3="Boys",Table4cData!W10,IF($AN$3="Girls",Table4cData!BE10,Table4cData!CM10))</f>
        <v>97.3</v>
      </c>
      <c r="Q14" s="709"/>
      <c r="R14" s="708">
        <f>IF($AN$3="Boys",Table4cData!AA10,IF($AN$3="Girls",Table4cData!BI10,Table4cData!CQ10))</f>
        <v>56</v>
      </c>
      <c r="S14" s="708">
        <f>IF($AN$3="Boys",Table4cData!AB10,IF($AN$3="Girls",Table4cData!BJ10,Table4cData!CR10))</f>
        <v>64.900000000000006</v>
      </c>
      <c r="T14" s="708">
        <f>IF($AN$3="Boys",Table4cData!AC10,IF($AN$3="Girls",Table4cData!BK10,Table4cData!CS10))</f>
        <v>80.900000000000006</v>
      </c>
      <c r="U14" s="717"/>
      <c r="V14" s="710" t="str">
        <f>IF($AN$3="Boys",Table4cData!AG10,IF($AN$3="Girls",Table4cData!BO10,Table4cData!CW10))</f>
        <v>x</v>
      </c>
      <c r="W14" s="710">
        <f>IF($AN$3="Boys",Table4cData!AH10,IF($AN$3="Girls",Table4cData!BP10,Table4cData!CX10))</f>
        <v>24.4</v>
      </c>
      <c r="X14" s="710">
        <f>IF($AN$3="Boys",Table4cData!AI10,IF($AN$3="Girls",Table4cData!BQ10,Table4cData!CY10))</f>
        <v>63.6</v>
      </c>
      <c r="Y14" s="708"/>
      <c r="Z14" s="708">
        <f>IF($AN$3="Boys",Table4cData!AD10,IF($AN$3="Girls",Table4cData!BL10,Table4cData!CT10))</f>
        <v>16</v>
      </c>
      <c r="AA14" s="708">
        <f>IF($AN$3="Boys",Table4cData!AE10,IF($AN$3="Girls",Table4cData!BM10,Table4cData!CU10))</f>
        <v>30.5</v>
      </c>
      <c r="AB14" s="708">
        <f>IF($AN$3="Boys",Table4cData!AF10,IF($AN$3="Girls",Table4cData!BN10,Table4cData!CV10))</f>
        <v>66.400000000000006</v>
      </c>
      <c r="AC14" s="709"/>
      <c r="AD14" s="713">
        <f>IF($AN$3="Boys",Table4cData!L10,IF($AN$3="Girls",Table4cData!AT10,Table4cData!CB10))</f>
        <v>0.79</v>
      </c>
      <c r="AE14" s="713">
        <f>IF($AN$3="Boys",Table4cData!M10,IF($AN$3="Girls",Table4cData!AU10,Table4cData!CC10))</f>
        <v>0.91</v>
      </c>
      <c r="AF14" s="713">
        <f>IF($AN$3="Boys",Table4cData!N10,IF($AN$3="Girls",Table4cData!AV10,Table4cData!CD10))</f>
        <v>0.63</v>
      </c>
      <c r="AG14" s="717"/>
      <c r="AH14" s="715">
        <f>IF($AN$3="Boys",Table4cData!O10,IF($AN$3="Girls",Table4cData!AW10,Table4cData!CE10))</f>
        <v>0.3</v>
      </c>
      <c r="AI14" s="715">
        <f>IF($AN$3="Boys",Table4cData!P10,IF($AN$3="Girls",Table4cData!AX10,Table4cData!CF10))</f>
        <v>0.69</v>
      </c>
      <c r="AJ14" s="715">
        <f>IF($AN$3="Boys",Table4cData!Q10,IF($AN$3="Girls",Table4cData!AY10,Table4cData!CG10))</f>
        <v>0.4</v>
      </c>
      <c r="AK14" s="709"/>
      <c r="AL14" s="716">
        <f>IF($AN$3="Boys",Table4cData!R10,IF($AN$3="Girls",Table4cData!AZ10,Table4cData!CH10))</f>
        <v>1.28</v>
      </c>
      <c r="AM14" s="716">
        <f>IF($AN$3="Boys",Table4cData!S10,IF($AN$3="Girls",Table4cData!BA10,Table4cData!CI10))</f>
        <v>1.1200000000000001</v>
      </c>
      <c r="AN14" s="716">
        <f>IF($AN$3="Boys",Table4cData!T10,IF($AN$3="Girls",Table4cData!BB10,Table4cData!CJ10))</f>
        <v>0.86</v>
      </c>
      <c r="AO14" s="412"/>
    </row>
    <row r="15" spans="1:44" s="365" customFormat="1" ht="11.25" customHeight="1" x14ac:dyDescent="0.2">
      <c r="A15" s="432" t="s">
        <v>492</v>
      </c>
      <c r="B15" s="708" t="str">
        <f>IF($AN$3="Boys",Table4cData!C11,IF($AN$3="Girls",Table4cData!AK11,Table4cData!BS11))</f>
        <v>x</v>
      </c>
      <c r="C15" s="708" t="str">
        <f>IF($AN$3="Boys",Table4cData!D11,IF($AN$3="Girls",Table4cData!AL11,Table4cData!BT11))</f>
        <v>x</v>
      </c>
      <c r="D15" s="708" t="str">
        <f>IF($AN$3="Boys",Table4cData!E11,IF($AN$3="Girls",Table4cData!AM11,Table4cData!BU11))</f>
        <v>x</v>
      </c>
      <c r="E15" s="709"/>
      <c r="F15" s="710" t="str">
        <f>IF($AN$3="Boys",Table4cData!F11,IF($AN$3="Girls",Table4cData!AN11,Table4cData!BV11))</f>
        <v>x</v>
      </c>
      <c r="G15" s="710" t="str">
        <f>IF($AN$3="Boys",Table4cData!G11,IF($AN$3="Girls",Table4cData!AO11,Table4cData!BW11))</f>
        <v>x</v>
      </c>
      <c r="H15" s="710" t="str">
        <f>IF($AN$3="Boys",Table4cData!H11,IF($AN$3="Girls",Table4cData!AP11,Table4cData!BX11))</f>
        <v>x</v>
      </c>
      <c r="I15" s="710"/>
      <c r="J15" s="708" t="str">
        <f>IF($AN$3="Boys",Table4cData!X11,IF($AN$3="Girls",Table4cData!BF11,Table4cData!CN11))</f>
        <v>x</v>
      </c>
      <c r="K15" s="708" t="str">
        <f>IF($AN$3="Boys",Table4cData!Y11,IF($AN$3="Girls",Table4cData!BG11,Table4cData!CO11))</f>
        <v>x</v>
      </c>
      <c r="L15" s="708" t="str">
        <f>IF($AN$3="Boys",Table4cData!Z11,IF($AN$3="Girls",Table4cData!BH11,Table4cData!CP11))</f>
        <v>x</v>
      </c>
      <c r="M15" s="708"/>
      <c r="N15" s="711" t="str">
        <f>IF($AN$3="Boys",Table4cData!U11,IF($AN$3="Girls",Table4cData!BC11,Table4cData!CK11))</f>
        <v>x</v>
      </c>
      <c r="O15" s="711" t="str">
        <f>IF($AN$3="Boys",Table4cData!V11,IF($AN$3="Girls",Table4cData!BD11,Table4cData!CL11))</f>
        <v>x</v>
      </c>
      <c r="P15" s="711" t="str">
        <f>IF($AN$3="Boys",Table4cData!W11,IF($AN$3="Girls",Table4cData!BE11,Table4cData!CM11))</f>
        <v>x</v>
      </c>
      <c r="Q15" s="709"/>
      <c r="R15" s="708" t="str">
        <f>IF($AN$3="Boys",Table4cData!AA11,IF($AN$3="Girls",Table4cData!BI11,Table4cData!CQ11))</f>
        <v>x</v>
      </c>
      <c r="S15" s="708" t="str">
        <f>IF($AN$3="Boys",Table4cData!AB11,IF($AN$3="Girls",Table4cData!BJ11,Table4cData!CR11))</f>
        <v>x</v>
      </c>
      <c r="T15" s="708" t="str">
        <f>IF($AN$3="Boys",Table4cData!AC11,IF($AN$3="Girls",Table4cData!BK11,Table4cData!CS11))</f>
        <v>x</v>
      </c>
      <c r="U15" s="717"/>
      <c r="V15" s="710" t="str">
        <f>IF($AN$3="Boys",Table4cData!AG11,IF($AN$3="Girls",Table4cData!BO11,Table4cData!CW11))</f>
        <v>x</v>
      </c>
      <c r="W15" s="710" t="str">
        <f>IF($AN$3="Boys",Table4cData!AH11,IF($AN$3="Girls",Table4cData!BP11,Table4cData!CX11))</f>
        <v>x</v>
      </c>
      <c r="X15" s="710" t="str">
        <f>IF($AN$3="Boys",Table4cData!AI11,IF($AN$3="Girls",Table4cData!BQ11,Table4cData!CY11))</f>
        <v>x</v>
      </c>
      <c r="Y15" s="708"/>
      <c r="Z15" s="708" t="str">
        <f>IF($AN$3="Boys",Table4cData!AD11,IF($AN$3="Girls",Table4cData!BL11,Table4cData!CT11))</f>
        <v>x</v>
      </c>
      <c r="AA15" s="708" t="str">
        <f>IF($AN$3="Boys",Table4cData!AE11,IF($AN$3="Girls",Table4cData!BM11,Table4cData!CU11))</f>
        <v>x</v>
      </c>
      <c r="AB15" s="708" t="str">
        <f>IF($AN$3="Boys",Table4cData!AF11,IF($AN$3="Girls",Table4cData!BN11,Table4cData!CV11))</f>
        <v>x</v>
      </c>
      <c r="AC15" s="709"/>
      <c r="AD15" s="713" t="str">
        <f>IF($AN$3="Boys",Table4cData!L11,IF($AN$3="Girls",Table4cData!AT11,Table4cData!CB11))</f>
        <v>x</v>
      </c>
      <c r="AE15" s="713" t="str">
        <f>IF($AN$3="Boys",Table4cData!M11,IF($AN$3="Girls",Table4cData!AU11,Table4cData!CC11))</f>
        <v>x</v>
      </c>
      <c r="AF15" s="713" t="str">
        <f>IF($AN$3="Boys",Table4cData!N11,IF($AN$3="Girls",Table4cData!AV11,Table4cData!CD11))</f>
        <v>x</v>
      </c>
      <c r="AG15" s="717"/>
      <c r="AH15" s="715" t="str">
        <f>IF($AN$3="Boys",Table4cData!O11,IF($AN$3="Girls",Table4cData!AW11,Table4cData!CE11))</f>
        <v>x</v>
      </c>
      <c r="AI15" s="715" t="str">
        <f>IF($AN$3="Boys",Table4cData!P11,IF($AN$3="Girls",Table4cData!AX11,Table4cData!CF11))</f>
        <v>x</v>
      </c>
      <c r="AJ15" s="715" t="str">
        <f>IF($AN$3="Boys",Table4cData!Q11,IF($AN$3="Girls",Table4cData!AY11,Table4cData!CG11))</f>
        <v>x</v>
      </c>
      <c r="AK15" s="709"/>
      <c r="AL15" s="716" t="str">
        <f>IF($AN$3="Boys",Table4cData!R11,IF($AN$3="Girls",Table4cData!AZ11,Table4cData!CH11))</f>
        <v>x</v>
      </c>
      <c r="AM15" s="716" t="str">
        <f>IF($AN$3="Boys",Table4cData!S11,IF($AN$3="Girls",Table4cData!BA11,Table4cData!CI11))</f>
        <v>x</v>
      </c>
      <c r="AN15" s="716" t="str">
        <f>IF($AN$3="Boys",Table4cData!T11,IF($AN$3="Girls",Table4cData!BB11,Table4cData!CJ11))</f>
        <v>x</v>
      </c>
      <c r="AO15" s="412"/>
    </row>
    <row r="16" spans="1:44" s="365" customFormat="1" ht="14.25" customHeight="1" x14ac:dyDescent="0.2">
      <c r="A16" s="671" t="s">
        <v>344</v>
      </c>
      <c r="B16" s="708">
        <f>IF($AN$3="Boys",Table4cData!C3,IF($AN$3="Girls",Table4cData!AK3,Table4cData!BS3))</f>
        <v>12.7</v>
      </c>
      <c r="C16" s="708">
        <f>IF($AN$3="Boys",Table4cData!D3,IF($AN$3="Girls",Table4cData!AL3,Table4cData!BT3))</f>
        <v>44.9</v>
      </c>
      <c r="D16" s="708">
        <f>IF($AN$3="Boys",Table4cData!E3,IF($AN$3="Girls",Table4cData!AM3,Table4cData!BU3))</f>
        <v>42.4</v>
      </c>
      <c r="E16" s="711">
        <f>IF($AN$3="Boys",Table4cData!F3,IF($AN$3="Girls",Table4cData!AN3,Table4cData!BV3))</f>
        <v>25</v>
      </c>
      <c r="F16" s="710">
        <f>IF($AN$3="Boys",Table4cData!F3,IF($AN$3="Girls",Table4cData!AN3,Table4cData!BV3))</f>
        <v>25</v>
      </c>
      <c r="G16" s="710">
        <f>IF($AN$3="Boys",Table4cData!G3,IF($AN$3="Girls",Table4cData!AO3,Table4cData!BW3))</f>
        <v>40.799999999999997</v>
      </c>
      <c r="H16" s="710">
        <f>IF($AN$3="Boys",Table4cData!H3,IF($AN$3="Girls",Table4cData!AP3,Table4cData!BX3))</f>
        <v>60.3</v>
      </c>
      <c r="I16" s="710"/>
      <c r="J16" s="708">
        <f>IF($AN$3="Boys",Table4cData!X3,IF($AN$3="Girls",Table4cData!BF3,Table4cData!CN3))</f>
        <v>2.5</v>
      </c>
      <c r="K16" s="708">
        <f>IF($AN$3="Boys",Table4cData!Y3,IF($AN$3="Girls",Table4cData!BG3,Table4cData!CO3))</f>
        <v>23.8</v>
      </c>
      <c r="L16" s="708">
        <f>IF($AN$3="Boys",Table4cData!Z3,IF($AN$3="Girls",Table4cData!BH3,Table4cData!CP3))</f>
        <v>76.2</v>
      </c>
      <c r="M16" s="708"/>
      <c r="N16" s="711">
        <f>IF($AN$3="Boys",Table4cData!U3,IF($AN$3="Girls",Table4cData!BC3,Table4cData!CK3))</f>
        <v>10.5</v>
      </c>
      <c r="O16" s="711">
        <f>IF($AN$3="Boys",Table4cData!V3,IF($AN$3="Girls",Table4cData!BD3,Table4cData!CL3))</f>
        <v>54.6</v>
      </c>
      <c r="P16" s="711">
        <f>IF($AN$3="Boys",Table4cData!W3,IF($AN$3="Girls",Table4cData!BE3,Table4cData!CM3))</f>
        <v>92.5</v>
      </c>
      <c r="Q16" s="709"/>
      <c r="R16" s="708">
        <f>IF($AN$3="Boys",Table4cData!AA3,IF($AN$3="Girls",Table4cData!BI3,Table4cData!CQ3))</f>
        <v>9</v>
      </c>
      <c r="S16" s="708">
        <f>IF($AN$3="Boys",Table4cData!AB3,IF($AN$3="Girls",Table4cData!BJ3,Table4cData!CR3))</f>
        <v>29.1</v>
      </c>
      <c r="T16" s="708">
        <f>IF($AN$3="Boys",Table4cData!AC3,IF($AN$3="Girls",Table4cData!BK3,Table4cData!CS3))</f>
        <v>58.3</v>
      </c>
      <c r="U16" s="717"/>
      <c r="V16" s="710">
        <f>IF($AN$3="Boys",Table4cData!AG3,IF($AN$3="Girls",Table4cData!BO3,Table4cData!CW3))</f>
        <v>0.5</v>
      </c>
      <c r="W16" s="710">
        <f>IF($AN$3="Boys",Table4cData!AH3,IF($AN$3="Girls",Table4cData!BP3,Table4cData!CX3))</f>
        <v>7.6</v>
      </c>
      <c r="X16" s="710">
        <f>IF($AN$3="Boys",Table4cData!AI3,IF($AN$3="Girls",Table4cData!BQ3,Table4cData!CY3))</f>
        <v>42.8</v>
      </c>
      <c r="Y16" s="708"/>
      <c r="Z16" s="708">
        <f>IF($AN$3="Boys",Table4cData!AD3,IF($AN$3="Girls",Table4cData!BL3,Table4cData!CT3))</f>
        <v>0.9</v>
      </c>
      <c r="AA16" s="708">
        <f>IF($AN$3="Boys",Table4cData!AE3,IF($AN$3="Girls",Table4cData!BM3,Table4cData!CU3))</f>
        <v>10.5</v>
      </c>
      <c r="AB16" s="708">
        <f>IF($AN$3="Boys",Table4cData!AF3,IF($AN$3="Girls",Table4cData!BN3,Table4cData!CV3))</f>
        <v>45.4</v>
      </c>
      <c r="AC16" s="709"/>
      <c r="AD16" s="713">
        <f>IF($AN$3="Boys",Table4cData!L3,IF($AN$3="Girls",Table4cData!AT3,Table4cData!CB3))</f>
        <v>0</v>
      </c>
      <c r="AE16" s="713">
        <f>IF($AN$3="Boys",Table4cData!M3,IF($AN$3="Girls",Table4cData!AU3,Table4cData!CC3))</f>
        <v>0</v>
      </c>
      <c r="AF16" s="713">
        <f>IF($AN$3="Boys",Table4cData!N3,IF($AN$3="Girls",Table4cData!AV3,Table4cData!CD3))</f>
        <v>0</v>
      </c>
      <c r="AG16" s="717"/>
      <c r="AH16" s="715">
        <f>IF($AN$3="Boys",Table4cData!O3,IF($AN$3="Girls",Table4cData!AW3,Table4cData!CE3))</f>
        <v>-0.01</v>
      </c>
      <c r="AI16" s="715">
        <f>IF($AN$3="Boys",Table4cData!P3,IF($AN$3="Girls",Table4cData!AX3,Table4cData!CF3))</f>
        <v>-0.01</v>
      </c>
      <c r="AJ16" s="715">
        <f>IF($AN$3="Boys",Table4cData!Q3,IF($AN$3="Girls",Table4cData!AY3,Table4cData!CG3))</f>
        <v>0</v>
      </c>
      <c r="AK16" s="709"/>
      <c r="AL16" s="716">
        <f>IF($AN$3="Boys",Table4cData!R3,IF($AN$3="Girls",Table4cData!AZ3,Table4cData!CH3))</f>
        <v>0.01</v>
      </c>
      <c r="AM16" s="716">
        <f>IF($AN$3="Boys",Table4cData!S3,IF($AN$3="Girls",Table4cData!BA3,Table4cData!CI3))</f>
        <v>0</v>
      </c>
      <c r="AN16" s="716">
        <f>IF($AN$3="Boys",Table4cData!T3,IF($AN$3="Girls",Table4cData!BB3,Table4cData!CJ3))</f>
        <v>0.01</v>
      </c>
      <c r="AO16" s="412"/>
    </row>
    <row r="17" spans="1:46" s="365" customFormat="1" ht="10.5" customHeight="1" x14ac:dyDescent="0.2">
      <c r="A17" s="635"/>
      <c r="B17" s="419"/>
      <c r="C17" s="419"/>
      <c r="D17" s="419"/>
      <c r="E17" s="634"/>
      <c r="F17" s="420"/>
      <c r="G17" s="420"/>
      <c r="H17" s="420"/>
      <c r="I17" s="634"/>
      <c r="J17" s="419"/>
      <c r="K17" s="419"/>
      <c r="L17" s="419"/>
      <c r="M17" s="419"/>
      <c r="N17" s="455"/>
      <c r="O17" s="455"/>
      <c r="P17" s="455"/>
      <c r="Q17" s="634"/>
      <c r="R17" s="419"/>
      <c r="S17" s="419"/>
      <c r="T17" s="419"/>
      <c r="U17" s="420"/>
      <c r="V17" s="420"/>
      <c r="W17" s="420"/>
      <c r="X17" s="420"/>
      <c r="Y17" s="419"/>
      <c r="Z17" s="419"/>
      <c r="AA17" s="419"/>
      <c r="AB17" s="419"/>
      <c r="AC17" s="420"/>
      <c r="AD17" s="456"/>
      <c r="AE17" s="456"/>
      <c r="AF17" s="456"/>
      <c r="AG17" s="420"/>
      <c r="AH17" s="459"/>
      <c r="AI17" s="459"/>
      <c r="AJ17" s="459"/>
      <c r="AK17" s="460"/>
      <c r="AL17" s="460"/>
      <c r="AM17" s="460"/>
      <c r="AN17" s="460"/>
      <c r="AO17" s="454"/>
    </row>
    <row r="18" spans="1:46" ht="11.25" customHeight="1" x14ac:dyDescent="0.2">
      <c r="A18" s="413"/>
      <c r="B18" s="414"/>
      <c r="C18" s="415"/>
      <c r="D18" s="415"/>
      <c r="E18" s="415"/>
      <c r="F18" s="415"/>
      <c r="G18" s="415"/>
      <c r="H18" s="415"/>
      <c r="I18" s="415"/>
      <c r="J18" s="415"/>
      <c r="K18" s="415"/>
      <c r="L18" s="415"/>
      <c r="M18" s="415"/>
      <c r="N18" s="415"/>
      <c r="O18" s="415"/>
      <c r="P18" s="415"/>
      <c r="Q18" s="415"/>
      <c r="R18" s="415"/>
      <c r="S18" s="415"/>
      <c r="T18" s="415"/>
      <c r="U18" s="415"/>
      <c r="V18" s="415"/>
      <c r="W18" s="415"/>
      <c r="AC18" s="389"/>
      <c r="AD18" s="389"/>
      <c r="AE18" s="389"/>
      <c r="AF18" s="389"/>
      <c r="AG18" s="389"/>
      <c r="AH18" s="389"/>
      <c r="AI18" s="389"/>
      <c r="AJ18" s="389"/>
      <c r="AK18" s="389"/>
      <c r="AL18" s="389"/>
      <c r="AM18" s="389"/>
      <c r="AN18" s="389" t="s">
        <v>395</v>
      </c>
      <c r="AO18" s="389"/>
      <c r="AT18" s="365"/>
    </row>
    <row r="19" spans="1:46" ht="9" customHeight="1" x14ac:dyDescent="0.2">
      <c r="A19" s="413"/>
      <c r="B19" s="414"/>
      <c r="C19" s="415"/>
      <c r="D19" s="415"/>
      <c r="E19" s="415"/>
      <c r="F19" s="415"/>
      <c r="G19" s="415"/>
      <c r="H19" s="415"/>
      <c r="I19" s="415"/>
      <c r="J19" s="415"/>
      <c r="K19" s="415"/>
      <c r="L19" s="415"/>
      <c r="M19" s="415"/>
      <c r="N19" s="415"/>
      <c r="O19" s="415"/>
      <c r="P19" s="415"/>
      <c r="Q19" s="415"/>
      <c r="R19" s="415"/>
      <c r="S19" s="415"/>
      <c r="T19" s="415"/>
      <c r="U19" s="415"/>
      <c r="V19" s="415"/>
      <c r="W19" s="415"/>
      <c r="X19" s="393"/>
      <c r="Y19" s="393"/>
      <c r="Z19" s="393"/>
      <c r="AA19" s="393"/>
      <c r="AB19" s="393"/>
      <c r="AC19" s="393"/>
      <c r="AD19" s="393"/>
      <c r="AE19" s="393"/>
      <c r="AF19" s="393"/>
      <c r="AG19" s="393"/>
      <c r="AH19" s="393"/>
      <c r="AI19" s="393"/>
      <c r="AJ19" s="393"/>
      <c r="AK19" s="393"/>
      <c r="AL19" s="393"/>
      <c r="AM19" s="393"/>
      <c r="AN19" s="393"/>
      <c r="AO19" s="393"/>
      <c r="AT19" s="365"/>
    </row>
    <row r="20" spans="1:46" ht="12.75" customHeight="1" x14ac:dyDescent="0.2">
      <c r="A20" s="825" t="s">
        <v>123</v>
      </c>
      <c r="B20" s="825"/>
      <c r="C20" s="825"/>
      <c r="D20" s="825"/>
      <c r="E20" s="825"/>
      <c r="F20" s="825"/>
      <c r="G20" s="825"/>
      <c r="H20" s="825"/>
      <c r="I20" s="825"/>
      <c r="J20" s="825"/>
      <c r="K20" s="825"/>
      <c r="L20" s="825"/>
      <c r="M20" s="825"/>
      <c r="N20" s="825"/>
      <c r="O20" s="825"/>
      <c r="P20" s="825"/>
      <c r="Q20" s="825"/>
      <c r="R20" s="825"/>
      <c r="S20" s="825"/>
      <c r="T20" s="825"/>
      <c r="U20" s="825"/>
      <c r="V20" s="825"/>
      <c r="W20" s="825"/>
      <c r="X20" s="825"/>
      <c r="Y20" s="825"/>
      <c r="Z20" s="825"/>
      <c r="AA20" s="825"/>
      <c r="AB20" s="825"/>
      <c r="AC20" s="825"/>
      <c r="AD20" s="825"/>
      <c r="AE20" s="825"/>
      <c r="AF20" s="825"/>
      <c r="AG20" s="825"/>
      <c r="AH20" s="825"/>
      <c r="AI20" s="825"/>
      <c r="AJ20" s="825"/>
      <c r="AK20" s="825"/>
      <c r="AL20" s="825"/>
      <c r="AM20" s="825"/>
      <c r="AN20" s="825"/>
      <c r="AO20" s="416"/>
      <c r="AQ20" s="433"/>
      <c r="AT20" s="365"/>
    </row>
    <row r="21" spans="1:46" x14ac:dyDescent="0.2">
      <c r="A21" s="824" t="s">
        <v>576</v>
      </c>
      <c r="B21" s="824"/>
      <c r="C21" s="824"/>
      <c r="D21" s="824"/>
      <c r="E21" s="824"/>
      <c r="F21" s="824"/>
      <c r="G21" s="824"/>
      <c r="H21" s="824"/>
      <c r="I21" s="824"/>
      <c r="J21" s="824"/>
      <c r="K21" s="824"/>
      <c r="L21" s="824"/>
      <c r="M21" s="824"/>
      <c r="N21" s="824"/>
      <c r="O21" s="824"/>
      <c r="P21" s="824"/>
      <c r="Q21" s="824"/>
      <c r="R21" s="824"/>
      <c r="S21" s="824"/>
      <c r="T21" s="824"/>
      <c r="U21" s="824"/>
      <c r="V21" s="824"/>
      <c r="W21" s="824"/>
      <c r="X21" s="824"/>
      <c r="Y21" s="824"/>
      <c r="Z21" s="824"/>
      <c r="AA21" s="824"/>
      <c r="AB21" s="824"/>
      <c r="AC21" s="824"/>
      <c r="AD21" s="824"/>
      <c r="AE21" s="824"/>
      <c r="AF21" s="824"/>
      <c r="AG21" s="824"/>
      <c r="AH21" s="824"/>
      <c r="AI21" s="824"/>
      <c r="AJ21" s="824"/>
      <c r="AK21" s="824"/>
      <c r="AL21" s="824"/>
      <c r="AM21" s="824"/>
      <c r="AN21" s="824"/>
      <c r="AO21" s="436"/>
      <c r="AT21" s="365"/>
    </row>
    <row r="22" spans="1:46" x14ac:dyDescent="0.2">
      <c r="A22" s="786" t="s">
        <v>290</v>
      </c>
      <c r="B22" s="786"/>
      <c r="C22" s="786"/>
      <c r="D22" s="786"/>
      <c r="E22" s="786"/>
      <c r="F22" s="786"/>
      <c r="G22" s="786"/>
      <c r="H22" s="786"/>
      <c r="I22" s="786"/>
      <c r="J22" s="786"/>
      <c r="K22" s="786"/>
      <c r="L22" s="786"/>
      <c r="M22" s="786"/>
      <c r="N22" s="786"/>
      <c r="O22" s="786"/>
      <c r="P22" s="786"/>
      <c r="Q22" s="786"/>
      <c r="R22" s="786"/>
      <c r="S22" s="786"/>
      <c r="T22" s="786"/>
      <c r="U22" s="786"/>
      <c r="V22" s="786"/>
      <c r="W22" s="786"/>
      <c r="X22" s="786"/>
      <c r="Y22" s="786"/>
      <c r="Z22" s="786"/>
      <c r="AA22" s="786"/>
      <c r="AB22" s="786"/>
      <c r="AC22" s="786"/>
      <c r="AD22" s="786"/>
      <c r="AE22" s="786"/>
      <c r="AF22" s="786"/>
      <c r="AG22" s="786"/>
      <c r="AH22" s="786"/>
      <c r="AI22" s="786"/>
      <c r="AJ22" s="786"/>
      <c r="AK22" s="786"/>
      <c r="AL22" s="786"/>
      <c r="AM22" s="786"/>
      <c r="AN22" s="786"/>
      <c r="AO22" s="417"/>
      <c r="AS22" s="422"/>
      <c r="AT22" s="365"/>
    </row>
    <row r="23" spans="1:46" x14ac:dyDescent="0.2">
      <c r="A23" s="555" t="s">
        <v>311</v>
      </c>
      <c r="B23" s="555"/>
      <c r="C23" s="555"/>
      <c r="D23" s="555"/>
      <c r="E23" s="555"/>
      <c r="F23" s="555"/>
      <c r="G23" s="555"/>
      <c r="H23" s="555"/>
      <c r="I23" s="555"/>
      <c r="J23" s="555"/>
      <c r="K23" s="555"/>
      <c r="L23" s="555"/>
      <c r="M23" s="555"/>
      <c r="N23" s="555"/>
      <c r="O23" s="555"/>
      <c r="P23" s="555"/>
      <c r="Q23" s="555"/>
      <c r="R23" s="555"/>
      <c r="S23" s="555"/>
      <c r="T23" s="555"/>
      <c r="U23" s="555"/>
      <c r="V23" s="555"/>
      <c r="W23" s="555"/>
      <c r="X23" s="555"/>
      <c r="Y23" s="555"/>
      <c r="Z23" s="555"/>
      <c r="AA23" s="555"/>
      <c r="AB23" s="555"/>
      <c r="AC23" s="555"/>
      <c r="AD23" s="555"/>
      <c r="AE23" s="555"/>
      <c r="AF23" s="555"/>
      <c r="AG23" s="555"/>
      <c r="AH23" s="555"/>
      <c r="AI23" s="555"/>
      <c r="AJ23" s="555"/>
      <c r="AK23" s="555"/>
      <c r="AL23" s="555"/>
      <c r="AM23" s="555"/>
      <c r="AN23" s="555"/>
      <c r="AO23" s="417"/>
      <c r="AS23" s="422"/>
      <c r="AT23" s="365"/>
    </row>
    <row r="24" spans="1:46" ht="29.25" customHeight="1" x14ac:dyDescent="0.2">
      <c r="A24" s="750" t="s">
        <v>587</v>
      </c>
      <c r="B24" s="750"/>
      <c r="C24" s="750"/>
      <c r="D24" s="750"/>
      <c r="E24" s="750"/>
      <c r="F24" s="750"/>
      <c r="G24" s="750"/>
      <c r="H24" s="750"/>
      <c r="I24" s="750"/>
      <c r="J24" s="750"/>
      <c r="K24" s="750"/>
      <c r="L24" s="750"/>
      <c r="M24" s="750"/>
      <c r="N24" s="750"/>
      <c r="O24" s="750"/>
      <c r="P24" s="750"/>
      <c r="Q24" s="750"/>
      <c r="R24" s="750"/>
      <c r="S24" s="750"/>
      <c r="T24" s="750"/>
      <c r="U24" s="750"/>
      <c r="V24" s="750"/>
      <c r="W24" s="750"/>
      <c r="X24" s="750"/>
      <c r="Y24" s="750"/>
      <c r="Z24" s="750"/>
      <c r="AA24" s="750"/>
      <c r="AB24" s="750"/>
      <c r="AC24" s="750"/>
      <c r="AD24" s="750"/>
      <c r="AE24" s="750"/>
      <c r="AF24" s="750"/>
      <c r="AG24" s="750"/>
      <c r="AH24" s="750"/>
      <c r="AI24" s="750"/>
      <c r="AJ24" s="750"/>
      <c r="AK24" s="750"/>
      <c r="AL24" s="750"/>
      <c r="AM24" s="750"/>
      <c r="AN24" s="750"/>
      <c r="AO24" s="550"/>
    </row>
    <row r="25" spans="1:46" ht="11.25" customHeight="1" x14ac:dyDescent="0.2">
      <c r="A25" s="396" t="s">
        <v>130</v>
      </c>
      <c r="B25" s="396"/>
      <c r="C25" s="396"/>
      <c r="D25" s="396"/>
      <c r="E25" s="396"/>
      <c r="F25" s="396"/>
      <c r="G25" s="396"/>
      <c r="H25" s="396"/>
      <c r="I25" s="396"/>
      <c r="J25" s="396"/>
      <c r="K25" s="396"/>
      <c r="L25" s="396"/>
      <c r="M25" s="396"/>
      <c r="N25" s="396"/>
      <c r="O25" s="396"/>
      <c r="P25" s="396"/>
      <c r="Q25" s="396"/>
      <c r="R25" s="396"/>
      <c r="S25" s="396"/>
      <c r="T25" s="396"/>
      <c r="U25" s="396"/>
      <c r="V25" s="396"/>
      <c r="W25" s="396"/>
      <c r="X25" s="396"/>
      <c r="Y25" s="396"/>
      <c r="Z25" s="396"/>
      <c r="AA25" s="396"/>
      <c r="AB25" s="396"/>
      <c r="AC25" s="396"/>
      <c r="AD25" s="396"/>
      <c r="AE25" s="396"/>
      <c r="AF25" s="396"/>
      <c r="AG25" s="396"/>
      <c r="AH25" s="396"/>
      <c r="AI25" s="396"/>
      <c r="AJ25" s="396"/>
      <c r="AK25" s="396"/>
      <c r="AL25" s="396"/>
      <c r="AM25" s="396"/>
      <c r="AN25" s="396"/>
      <c r="AO25" s="396"/>
    </row>
    <row r="26" spans="1:46" ht="33" customHeight="1" x14ac:dyDescent="0.2">
      <c r="A26" s="787" t="s">
        <v>571</v>
      </c>
      <c r="B26" s="787"/>
      <c r="C26" s="787"/>
      <c r="D26" s="787"/>
      <c r="E26" s="787"/>
      <c r="F26" s="787"/>
      <c r="G26" s="787"/>
      <c r="H26" s="787"/>
      <c r="I26" s="787"/>
      <c r="J26" s="787"/>
      <c r="K26" s="787"/>
      <c r="L26" s="787"/>
      <c r="M26" s="787"/>
      <c r="N26" s="787"/>
      <c r="O26" s="787"/>
      <c r="P26" s="787"/>
      <c r="Q26" s="787"/>
      <c r="R26" s="787"/>
      <c r="S26" s="787"/>
      <c r="T26" s="787"/>
      <c r="U26" s="787"/>
      <c r="V26" s="787"/>
      <c r="W26" s="787"/>
      <c r="X26" s="787"/>
      <c r="Y26" s="787"/>
      <c r="Z26" s="787"/>
      <c r="AA26" s="787"/>
      <c r="AB26" s="787"/>
      <c r="AC26" s="787"/>
      <c r="AD26" s="787"/>
      <c r="AE26" s="787"/>
      <c r="AF26" s="787"/>
      <c r="AG26" s="787"/>
      <c r="AH26" s="787"/>
      <c r="AI26" s="787"/>
      <c r="AJ26" s="787"/>
      <c r="AK26" s="787"/>
      <c r="AL26" s="787"/>
      <c r="AM26" s="787"/>
      <c r="AN26" s="787"/>
      <c r="AO26" s="396"/>
    </row>
    <row r="27" spans="1:46" ht="36" customHeight="1" x14ac:dyDescent="0.2">
      <c r="A27" s="748" t="s">
        <v>566</v>
      </c>
      <c r="B27" s="748"/>
      <c r="C27" s="748"/>
      <c r="D27" s="748"/>
      <c r="E27" s="748"/>
      <c r="F27" s="748"/>
      <c r="G27" s="748"/>
      <c r="H27" s="748"/>
      <c r="I27" s="748"/>
      <c r="J27" s="748"/>
      <c r="K27" s="748"/>
      <c r="L27" s="748"/>
      <c r="M27" s="748"/>
      <c r="N27" s="748"/>
      <c r="O27" s="748"/>
      <c r="P27" s="748"/>
      <c r="Q27" s="748"/>
      <c r="R27" s="748"/>
      <c r="S27" s="748"/>
      <c r="T27" s="748"/>
      <c r="U27" s="748"/>
      <c r="V27" s="748"/>
      <c r="W27" s="748"/>
      <c r="X27" s="748"/>
      <c r="Y27" s="748"/>
      <c r="Z27" s="748"/>
      <c r="AA27" s="748"/>
      <c r="AB27" s="748"/>
      <c r="AC27" s="748"/>
      <c r="AD27" s="748"/>
      <c r="AE27" s="748"/>
      <c r="AF27" s="748"/>
      <c r="AG27" s="748"/>
      <c r="AH27" s="748"/>
      <c r="AI27" s="748"/>
      <c r="AJ27" s="748"/>
      <c r="AK27" s="748"/>
      <c r="AL27" s="748"/>
      <c r="AM27" s="748"/>
      <c r="AN27" s="748"/>
      <c r="AO27" s="396"/>
    </row>
    <row r="28" spans="1:46" ht="43.5" customHeight="1" x14ac:dyDescent="0.2">
      <c r="A28" s="748" t="s">
        <v>567</v>
      </c>
      <c r="B28" s="748"/>
      <c r="C28" s="748"/>
      <c r="D28" s="748"/>
      <c r="E28" s="748"/>
      <c r="F28" s="748"/>
      <c r="G28" s="748"/>
      <c r="H28" s="748"/>
      <c r="I28" s="748"/>
      <c r="J28" s="748"/>
      <c r="K28" s="748"/>
      <c r="L28" s="748"/>
      <c r="M28" s="748"/>
      <c r="N28" s="748"/>
      <c r="O28" s="748"/>
      <c r="P28" s="748"/>
      <c r="Q28" s="748"/>
      <c r="R28" s="748"/>
      <c r="S28" s="748"/>
      <c r="T28" s="748"/>
      <c r="U28" s="748"/>
      <c r="V28" s="748"/>
      <c r="W28" s="748"/>
      <c r="X28" s="748"/>
      <c r="Y28" s="748"/>
      <c r="Z28" s="748"/>
      <c r="AA28" s="748"/>
      <c r="AB28" s="748"/>
      <c r="AC28" s="748"/>
      <c r="AD28" s="748"/>
      <c r="AE28" s="748"/>
      <c r="AF28" s="748"/>
      <c r="AG28" s="748"/>
      <c r="AH28" s="748"/>
      <c r="AI28" s="748"/>
      <c r="AJ28" s="748"/>
      <c r="AK28" s="748"/>
      <c r="AL28" s="748"/>
      <c r="AM28" s="748"/>
      <c r="AN28" s="748"/>
      <c r="AO28" s="396"/>
    </row>
    <row r="29" spans="1:46" ht="14.25" customHeight="1" x14ac:dyDescent="0.2">
      <c r="A29" s="787" t="s">
        <v>369</v>
      </c>
      <c r="B29" s="787"/>
      <c r="C29" s="787"/>
      <c r="D29" s="787"/>
      <c r="E29" s="787"/>
      <c r="F29" s="787"/>
      <c r="G29" s="787"/>
      <c r="H29" s="787"/>
      <c r="I29" s="787"/>
      <c r="J29" s="787"/>
      <c r="K29" s="787"/>
      <c r="L29" s="787"/>
      <c r="M29" s="787"/>
      <c r="N29" s="787"/>
      <c r="O29" s="787"/>
      <c r="P29" s="787"/>
      <c r="Q29" s="787"/>
      <c r="R29" s="787"/>
      <c r="S29" s="787"/>
      <c r="T29" s="787"/>
      <c r="U29" s="787"/>
      <c r="V29" s="787"/>
      <c r="W29" s="787"/>
      <c r="X29" s="787"/>
      <c r="Y29" s="787"/>
      <c r="Z29" s="787"/>
      <c r="AA29" s="787"/>
      <c r="AB29" s="787"/>
      <c r="AC29" s="787"/>
      <c r="AD29" s="787"/>
      <c r="AE29" s="787"/>
      <c r="AF29" s="787"/>
      <c r="AG29" s="787"/>
      <c r="AH29" s="787"/>
      <c r="AI29" s="787"/>
      <c r="AJ29" s="787"/>
      <c r="AK29" s="787"/>
      <c r="AL29" s="787"/>
      <c r="AM29" s="787"/>
      <c r="AN29" s="787"/>
      <c r="AO29" s="554"/>
    </row>
    <row r="30" spans="1:46" ht="11.25" customHeight="1" x14ac:dyDescent="0.2">
      <c r="A30" s="787" t="s">
        <v>370</v>
      </c>
      <c r="B30" s="787"/>
      <c r="C30" s="787"/>
      <c r="D30" s="787"/>
      <c r="E30" s="787"/>
      <c r="F30" s="787"/>
      <c r="G30" s="787"/>
      <c r="H30" s="787"/>
      <c r="I30" s="787"/>
      <c r="J30" s="787"/>
      <c r="K30" s="787"/>
      <c r="L30" s="787"/>
      <c r="M30" s="787"/>
      <c r="N30" s="787"/>
      <c r="O30" s="787"/>
      <c r="P30" s="787"/>
      <c r="Q30" s="787"/>
      <c r="R30" s="787"/>
      <c r="S30" s="787"/>
      <c r="T30" s="787"/>
      <c r="U30" s="787"/>
      <c r="V30" s="787"/>
      <c r="W30" s="787"/>
      <c r="X30" s="787"/>
      <c r="Y30" s="787"/>
      <c r="Z30" s="787"/>
      <c r="AA30" s="787"/>
      <c r="AB30" s="787"/>
      <c r="AC30" s="787"/>
      <c r="AD30" s="787"/>
      <c r="AE30" s="787"/>
      <c r="AF30" s="787"/>
      <c r="AG30" s="787"/>
      <c r="AH30" s="787"/>
      <c r="AI30" s="787"/>
      <c r="AJ30" s="787"/>
      <c r="AK30" s="787"/>
      <c r="AL30" s="787"/>
      <c r="AM30" s="787"/>
      <c r="AN30" s="787"/>
      <c r="AO30" s="461"/>
      <c r="AP30" s="461"/>
    </row>
    <row r="31" spans="1:46" ht="23.25" customHeight="1" x14ac:dyDescent="0.2">
      <c r="A31" s="787" t="s">
        <v>475</v>
      </c>
      <c r="B31" s="787"/>
      <c r="C31" s="787"/>
      <c r="D31" s="787"/>
      <c r="E31" s="787"/>
      <c r="F31" s="787"/>
      <c r="G31" s="787"/>
      <c r="H31" s="787"/>
      <c r="I31" s="787"/>
      <c r="J31" s="787"/>
      <c r="K31" s="787"/>
      <c r="L31" s="787"/>
      <c r="M31" s="787"/>
      <c r="N31" s="787"/>
      <c r="O31" s="787"/>
      <c r="P31" s="787"/>
      <c r="Q31" s="787"/>
      <c r="R31" s="787"/>
      <c r="S31" s="787"/>
      <c r="T31" s="787"/>
      <c r="U31" s="787"/>
      <c r="V31" s="787"/>
      <c r="W31" s="787"/>
      <c r="X31" s="787"/>
      <c r="Y31" s="787"/>
      <c r="Z31" s="787"/>
      <c r="AA31" s="787"/>
      <c r="AB31" s="787"/>
      <c r="AC31" s="787"/>
      <c r="AD31" s="787"/>
      <c r="AE31" s="787"/>
      <c r="AF31" s="787"/>
      <c r="AG31" s="787"/>
      <c r="AH31" s="787"/>
      <c r="AI31" s="787"/>
      <c r="AJ31" s="787"/>
      <c r="AK31" s="787"/>
      <c r="AL31" s="787"/>
      <c r="AM31" s="787"/>
      <c r="AN31" s="787"/>
      <c r="AO31" s="553"/>
    </row>
    <row r="32" spans="1:46" ht="21.75" customHeight="1" x14ac:dyDescent="0.2">
      <c r="A32" s="787" t="s">
        <v>371</v>
      </c>
      <c r="B32" s="787"/>
      <c r="C32" s="787"/>
      <c r="D32" s="787"/>
      <c r="E32" s="787"/>
      <c r="F32" s="787"/>
      <c r="G32" s="787"/>
      <c r="H32" s="787"/>
      <c r="I32" s="787"/>
      <c r="J32" s="787"/>
      <c r="K32" s="787"/>
      <c r="L32" s="787"/>
      <c r="M32" s="787"/>
      <c r="N32" s="787"/>
      <c r="O32" s="787"/>
      <c r="P32" s="787"/>
      <c r="Q32" s="787"/>
      <c r="R32" s="787"/>
      <c r="S32" s="787"/>
      <c r="T32" s="787"/>
      <c r="U32" s="787"/>
      <c r="V32" s="787"/>
      <c r="W32" s="787"/>
      <c r="X32" s="787"/>
      <c r="Y32" s="787"/>
      <c r="Z32" s="787"/>
      <c r="AA32" s="787"/>
      <c r="AB32" s="787"/>
      <c r="AC32" s="787"/>
      <c r="AD32" s="787"/>
      <c r="AE32" s="787"/>
      <c r="AF32" s="787"/>
      <c r="AG32" s="787"/>
      <c r="AH32" s="787"/>
      <c r="AI32" s="787"/>
      <c r="AJ32" s="787"/>
      <c r="AK32" s="787"/>
      <c r="AL32" s="787"/>
      <c r="AM32" s="787"/>
      <c r="AN32" s="787"/>
      <c r="AO32" s="553"/>
    </row>
    <row r="33" spans="1:41" x14ac:dyDescent="0.2">
      <c r="A33" s="555"/>
      <c r="B33" s="555"/>
      <c r="C33" s="555"/>
      <c r="D33" s="555"/>
      <c r="E33" s="555"/>
      <c r="F33" s="555"/>
      <c r="G33" s="555"/>
      <c r="H33" s="555"/>
      <c r="I33" s="555"/>
      <c r="J33" s="418"/>
      <c r="K33" s="418"/>
      <c r="L33" s="418"/>
      <c r="M33" s="418"/>
      <c r="N33" s="418"/>
      <c r="O33" s="418"/>
      <c r="P33" s="418"/>
      <c r="Q33" s="418"/>
      <c r="R33" s="418"/>
      <c r="S33" s="418"/>
      <c r="T33" s="418"/>
      <c r="U33" s="418"/>
      <c r="V33" s="418"/>
      <c r="W33" s="418"/>
      <c r="X33" s="418"/>
      <c r="Y33" s="418"/>
      <c r="Z33" s="418"/>
      <c r="AA33" s="418"/>
      <c r="AB33" s="418"/>
      <c r="AC33" s="418"/>
      <c r="AD33" s="418"/>
      <c r="AE33" s="418"/>
      <c r="AF33" s="418"/>
      <c r="AG33" s="418"/>
      <c r="AH33" s="418"/>
      <c r="AI33" s="418"/>
      <c r="AJ33" s="418"/>
      <c r="AK33" s="418"/>
      <c r="AL33" s="418"/>
      <c r="AM33" s="418"/>
      <c r="AN33" s="418"/>
      <c r="AO33" s="418"/>
    </row>
    <row r="34" spans="1:41" x14ac:dyDescent="0.2">
      <c r="A34" s="831" t="s">
        <v>36</v>
      </c>
      <c r="B34" s="831"/>
      <c r="C34" s="831"/>
      <c r="D34" s="831"/>
      <c r="E34" s="831"/>
      <c r="F34" s="831"/>
      <c r="G34" s="831"/>
      <c r="H34" s="831"/>
      <c r="I34" s="831"/>
      <c r="J34" s="831"/>
      <c r="K34" s="831"/>
      <c r="L34" s="831"/>
      <c r="M34" s="831"/>
      <c r="N34" s="831"/>
      <c r="O34" s="831"/>
      <c r="P34" s="831"/>
      <c r="Q34" s="831"/>
      <c r="R34" s="831"/>
      <c r="S34" s="831"/>
      <c r="T34" s="831"/>
      <c r="U34" s="831"/>
      <c r="V34" s="831"/>
      <c r="W34" s="831"/>
      <c r="X34" s="831"/>
      <c r="Y34" s="831"/>
      <c r="Z34" s="831"/>
      <c r="AA34" s="831"/>
      <c r="AB34" s="831"/>
      <c r="AC34" s="831"/>
      <c r="AD34" s="831"/>
      <c r="AE34" s="831"/>
      <c r="AF34" s="831"/>
      <c r="AG34" s="831"/>
      <c r="AH34" s="831"/>
      <c r="AI34" s="831"/>
      <c r="AJ34" s="831"/>
      <c r="AK34" s="831"/>
      <c r="AL34" s="831"/>
      <c r="AM34" s="831"/>
      <c r="AN34" s="831"/>
      <c r="AO34" s="417"/>
    </row>
    <row r="36" spans="1:41" x14ac:dyDescent="0.2">
      <c r="C36" s="405"/>
      <c r="D36" s="405"/>
      <c r="E36" s="405"/>
      <c r="F36" s="405"/>
      <c r="G36" s="405"/>
      <c r="H36" s="405"/>
      <c r="I36" s="405"/>
      <c r="J36" s="405"/>
      <c r="K36" s="405"/>
      <c r="L36" s="405"/>
      <c r="M36" s="405"/>
      <c r="N36" s="405"/>
      <c r="O36" s="405"/>
      <c r="P36" s="405"/>
      <c r="Q36" s="405"/>
      <c r="R36" s="405"/>
      <c r="S36" s="405"/>
      <c r="T36" s="405"/>
      <c r="U36" s="405"/>
      <c r="V36" s="405"/>
      <c r="W36" s="405"/>
      <c r="X36" s="405"/>
      <c r="Y36" s="405"/>
      <c r="Z36" s="405"/>
      <c r="AA36" s="405"/>
      <c r="AB36" s="405"/>
      <c r="AC36" s="405"/>
      <c r="AD36" s="405"/>
      <c r="AE36" s="405"/>
      <c r="AF36" s="405"/>
      <c r="AG36" s="405"/>
      <c r="AH36" s="405"/>
      <c r="AI36" s="405"/>
      <c r="AJ36" s="405"/>
      <c r="AK36" s="405"/>
      <c r="AL36" s="405"/>
      <c r="AM36" s="405"/>
      <c r="AN36" s="405"/>
      <c r="AO36" s="405"/>
    </row>
    <row r="37" spans="1:41" x14ac:dyDescent="0.2">
      <c r="C37" s="405"/>
      <c r="D37" s="405"/>
      <c r="E37" s="405"/>
      <c r="F37" s="405"/>
      <c r="G37" s="405"/>
      <c r="H37" s="405"/>
      <c r="I37" s="405"/>
      <c r="J37" s="405"/>
      <c r="K37" s="405"/>
      <c r="L37" s="405"/>
      <c r="M37" s="405"/>
      <c r="N37" s="405"/>
      <c r="O37" s="405"/>
      <c r="P37" s="405"/>
      <c r="Q37" s="405"/>
      <c r="R37" s="405"/>
      <c r="S37" s="405"/>
      <c r="T37" s="405"/>
      <c r="U37" s="405"/>
      <c r="V37" s="405"/>
      <c r="W37" s="405"/>
      <c r="X37" s="405"/>
      <c r="Y37" s="405"/>
      <c r="Z37" s="405"/>
      <c r="AA37" s="405"/>
      <c r="AB37" s="405"/>
      <c r="AC37" s="405"/>
      <c r="AD37" s="405"/>
      <c r="AE37" s="405"/>
      <c r="AF37" s="405"/>
      <c r="AG37" s="405"/>
      <c r="AH37" s="405"/>
      <c r="AI37" s="405"/>
      <c r="AJ37" s="405"/>
      <c r="AK37" s="405"/>
      <c r="AL37" s="405"/>
      <c r="AM37" s="405"/>
      <c r="AN37" s="405"/>
      <c r="AO37" s="405"/>
    </row>
    <row r="38" spans="1:41" x14ac:dyDescent="0.2">
      <c r="A38" s="405"/>
      <c r="C38" s="405"/>
      <c r="D38" s="405"/>
      <c r="E38" s="405"/>
      <c r="F38" s="405"/>
      <c r="G38" s="405"/>
      <c r="H38" s="405"/>
      <c r="I38" s="405"/>
      <c r="J38" s="405"/>
      <c r="K38" s="405"/>
      <c r="L38" s="405"/>
      <c r="M38" s="405"/>
      <c r="N38" s="405"/>
      <c r="O38" s="405"/>
      <c r="P38" s="405"/>
      <c r="Q38" s="405"/>
      <c r="R38" s="405"/>
      <c r="S38" s="405"/>
      <c r="T38" s="405"/>
      <c r="U38" s="405"/>
      <c r="V38" s="405"/>
      <c r="W38" s="405"/>
      <c r="X38" s="405"/>
      <c r="Y38" s="405"/>
      <c r="Z38" s="405"/>
      <c r="AA38" s="405"/>
      <c r="AB38" s="405"/>
      <c r="AC38" s="405"/>
      <c r="AD38" s="405"/>
      <c r="AE38" s="405"/>
      <c r="AF38" s="405"/>
      <c r="AG38" s="405"/>
      <c r="AH38" s="405"/>
      <c r="AI38" s="405"/>
      <c r="AJ38" s="405"/>
      <c r="AK38" s="405"/>
      <c r="AL38" s="405"/>
      <c r="AM38" s="405"/>
      <c r="AN38" s="405"/>
      <c r="AO38" s="405"/>
    </row>
    <row r="39" spans="1:41" x14ac:dyDescent="0.2">
      <c r="C39" s="405"/>
      <c r="D39" s="405"/>
      <c r="E39" s="405"/>
      <c r="F39" s="405"/>
      <c r="G39" s="405"/>
      <c r="H39" s="405"/>
      <c r="I39" s="405"/>
      <c r="J39" s="405"/>
      <c r="K39" s="405"/>
      <c r="L39" s="405"/>
      <c r="M39" s="405"/>
      <c r="N39" s="405"/>
      <c r="O39" s="405"/>
      <c r="P39" s="405"/>
      <c r="Q39" s="405"/>
      <c r="R39" s="405"/>
      <c r="S39" s="405"/>
      <c r="T39" s="405"/>
      <c r="U39" s="405"/>
      <c r="V39" s="405"/>
      <c r="W39" s="405"/>
      <c r="X39" s="405"/>
      <c r="Y39" s="405"/>
      <c r="Z39" s="405"/>
      <c r="AA39" s="405"/>
      <c r="AB39" s="405"/>
      <c r="AC39" s="405"/>
      <c r="AD39" s="405"/>
      <c r="AE39" s="405"/>
      <c r="AF39" s="405"/>
      <c r="AG39" s="405"/>
      <c r="AH39" s="405"/>
      <c r="AI39" s="405"/>
      <c r="AJ39" s="405"/>
      <c r="AK39" s="405"/>
      <c r="AL39" s="405"/>
      <c r="AM39" s="405"/>
      <c r="AN39" s="405"/>
      <c r="AO39" s="405"/>
    </row>
    <row r="40" spans="1:41" x14ac:dyDescent="0.2">
      <c r="C40" s="405"/>
      <c r="D40" s="405"/>
      <c r="E40" s="405"/>
      <c r="F40" s="405"/>
      <c r="G40" s="405"/>
      <c r="H40" s="405"/>
      <c r="I40" s="405"/>
      <c r="J40" s="405"/>
      <c r="K40" s="405"/>
      <c r="L40" s="405"/>
      <c r="M40" s="405"/>
      <c r="N40" s="405"/>
      <c r="O40" s="405"/>
      <c r="P40" s="405"/>
      <c r="Q40" s="405"/>
      <c r="R40" s="405"/>
      <c r="S40" s="405"/>
      <c r="T40" s="405"/>
      <c r="U40" s="405"/>
      <c r="V40" s="405"/>
      <c r="W40" s="405"/>
      <c r="X40" s="405"/>
      <c r="Y40" s="405"/>
      <c r="Z40" s="405"/>
      <c r="AA40" s="405"/>
      <c r="AB40" s="405"/>
      <c r="AC40" s="405"/>
      <c r="AD40" s="405"/>
      <c r="AE40" s="405"/>
      <c r="AF40" s="405"/>
      <c r="AG40" s="405"/>
      <c r="AH40" s="405"/>
      <c r="AI40" s="405"/>
      <c r="AJ40" s="405"/>
      <c r="AK40" s="405"/>
      <c r="AL40" s="405"/>
      <c r="AM40" s="405"/>
      <c r="AN40" s="405"/>
      <c r="AO40" s="405"/>
    </row>
    <row r="41" spans="1:41" x14ac:dyDescent="0.2">
      <c r="C41" s="405"/>
      <c r="D41" s="405"/>
      <c r="E41" s="405"/>
      <c r="F41" s="405"/>
      <c r="G41" s="405"/>
      <c r="H41" s="405"/>
      <c r="I41" s="405"/>
      <c r="J41" s="405"/>
      <c r="K41" s="405"/>
      <c r="L41" s="405"/>
      <c r="M41" s="405"/>
      <c r="N41" s="405"/>
      <c r="O41" s="405"/>
      <c r="P41" s="405"/>
      <c r="Q41" s="405"/>
      <c r="R41" s="405"/>
      <c r="S41" s="405"/>
      <c r="T41" s="405"/>
      <c r="U41" s="405"/>
      <c r="V41" s="405"/>
      <c r="W41" s="405"/>
      <c r="X41" s="405"/>
      <c r="Y41" s="405"/>
      <c r="Z41" s="405"/>
      <c r="AA41" s="405"/>
      <c r="AB41" s="405"/>
      <c r="AC41" s="405"/>
      <c r="AD41" s="405"/>
      <c r="AE41" s="405"/>
      <c r="AF41" s="405"/>
      <c r="AG41" s="405"/>
      <c r="AH41" s="405"/>
      <c r="AI41" s="405"/>
      <c r="AJ41" s="405"/>
      <c r="AK41" s="405"/>
      <c r="AL41" s="405"/>
      <c r="AM41" s="405"/>
      <c r="AN41" s="405"/>
      <c r="AO41" s="405"/>
    </row>
    <row r="42" spans="1:41" x14ac:dyDescent="0.2">
      <c r="C42" s="405"/>
      <c r="D42" s="405"/>
      <c r="E42" s="405"/>
      <c r="F42" s="405"/>
      <c r="G42" s="405"/>
      <c r="H42" s="405"/>
      <c r="I42" s="405"/>
      <c r="J42" s="405"/>
      <c r="K42" s="405"/>
      <c r="L42" s="405"/>
      <c r="M42" s="405"/>
      <c r="N42" s="405"/>
      <c r="O42" s="405"/>
      <c r="P42" s="405"/>
      <c r="Q42" s="405"/>
      <c r="R42" s="405"/>
      <c r="S42" s="405"/>
      <c r="T42" s="405"/>
      <c r="U42" s="405"/>
      <c r="V42" s="405"/>
      <c r="W42" s="405"/>
      <c r="X42" s="405"/>
      <c r="Y42" s="405"/>
      <c r="Z42" s="405"/>
      <c r="AA42" s="405"/>
      <c r="AB42" s="405"/>
      <c r="AC42" s="405"/>
      <c r="AD42" s="405"/>
      <c r="AE42" s="405"/>
      <c r="AF42" s="405"/>
      <c r="AG42" s="405"/>
      <c r="AH42" s="405"/>
      <c r="AI42" s="405"/>
      <c r="AJ42" s="405"/>
      <c r="AK42" s="405"/>
      <c r="AL42" s="405"/>
      <c r="AM42" s="405"/>
      <c r="AN42" s="405"/>
      <c r="AO42" s="405"/>
    </row>
    <row r="43" spans="1:41" x14ac:dyDescent="0.2">
      <c r="C43" s="405"/>
      <c r="D43" s="405"/>
      <c r="E43" s="405"/>
      <c r="F43" s="405"/>
      <c r="G43" s="405"/>
      <c r="H43" s="405"/>
      <c r="I43" s="405"/>
      <c r="J43" s="405"/>
      <c r="K43" s="405"/>
      <c r="L43" s="405"/>
      <c r="M43" s="405"/>
      <c r="N43" s="405"/>
      <c r="O43" s="405"/>
      <c r="P43" s="405"/>
      <c r="Q43" s="405"/>
      <c r="R43" s="405"/>
      <c r="S43" s="405"/>
      <c r="T43" s="405"/>
      <c r="U43" s="405"/>
      <c r="V43" s="405"/>
      <c r="W43" s="405"/>
      <c r="X43" s="405"/>
      <c r="Y43" s="405"/>
      <c r="Z43" s="405"/>
      <c r="AA43" s="405"/>
      <c r="AB43" s="405"/>
      <c r="AC43" s="405"/>
      <c r="AD43" s="405"/>
      <c r="AE43" s="405"/>
      <c r="AF43" s="405"/>
      <c r="AG43" s="405"/>
      <c r="AH43" s="405"/>
      <c r="AI43" s="405"/>
      <c r="AJ43" s="405"/>
      <c r="AK43" s="405"/>
      <c r="AL43" s="405"/>
      <c r="AM43" s="405"/>
      <c r="AN43" s="405"/>
      <c r="AO43" s="405"/>
    </row>
    <row r="44" spans="1:41" x14ac:dyDescent="0.2">
      <c r="C44" s="405"/>
      <c r="D44" s="405"/>
      <c r="E44" s="405"/>
      <c r="F44" s="405"/>
      <c r="G44" s="405"/>
      <c r="H44" s="405"/>
      <c r="I44" s="405"/>
      <c r="J44" s="405"/>
      <c r="K44" s="405"/>
      <c r="L44" s="405"/>
      <c r="M44" s="405"/>
      <c r="N44" s="405"/>
      <c r="O44" s="405"/>
      <c r="P44" s="405"/>
      <c r="Q44" s="405"/>
      <c r="R44" s="405"/>
      <c r="S44" s="405"/>
      <c r="T44" s="405"/>
      <c r="U44" s="405"/>
      <c r="V44" s="405"/>
      <c r="W44" s="405"/>
      <c r="X44" s="405"/>
      <c r="Y44" s="405"/>
      <c r="Z44" s="405"/>
      <c r="AA44" s="405"/>
      <c r="AB44" s="405"/>
      <c r="AC44" s="405"/>
      <c r="AD44" s="405"/>
      <c r="AE44" s="405"/>
      <c r="AF44" s="405"/>
      <c r="AG44" s="405"/>
      <c r="AH44" s="405"/>
      <c r="AI44" s="405"/>
      <c r="AJ44" s="405"/>
      <c r="AK44" s="405"/>
      <c r="AL44" s="405"/>
      <c r="AM44" s="405"/>
      <c r="AN44" s="405"/>
      <c r="AO44" s="405"/>
    </row>
  </sheetData>
  <sheetProtection sheet="1" objects="1" scenarios="1"/>
  <mergeCells count="25">
    <mergeCell ref="A34:AN34"/>
    <mergeCell ref="A32:AN32"/>
    <mergeCell ref="A31:AN31"/>
    <mergeCell ref="A29:AN29"/>
    <mergeCell ref="A24:AN24"/>
    <mergeCell ref="A30:AN30"/>
    <mergeCell ref="A26:AN26"/>
    <mergeCell ref="A27:AN27"/>
    <mergeCell ref="A28:AN28"/>
    <mergeCell ref="A22:AN22"/>
    <mergeCell ref="A21:AN21"/>
    <mergeCell ref="A20:AN20"/>
    <mergeCell ref="A2:B2"/>
    <mergeCell ref="AL2:AN2"/>
    <mergeCell ref="AL3:AM3"/>
    <mergeCell ref="B5:D5"/>
    <mergeCell ref="F5:H5"/>
    <mergeCell ref="J5:L5"/>
    <mergeCell ref="R5:T5"/>
    <mergeCell ref="V5:X5"/>
    <mergeCell ref="AH5:AJ5"/>
    <mergeCell ref="AL5:AN5"/>
    <mergeCell ref="AD5:AF5"/>
    <mergeCell ref="N5:P5"/>
    <mergeCell ref="Z5:AB5"/>
  </mergeCells>
  <conditionalFormatting sqref="AP8 F17 B17:D17 B16:E16 B8:D15 V9:AB16 I8:P16 R8:T16 V8:X15 Z8:AB15 AD8:AF16 AH8:AJ16 AL8:AN16">
    <cfRule type="expression" dxfId="8" priority="9">
      <formula>(#REF!="Percentage")</formula>
    </cfRule>
  </conditionalFormatting>
  <conditionalFormatting sqref="V17:W17 K17:M17 R17:T17 AD17:AF17 G17:H17">
    <cfRule type="expression" dxfId="7" priority="8">
      <formula>(#REF!="Percentage")</formula>
    </cfRule>
  </conditionalFormatting>
  <conditionalFormatting sqref="U9:U15 X17:Y17 U17 J17 AG17:AO17 AG12:AG15 AO8:AO15 AC17">
    <cfRule type="expression" dxfId="6" priority="7">
      <formula>(#REF!="Percentage")</formula>
    </cfRule>
  </conditionalFormatting>
  <conditionalFormatting sqref="U16 AG16 AO16">
    <cfRule type="expression" dxfId="5" priority="6">
      <formula>(#REF!="Percentage")</formula>
    </cfRule>
  </conditionalFormatting>
  <conditionalFormatting sqref="O17:P17">
    <cfRule type="expression" dxfId="4" priority="5">
      <formula>(#REF!="Percentage")</formula>
    </cfRule>
  </conditionalFormatting>
  <conditionalFormatting sqref="N17">
    <cfRule type="expression" dxfId="3" priority="4">
      <formula>(#REF!="Percentage")</formula>
    </cfRule>
  </conditionalFormatting>
  <conditionalFormatting sqref="Z17:AA17">
    <cfRule type="expression" dxfId="2" priority="3">
      <formula>(#REF!="Percentage")</formula>
    </cfRule>
  </conditionalFormatting>
  <conditionalFormatting sqref="AB17">
    <cfRule type="expression" dxfId="1" priority="2">
      <formula>(#REF!="Percentage")</formula>
    </cfRule>
  </conditionalFormatting>
  <conditionalFormatting sqref="F8:H16">
    <cfRule type="expression" dxfId="0" priority="1">
      <formula>(#REF!="Percentage")</formula>
    </cfRule>
  </conditionalFormatting>
  <dataValidations count="1">
    <dataValidation type="list" allowBlank="1" showInputMessage="1" showErrorMessage="1" sqref="AN3:AO3 AC3:AK3">
      <formula1>$AR$2:$AR$4</formula1>
    </dataValidation>
  </dataValidations>
  <hyperlinks>
    <hyperlink ref="A25" r:id="rId1"/>
  </hyperlinks>
  <pageMargins left="0.7" right="0.7" top="0.75" bottom="0.75" header="0.3" footer="0.3"/>
  <pageSetup scale="48"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showGridLines="0" workbookViewId="0">
      <selection activeCell="C18" sqref="C18"/>
    </sheetView>
  </sheetViews>
  <sheetFormatPr defaultColWidth="9.140625" defaultRowHeight="12.75" x14ac:dyDescent="0.2"/>
  <cols>
    <col min="1" max="1" width="3.140625" style="29" customWidth="1"/>
    <col min="2" max="2" width="13.85546875" style="29" customWidth="1"/>
    <col min="3" max="3" width="146.140625" style="29" customWidth="1"/>
    <col min="4" max="4" width="45" style="29" customWidth="1"/>
    <col min="5" max="5" width="17" style="29" bestFit="1" customWidth="1"/>
    <col min="6" max="16384" width="9.140625" style="29"/>
  </cols>
  <sheetData>
    <row r="1" spans="1:13" x14ac:dyDescent="0.2">
      <c r="A1" s="221" t="s">
        <v>496</v>
      </c>
      <c r="B1" s="221"/>
      <c r="C1" s="217"/>
      <c r="D1" s="217"/>
      <c r="E1" s="216"/>
      <c r="F1" s="216"/>
      <c r="G1" s="216"/>
      <c r="H1" s="216"/>
      <c r="I1" s="216"/>
      <c r="J1" s="216"/>
      <c r="K1" s="216"/>
      <c r="L1" s="216"/>
      <c r="M1" s="216"/>
    </row>
    <row r="2" spans="1:13" ht="26.25" x14ac:dyDescent="0.4">
      <c r="A2" s="221"/>
      <c r="B2" s="732"/>
      <c r="C2" s="504"/>
      <c r="D2" s="217"/>
      <c r="E2" s="216"/>
      <c r="F2" s="216"/>
      <c r="G2" s="216"/>
      <c r="H2" s="216"/>
      <c r="I2" s="216"/>
      <c r="J2" s="216"/>
      <c r="K2" s="216"/>
      <c r="L2" s="216"/>
      <c r="M2" s="216"/>
    </row>
    <row r="3" spans="1:13" x14ac:dyDescent="0.2">
      <c r="A3" s="219" t="s">
        <v>22</v>
      </c>
      <c r="B3" s="218"/>
      <c r="C3" s="218"/>
      <c r="D3" s="218"/>
      <c r="E3" s="218"/>
      <c r="F3" s="218"/>
      <c r="G3" s="216"/>
      <c r="H3" s="216"/>
      <c r="I3" s="216"/>
      <c r="J3" s="216"/>
      <c r="K3" s="216"/>
      <c r="L3" s="216"/>
      <c r="M3" s="216"/>
    </row>
    <row r="4" spans="1:13" x14ac:dyDescent="0.2">
      <c r="A4" s="219"/>
      <c r="B4" s="218"/>
      <c r="C4" s="218"/>
      <c r="D4" s="218"/>
      <c r="E4" s="218"/>
      <c r="F4" s="218"/>
      <c r="G4" s="216"/>
      <c r="H4" s="216"/>
      <c r="I4" s="216"/>
      <c r="J4" s="216"/>
      <c r="K4" s="216"/>
      <c r="L4" s="216"/>
      <c r="M4" s="216"/>
    </row>
    <row r="5" spans="1:13" x14ac:dyDescent="0.2">
      <c r="B5" s="218" t="s">
        <v>497</v>
      </c>
      <c r="C5" s="218"/>
      <c r="D5" s="218"/>
      <c r="E5" s="218"/>
    </row>
    <row r="6" spans="1:13" x14ac:dyDescent="0.2">
      <c r="B6" s="220" t="s">
        <v>94</v>
      </c>
      <c r="C6" s="220"/>
      <c r="D6" s="220"/>
      <c r="E6" s="220"/>
    </row>
    <row r="7" spans="1:13" x14ac:dyDescent="0.2">
      <c r="B7" s="220"/>
      <c r="C7" s="220"/>
      <c r="D7" s="220"/>
      <c r="E7" s="220"/>
    </row>
    <row r="8" spans="1:13" x14ac:dyDescent="0.2">
      <c r="B8" s="220"/>
      <c r="C8" s="220"/>
      <c r="D8" s="220"/>
      <c r="E8" s="220"/>
    </row>
    <row r="9" spans="1:13" x14ac:dyDescent="0.2">
      <c r="B9" s="222" t="s">
        <v>95</v>
      </c>
      <c r="C9" s="222" t="s">
        <v>96</v>
      </c>
      <c r="D9" s="222" t="s">
        <v>97</v>
      </c>
      <c r="E9" s="222" t="s">
        <v>98</v>
      </c>
    </row>
    <row r="10" spans="1:13" x14ac:dyDescent="0.2">
      <c r="B10" s="223" t="s">
        <v>23</v>
      </c>
      <c r="C10" s="242" t="s">
        <v>291</v>
      </c>
      <c r="D10" s="224" t="s">
        <v>19</v>
      </c>
      <c r="E10" s="224" t="s">
        <v>498</v>
      </c>
    </row>
    <row r="11" spans="1:13" x14ac:dyDescent="0.2">
      <c r="B11" s="223" t="s">
        <v>24</v>
      </c>
      <c r="C11" s="242" t="s">
        <v>99</v>
      </c>
      <c r="D11" s="224" t="s">
        <v>19</v>
      </c>
      <c r="E11" s="224" t="s">
        <v>498</v>
      </c>
    </row>
    <row r="12" spans="1:13" x14ac:dyDescent="0.2">
      <c r="B12" s="223" t="s">
        <v>25</v>
      </c>
      <c r="C12" s="242" t="s">
        <v>153</v>
      </c>
      <c r="D12" s="224" t="s">
        <v>19</v>
      </c>
      <c r="E12" s="224" t="s">
        <v>498</v>
      </c>
    </row>
    <row r="13" spans="1:13" x14ac:dyDescent="0.2">
      <c r="B13" s="223" t="s">
        <v>26</v>
      </c>
      <c r="C13" s="242" t="s">
        <v>155</v>
      </c>
      <c r="D13" s="224" t="s">
        <v>19</v>
      </c>
      <c r="E13" s="224" t="s">
        <v>499</v>
      </c>
    </row>
    <row r="14" spans="1:13" x14ac:dyDescent="0.2">
      <c r="B14" s="223" t="s">
        <v>116</v>
      </c>
      <c r="C14" s="243" t="s">
        <v>62</v>
      </c>
      <c r="D14" s="224" t="s">
        <v>19</v>
      </c>
      <c r="E14" s="224" t="s">
        <v>500</v>
      </c>
    </row>
    <row r="15" spans="1:13" x14ac:dyDescent="0.2">
      <c r="B15" s="223" t="s">
        <v>494</v>
      </c>
      <c r="C15" s="243" t="s">
        <v>104</v>
      </c>
      <c r="D15" s="224" t="s">
        <v>83</v>
      </c>
      <c r="E15" s="224" t="s">
        <v>500</v>
      </c>
    </row>
    <row r="16" spans="1:13" x14ac:dyDescent="0.2">
      <c r="B16" s="424" t="s">
        <v>117</v>
      </c>
      <c r="C16" s="425" t="s">
        <v>292</v>
      </c>
      <c r="D16" s="224" t="s">
        <v>83</v>
      </c>
      <c r="E16" s="224" t="s">
        <v>500</v>
      </c>
    </row>
    <row r="17" spans="2:5" x14ac:dyDescent="0.2">
      <c r="B17" s="223" t="s">
        <v>118</v>
      </c>
      <c r="C17" s="243" t="s">
        <v>69</v>
      </c>
      <c r="D17" s="225" t="s">
        <v>90</v>
      </c>
      <c r="E17" s="224" t="s">
        <v>500</v>
      </c>
    </row>
    <row r="18" spans="2:5" x14ac:dyDescent="0.2">
      <c r="B18" s="223" t="s">
        <v>258</v>
      </c>
      <c r="C18" s="243" t="s">
        <v>68</v>
      </c>
      <c r="D18" s="225" t="s">
        <v>91</v>
      </c>
      <c r="E18" s="224" t="s">
        <v>500</v>
      </c>
    </row>
    <row r="19" spans="2:5" x14ac:dyDescent="0.2">
      <c r="B19" s="223" t="s">
        <v>119</v>
      </c>
      <c r="C19" s="244" t="s">
        <v>120</v>
      </c>
      <c r="D19" s="224" t="s">
        <v>84</v>
      </c>
      <c r="E19" s="224" t="s">
        <v>500</v>
      </c>
    </row>
    <row r="20" spans="2:5" x14ac:dyDescent="0.2">
      <c r="B20" s="223" t="s">
        <v>29</v>
      </c>
      <c r="C20" s="243" t="s">
        <v>105</v>
      </c>
      <c r="D20" s="224" t="s">
        <v>19</v>
      </c>
      <c r="E20" s="224" t="s">
        <v>500</v>
      </c>
    </row>
    <row r="21" spans="2:5" x14ac:dyDescent="0.2">
      <c r="B21" s="424" t="s">
        <v>495</v>
      </c>
      <c r="C21" s="243" t="s">
        <v>106</v>
      </c>
      <c r="D21" s="224" t="s">
        <v>83</v>
      </c>
      <c r="E21" s="224" t="s">
        <v>500</v>
      </c>
    </row>
    <row r="22" spans="2:5" x14ac:dyDescent="0.2">
      <c r="B22" s="424" t="s">
        <v>259</v>
      </c>
      <c r="C22" s="243" t="s">
        <v>332</v>
      </c>
      <c r="D22" s="224" t="s">
        <v>83</v>
      </c>
      <c r="E22" s="224" t="s">
        <v>500</v>
      </c>
    </row>
    <row r="23" spans="2:5" x14ac:dyDescent="0.2">
      <c r="B23" s="211"/>
      <c r="C23" s="211"/>
      <c r="D23" s="211"/>
      <c r="E23" s="211"/>
    </row>
  </sheetData>
  <phoneticPr fontId="37" type="noConversion"/>
  <hyperlinks>
    <hyperlink ref="B14" location="'Table 2a'!A1" display="Table 2a"/>
    <hyperlink ref="B20" location="'Table 4a'!A1" display="Table 4a"/>
    <hyperlink ref="B15" location="'Table 2b'!A1" display="Table 2b"/>
    <hyperlink ref="B17" location="'Table 2d'!A1" display="Table 2d"/>
    <hyperlink ref="B18" location="'Table 2e'!A1" display="Table 2e"/>
    <hyperlink ref="B21" location="'Table 4b'!A1" display="Table 4b"/>
    <hyperlink ref="B10" location="'Table 1a'!A1" display="Table 1a"/>
    <hyperlink ref="B11" location="'Table 1b'!A1" display="Table 1b"/>
    <hyperlink ref="B13" location="'Table 1d'!A1" display="Table 1d"/>
    <hyperlink ref="B19" location="'Table 3'!A1" display="Table 3"/>
    <hyperlink ref="B12" location="'Table 1c'!A1" display="Table 1c"/>
    <hyperlink ref="B16" location="'Table 2c'!A1" display="Table 2c"/>
    <hyperlink ref="B22" location="'Table 4c'!A1" display="Table 4c"/>
  </hyperlinks>
  <pageMargins left="0.74803149606299213" right="0.74803149606299213" top="0.98425196850393704" bottom="0.98425196850393704" header="0.51181102362204722" footer="0.51181102362204722"/>
  <pageSetup paperSize="9" scale="5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2"/>
  <sheetViews>
    <sheetView showGridLines="0" zoomScaleNormal="100" workbookViewId="0">
      <selection sqref="A1:F1"/>
    </sheetView>
  </sheetViews>
  <sheetFormatPr defaultColWidth="9.140625" defaultRowHeight="12" x14ac:dyDescent="0.2"/>
  <cols>
    <col min="1" max="1" width="47.5703125" style="1" customWidth="1"/>
    <col min="2" max="2" width="10.7109375" style="1" customWidth="1"/>
    <col min="3" max="3" width="3.5703125" style="1" customWidth="1"/>
    <col min="4" max="4" width="12.7109375" style="1" customWidth="1"/>
    <col min="5" max="5" width="17.28515625" style="1" customWidth="1"/>
    <col min="6" max="6" width="15" style="1" customWidth="1"/>
    <col min="7" max="16384" width="9.140625" style="1"/>
  </cols>
  <sheetData>
    <row r="1" spans="1:7" ht="12.75" customHeight="1" x14ac:dyDescent="0.2">
      <c r="A1" s="741" t="s">
        <v>490</v>
      </c>
      <c r="B1" s="741"/>
      <c r="C1" s="741"/>
      <c r="D1" s="741"/>
      <c r="E1" s="741"/>
      <c r="F1" s="741"/>
    </row>
    <row r="2" spans="1:7" ht="12.75" customHeight="1" x14ac:dyDescent="0.2">
      <c r="A2" s="67" t="s">
        <v>482</v>
      </c>
      <c r="B2" s="67"/>
      <c r="C2" s="66"/>
      <c r="D2" s="66"/>
      <c r="E2" s="66"/>
      <c r="F2" s="66"/>
    </row>
    <row r="3" spans="1:7" ht="12.75" customHeight="1" x14ac:dyDescent="0.2">
      <c r="A3" s="63" t="s">
        <v>0</v>
      </c>
      <c r="B3" s="66"/>
      <c r="C3" s="66"/>
      <c r="D3" s="652"/>
      <c r="E3" s="66"/>
      <c r="F3" s="66"/>
    </row>
    <row r="4" spans="1:7" s="2" customFormat="1" ht="15" customHeight="1" x14ac:dyDescent="0.25">
      <c r="A4" s="732"/>
      <c r="B4" s="69"/>
      <c r="C4" s="69"/>
      <c r="D4" s="69"/>
      <c r="E4" s="69"/>
      <c r="F4" s="69"/>
    </row>
    <row r="5" spans="1:7" s="2" customFormat="1" ht="60.75" customHeight="1" x14ac:dyDescent="0.2">
      <c r="A5" s="570"/>
      <c r="B5" s="642" t="s">
        <v>73</v>
      </c>
      <c r="C5" s="642"/>
      <c r="D5" s="734" t="s">
        <v>577</v>
      </c>
      <c r="E5" s="642" t="s">
        <v>113</v>
      </c>
      <c r="F5" s="734" t="s">
        <v>373</v>
      </c>
    </row>
    <row r="6" spans="1:7" s="2" customFormat="1" ht="45" customHeight="1" x14ac:dyDescent="0.2">
      <c r="A6" s="645"/>
      <c r="B6" s="646"/>
      <c r="C6" s="646"/>
      <c r="D6" s="736"/>
      <c r="E6" s="646"/>
      <c r="F6" s="736"/>
    </row>
    <row r="7" spans="1:7" s="9" customFormat="1" ht="12.75" customHeight="1" x14ac:dyDescent="0.2">
      <c r="A7" s="742" t="s">
        <v>483</v>
      </c>
      <c r="B7" s="743"/>
      <c r="C7" s="11"/>
      <c r="D7" s="737"/>
      <c r="E7" s="13"/>
      <c r="F7" s="737"/>
    </row>
    <row r="8" spans="1:7" s="9" customFormat="1" ht="11.25" customHeight="1" x14ac:dyDescent="0.2">
      <c r="A8" s="163" t="s">
        <v>1</v>
      </c>
      <c r="B8" s="198">
        <v>639263</v>
      </c>
      <c r="C8" s="268"/>
      <c r="D8" s="288">
        <v>54</v>
      </c>
      <c r="E8" s="288">
        <v>22</v>
      </c>
      <c r="F8" s="288">
        <v>15.6</v>
      </c>
      <c r="G8" s="10"/>
    </row>
    <row r="9" spans="1:7" s="2" customFormat="1" ht="11.25" customHeight="1" x14ac:dyDescent="0.2">
      <c r="A9" s="48" t="s">
        <v>2</v>
      </c>
      <c r="B9" s="198">
        <v>627093</v>
      </c>
      <c r="C9" s="268"/>
      <c r="D9" s="288">
        <v>59.6</v>
      </c>
      <c r="E9" s="288">
        <v>23.8</v>
      </c>
      <c r="F9" s="288">
        <v>17.600000000000001</v>
      </c>
      <c r="G9" s="10"/>
    </row>
    <row r="10" spans="1:7" s="2" customFormat="1" ht="11.25" customHeight="1" x14ac:dyDescent="0.2">
      <c r="A10" s="48" t="s">
        <v>27</v>
      </c>
      <c r="B10" s="198">
        <v>620617</v>
      </c>
      <c r="C10" s="30"/>
      <c r="D10" s="251">
        <v>60</v>
      </c>
      <c r="E10" s="251">
        <v>25.2</v>
      </c>
      <c r="F10" s="251">
        <v>18.399999999999999</v>
      </c>
      <c r="G10" s="10"/>
    </row>
    <row r="11" spans="1:7" s="2" customFormat="1" ht="11.25" customHeight="1" x14ac:dyDescent="0.2">
      <c r="A11" s="48" t="s">
        <v>39</v>
      </c>
      <c r="B11" s="198">
        <v>632397</v>
      </c>
      <c r="C11" s="268"/>
      <c r="D11" s="251">
        <v>60</v>
      </c>
      <c r="E11" s="251">
        <v>34.9</v>
      </c>
      <c r="F11" s="251">
        <v>23</v>
      </c>
      <c r="G11" s="10"/>
    </row>
    <row r="12" spans="1:7" s="2" customFormat="1" ht="11.25" x14ac:dyDescent="0.2">
      <c r="A12" s="289" t="s">
        <v>484</v>
      </c>
      <c r="B12" s="290">
        <v>618437</v>
      </c>
      <c r="C12" s="291"/>
      <c r="D12" s="292">
        <v>58</v>
      </c>
      <c r="E12" s="292">
        <v>36.4</v>
      </c>
      <c r="F12" s="292">
        <v>23.1</v>
      </c>
      <c r="G12" s="10"/>
    </row>
    <row r="13" spans="1:7" s="2" customFormat="1" ht="12" customHeight="1" x14ac:dyDescent="0.2">
      <c r="A13" s="138" t="s">
        <v>485</v>
      </c>
      <c r="B13" s="267">
        <v>618437</v>
      </c>
      <c r="C13" s="270"/>
      <c r="D13" s="269">
        <v>55.5</v>
      </c>
      <c r="E13" s="269">
        <v>36.299999999999997</v>
      </c>
      <c r="F13" s="269">
        <v>22.9</v>
      </c>
      <c r="G13" s="198"/>
    </row>
    <row r="14" spans="1:7" s="2" customFormat="1" ht="12" customHeight="1" x14ac:dyDescent="0.2">
      <c r="A14" s="48" t="s">
        <v>486</v>
      </c>
      <c r="B14" s="198">
        <v>611024</v>
      </c>
      <c r="C14" s="268"/>
      <c r="D14" s="251">
        <v>55.8</v>
      </c>
      <c r="E14" s="251">
        <v>36.200000000000003</v>
      </c>
      <c r="F14" s="251">
        <v>22.9</v>
      </c>
      <c r="G14" s="296"/>
    </row>
    <row r="15" spans="1:7" s="2" customFormat="1" ht="12" customHeight="1" x14ac:dyDescent="0.2">
      <c r="A15" s="293" t="s">
        <v>487</v>
      </c>
      <c r="B15" s="294">
        <v>600425</v>
      </c>
      <c r="C15" s="291"/>
      <c r="D15" s="295">
        <v>55.3</v>
      </c>
      <c r="E15" s="295">
        <v>36.799999999999997</v>
      </c>
      <c r="F15" s="295">
        <v>22.8</v>
      </c>
      <c r="G15" s="10"/>
    </row>
    <row r="16" spans="1:7" s="2" customFormat="1" ht="12" customHeight="1" x14ac:dyDescent="0.2">
      <c r="A16" s="138" t="s">
        <v>488</v>
      </c>
      <c r="B16" s="198">
        <v>600425</v>
      </c>
      <c r="C16" s="268"/>
      <c r="D16" s="251">
        <v>59.3</v>
      </c>
      <c r="E16" s="251">
        <v>36.799999999999997</v>
      </c>
      <c r="F16" s="251">
        <v>23.1</v>
      </c>
      <c r="G16" s="10"/>
    </row>
    <row r="17" spans="1:7" s="2" customFormat="1" ht="12" customHeight="1" x14ac:dyDescent="0.2">
      <c r="A17" s="505" t="s">
        <v>374</v>
      </c>
      <c r="B17" s="506">
        <v>589096</v>
      </c>
      <c r="C17" s="260"/>
      <c r="D17" s="507">
        <v>39.1</v>
      </c>
      <c r="E17" s="507">
        <v>34.9</v>
      </c>
      <c r="F17" s="507">
        <v>19.5</v>
      </c>
      <c r="G17" s="10"/>
    </row>
    <row r="18" spans="1:7" s="2" customFormat="1" ht="12" customHeight="1" x14ac:dyDescent="0.2">
      <c r="A18" s="289" t="s">
        <v>578</v>
      </c>
      <c r="B18" s="731">
        <v>589096</v>
      </c>
      <c r="C18" s="647"/>
      <c r="D18" s="643">
        <v>58.5</v>
      </c>
      <c r="E18" s="507" t="s">
        <v>478</v>
      </c>
      <c r="F18" s="643">
        <v>21.7</v>
      </c>
      <c r="G18" s="10"/>
    </row>
    <row r="19" spans="1:7" s="9" customFormat="1" ht="9.75" customHeight="1" x14ac:dyDescent="0.2">
      <c r="A19" s="3"/>
      <c r="D19" s="738"/>
      <c r="F19" s="738"/>
    </row>
    <row r="20" spans="1:7" s="9" customFormat="1" ht="12.75" customHeight="1" x14ac:dyDescent="0.2">
      <c r="A20" s="744" t="s">
        <v>542</v>
      </c>
      <c r="B20" s="744"/>
      <c r="C20" s="744"/>
      <c r="D20" s="739"/>
      <c r="E20" s="13"/>
      <c r="F20" s="737"/>
      <c r="G20" s="12"/>
    </row>
    <row r="21" spans="1:7" s="9" customFormat="1" ht="11.25" customHeight="1" x14ac:dyDescent="0.2">
      <c r="A21" s="48" t="s">
        <v>1</v>
      </c>
      <c r="B21" s="198">
        <v>578060</v>
      </c>
      <c r="C21" s="268"/>
      <c r="D21" s="288">
        <v>55.7</v>
      </c>
      <c r="E21" s="288">
        <v>21.8</v>
      </c>
      <c r="F21" s="288">
        <v>15.1</v>
      </c>
    </row>
    <row r="22" spans="1:7" s="9" customFormat="1" ht="11.25" customHeight="1" x14ac:dyDescent="0.2">
      <c r="A22" s="48" t="s">
        <v>2</v>
      </c>
      <c r="B22" s="198">
        <v>566927</v>
      </c>
      <c r="C22" s="268"/>
      <c r="D22" s="288">
        <v>58.7</v>
      </c>
      <c r="E22" s="288">
        <v>21.6</v>
      </c>
      <c r="F22" s="288">
        <v>15.4</v>
      </c>
    </row>
    <row r="23" spans="1:7" s="9" customFormat="1" ht="11.25" customHeight="1" x14ac:dyDescent="0.2">
      <c r="A23" s="48" t="s">
        <v>27</v>
      </c>
      <c r="B23" s="198">
        <v>561308</v>
      </c>
      <c r="D23" s="251">
        <v>59.3</v>
      </c>
      <c r="E23" s="251">
        <v>23.1</v>
      </c>
      <c r="F23" s="251">
        <v>16.2</v>
      </c>
    </row>
    <row r="24" spans="1:7" s="9" customFormat="1" ht="11.25" customHeight="1" x14ac:dyDescent="0.2">
      <c r="A24" s="48" t="s">
        <v>39</v>
      </c>
      <c r="B24" s="198">
        <v>571325</v>
      </c>
      <c r="D24" s="251">
        <v>61.3</v>
      </c>
      <c r="E24" s="251">
        <v>35.5</v>
      </c>
      <c r="F24" s="251">
        <v>22.8</v>
      </c>
    </row>
    <row r="25" spans="1:7" s="9" customFormat="1" ht="12" customHeight="1" x14ac:dyDescent="0.2">
      <c r="A25" s="289" t="s">
        <v>484</v>
      </c>
      <c r="B25" s="290">
        <v>558432</v>
      </c>
      <c r="C25" s="291"/>
      <c r="D25" s="292">
        <v>61.5</v>
      </c>
      <c r="E25" s="292">
        <v>38.799999999999997</v>
      </c>
      <c r="F25" s="292">
        <v>24.4</v>
      </c>
    </row>
    <row r="26" spans="1:7" s="9" customFormat="1" ht="12" customHeight="1" x14ac:dyDescent="0.2">
      <c r="A26" s="138" t="s">
        <v>485</v>
      </c>
      <c r="B26" s="267">
        <v>558432</v>
      </c>
      <c r="C26" s="270"/>
      <c r="D26" s="269">
        <v>58.9</v>
      </c>
      <c r="E26" s="269">
        <v>38.700000000000003</v>
      </c>
      <c r="F26" s="269">
        <v>24.2</v>
      </c>
    </row>
    <row r="27" spans="1:7" s="9" customFormat="1" ht="12" customHeight="1" x14ac:dyDescent="0.2">
      <c r="A27" s="48" t="s">
        <v>486</v>
      </c>
      <c r="B27" s="198">
        <v>553446</v>
      </c>
      <c r="C27" s="263"/>
      <c r="D27" s="251">
        <v>59.2</v>
      </c>
      <c r="E27" s="251">
        <v>38.700000000000003</v>
      </c>
      <c r="F27" s="251">
        <v>24.3</v>
      </c>
      <c r="G27" s="296"/>
    </row>
    <row r="28" spans="1:7" s="9" customFormat="1" ht="12" customHeight="1" x14ac:dyDescent="0.2">
      <c r="A28" s="648" t="s">
        <v>487</v>
      </c>
      <c r="B28" s="649">
        <v>540689</v>
      </c>
      <c r="C28" s="650"/>
      <c r="D28" s="651">
        <v>59.3</v>
      </c>
      <c r="E28" s="651">
        <v>39.700000000000003</v>
      </c>
      <c r="F28" s="651">
        <v>24.4</v>
      </c>
      <c r="G28" s="296"/>
    </row>
    <row r="29" spans="1:7" s="9" customFormat="1" ht="12" customHeight="1" x14ac:dyDescent="0.2">
      <c r="A29" s="48" t="s">
        <v>488</v>
      </c>
      <c r="B29" s="290">
        <v>540689</v>
      </c>
      <c r="C29" s="647"/>
      <c r="D29" s="292">
        <v>63</v>
      </c>
      <c r="E29" s="292">
        <v>39.700000000000003</v>
      </c>
      <c r="F29" s="292">
        <v>24.7</v>
      </c>
    </row>
    <row r="30" spans="1:7" s="9" customFormat="1" ht="12" customHeight="1" x14ac:dyDescent="0.2">
      <c r="A30" s="505" t="s">
        <v>489</v>
      </c>
      <c r="B30" s="258">
        <v>528959</v>
      </c>
      <c r="C30" s="260"/>
      <c r="D30" s="259">
        <v>42.2</v>
      </c>
      <c r="E30" s="259">
        <v>38.1</v>
      </c>
      <c r="F30" s="259">
        <v>21.1</v>
      </c>
    </row>
    <row r="31" spans="1:7" s="9" customFormat="1" ht="12" customHeight="1" x14ac:dyDescent="0.2">
      <c r="A31" s="289" t="s">
        <v>578</v>
      </c>
      <c r="B31" s="290">
        <v>528959</v>
      </c>
      <c r="C31" s="260"/>
      <c r="D31" s="292">
        <v>63.3</v>
      </c>
      <c r="E31" s="507" t="s">
        <v>478</v>
      </c>
      <c r="F31" s="292">
        <v>23.5</v>
      </c>
    </row>
    <row r="32" spans="1:7" s="2" customFormat="1" ht="11.25" customHeight="1" x14ac:dyDescent="0.2">
      <c r="A32" s="16"/>
      <c r="B32" s="17"/>
      <c r="C32" s="18"/>
      <c r="D32" s="19"/>
      <c r="E32" s="19"/>
      <c r="F32" s="19"/>
    </row>
    <row r="33" spans="1:7" s="2" customFormat="1" ht="11.25" customHeight="1" x14ac:dyDescent="0.2">
      <c r="A33" s="8"/>
      <c r="B33" s="10"/>
      <c r="C33" s="11"/>
      <c r="D33" s="12"/>
      <c r="E33" s="12"/>
    </row>
    <row r="34" spans="1:7" s="2" customFormat="1" ht="24.75" customHeight="1" x14ac:dyDescent="0.2">
      <c r="A34" s="745" t="s">
        <v>491</v>
      </c>
      <c r="B34" s="745"/>
      <c r="C34" s="745"/>
      <c r="D34" s="745"/>
      <c r="E34" s="745"/>
      <c r="F34" s="745"/>
    </row>
    <row r="35" spans="1:7" s="343" customFormat="1" ht="18.75" customHeight="1" x14ac:dyDescent="0.2">
      <c r="A35" s="229" t="s">
        <v>135</v>
      </c>
      <c r="B35" s="229"/>
      <c r="C35" s="229"/>
      <c r="D35" s="229"/>
      <c r="E35" s="229"/>
      <c r="F35" s="229"/>
    </row>
    <row r="36" spans="1:7" s="2" customFormat="1" ht="12.75" customHeight="1" x14ac:dyDescent="0.2">
      <c r="A36" s="750" t="s">
        <v>376</v>
      </c>
      <c r="B36" s="750"/>
      <c r="C36" s="750"/>
      <c r="D36" s="750"/>
      <c r="E36" s="750"/>
      <c r="F36" s="750"/>
    </row>
    <row r="37" spans="1:7" s="2" customFormat="1" ht="60" customHeight="1" x14ac:dyDescent="0.2">
      <c r="A37" s="749" t="s">
        <v>544</v>
      </c>
      <c r="B37" s="749"/>
      <c r="C37" s="749"/>
      <c r="D37" s="749"/>
      <c r="E37" s="749"/>
      <c r="F37" s="749"/>
    </row>
    <row r="38" spans="1:7" ht="15.75" customHeight="1" x14ac:dyDescent="0.2">
      <c r="A38" s="229" t="s">
        <v>536</v>
      </c>
      <c r="B38" s="232"/>
      <c r="C38" s="232"/>
      <c r="D38" s="232"/>
      <c r="E38" s="232"/>
      <c r="F38" s="232"/>
    </row>
    <row r="39" spans="1:7" ht="51.75" customHeight="1" x14ac:dyDescent="0.2">
      <c r="A39" s="748" t="s">
        <v>537</v>
      </c>
      <c r="B39" s="748"/>
      <c r="C39" s="748"/>
      <c r="D39" s="748"/>
      <c r="E39" s="748"/>
      <c r="F39" s="748"/>
    </row>
    <row r="40" spans="1:7" ht="27.75" customHeight="1" x14ac:dyDescent="0.2">
      <c r="A40" s="749" t="s">
        <v>538</v>
      </c>
      <c r="B40" s="749"/>
      <c r="C40" s="749"/>
      <c r="D40" s="749"/>
      <c r="E40" s="749"/>
      <c r="F40" s="749"/>
    </row>
    <row r="41" spans="1:7" ht="18.75" customHeight="1" x14ac:dyDescent="0.2">
      <c r="A41" s="748" t="s">
        <v>539</v>
      </c>
      <c r="B41" s="748"/>
      <c r="C41" s="748"/>
      <c r="D41" s="748"/>
      <c r="E41" s="748"/>
      <c r="F41" s="748"/>
    </row>
    <row r="42" spans="1:7" ht="83.25" customHeight="1" x14ac:dyDescent="0.2">
      <c r="A42" s="748" t="s">
        <v>588</v>
      </c>
      <c r="B42" s="748"/>
      <c r="C42" s="748"/>
      <c r="D42" s="748"/>
      <c r="E42" s="748"/>
      <c r="F42" s="748"/>
      <c r="G42" s="748"/>
    </row>
    <row r="43" spans="1:7" ht="59.25" customHeight="1" x14ac:dyDescent="0.2">
      <c r="A43" s="747" t="s">
        <v>540</v>
      </c>
      <c r="B43" s="747"/>
      <c r="C43" s="747"/>
      <c r="D43" s="747"/>
      <c r="E43" s="747"/>
      <c r="F43" s="747"/>
      <c r="G43" s="232"/>
    </row>
    <row r="44" spans="1:7" ht="45" customHeight="1" x14ac:dyDescent="0.2">
      <c r="A44" s="740" t="s">
        <v>543</v>
      </c>
      <c r="B44" s="740"/>
      <c r="C44" s="740"/>
      <c r="D44" s="740"/>
      <c r="E44" s="740"/>
      <c r="F44" s="740"/>
      <c r="G44" s="232"/>
    </row>
    <row r="45" spans="1:7" ht="32.25" customHeight="1" x14ac:dyDescent="0.2">
      <c r="A45" s="746" t="s">
        <v>541</v>
      </c>
      <c r="B45" s="746"/>
      <c r="C45" s="746"/>
      <c r="D45" s="746"/>
      <c r="E45" s="746"/>
      <c r="F45" s="746"/>
      <c r="G45" s="194"/>
    </row>
    <row r="46" spans="1:7" ht="43.9" customHeight="1" x14ac:dyDescent="0.2">
      <c r="A46" s="740"/>
      <c r="B46" s="740"/>
      <c r="C46" s="740"/>
      <c r="D46" s="740"/>
      <c r="E46" s="740"/>
      <c r="F46" s="740"/>
    </row>
    <row r="50" spans="1:1" x14ac:dyDescent="0.2">
      <c r="A50" s="123"/>
    </row>
    <row r="62" spans="1:1" x14ac:dyDescent="0.2">
      <c r="A62" s="1" t="s">
        <v>31</v>
      </c>
    </row>
  </sheetData>
  <mergeCells count="14">
    <mergeCell ref="A46:F46"/>
    <mergeCell ref="A1:F1"/>
    <mergeCell ref="A7:B7"/>
    <mergeCell ref="A20:C20"/>
    <mergeCell ref="A34:F34"/>
    <mergeCell ref="A45:F45"/>
    <mergeCell ref="A44:F44"/>
    <mergeCell ref="A43:F43"/>
    <mergeCell ref="A42:G42"/>
    <mergeCell ref="A41:F41"/>
    <mergeCell ref="A40:F40"/>
    <mergeCell ref="A39:F39"/>
    <mergeCell ref="A37:F37"/>
    <mergeCell ref="A36:F36"/>
  </mergeCells>
  <pageMargins left="0.31496062992125984" right="0.27559055118110237" top="0.51181102362204722" bottom="0.51181102362204722" header="0.51181102362204722" footer="0.51181102362204722"/>
  <pageSetup paperSize="9" fitToHeight="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X75"/>
  <sheetViews>
    <sheetView showGridLines="0" zoomScaleNormal="100" workbookViewId="0">
      <selection activeCell="A4" sqref="A4"/>
    </sheetView>
  </sheetViews>
  <sheetFormatPr defaultColWidth="9.140625" defaultRowHeight="12" x14ac:dyDescent="0.2"/>
  <cols>
    <col min="1" max="1" width="20" style="1" customWidth="1"/>
    <col min="2" max="5" width="7.85546875" style="1" customWidth="1"/>
    <col min="6" max="9" width="8.5703125" style="1" customWidth="1"/>
    <col min="10" max="10" width="2.42578125" style="1" customWidth="1"/>
    <col min="11" max="14" width="7.85546875" style="1" customWidth="1"/>
    <col min="15" max="18" width="8.5703125" style="1" customWidth="1"/>
    <col min="19" max="16384" width="9.140625" style="1"/>
  </cols>
  <sheetData>
    <row r="1" spans="1:24" ht="12.75" customHeight="1" x14ac:dyDescent="0.2">
      <c r="A1" s="94" t="s">
        <v>3</v>
      </c>
      <c r="B1" s="67"/>
      <c r="C1" s="67"/>
    </row>
    <row r="2" spans="1:24" ht="12.75" customHeight="1" x14ac:dyDescent="0.2">
      <c r="A2" s="67" t="s">
        <v>375</v>
      </c>
    </row>
    <row r="3" spans="1:24" ht="12.75" customHeight="1" x14ac:dyDescent="0.2">
      <c r="A3" s="63" t="s">
        <v>0</v>
      </c>
    </row>
    <row r="4" spans="1:24" s="2" customFormat="1" ht="15" customHeight="1" x14ac:dyDescent="0.25">
      <c r="A4" s="732"/>
      <c r="B4" s="69"/>
      <c r="C4" s="69"/>
      <c r="D4" s="69"/>
      <c r="E4" s="69"/>
      <c r="F4" s="69"/>
      <c r="G4" s="69"/>
      <c r="H4" s="69"/>
      <c r="I4" s="69"/>
      <c r="J4" s="69"/>
      <c r="K4" s="69"/>
      <c r="L4" s="69"/>
      <c r="M4" s="69"/>
      <c r="N4" s="69"/>
      <c r="O4" s="69"/>
      <c r="P4" s="69"/>
      <c r="Q4" s="69"/>
      <c r="R4" s="69"/>
    </row>
    <row r="5" spans="1:24" s="2" customFormat="1" ht="14.25" customHeight="1" x14ac:dyDescent="0.2">
      <c r="A5" s="82"/>
      <c r="B5" s="751" t="s">
        <v>115</v>
      </c>
      <c r="C5" s="751"/>
      <c r="D5" s="751"/>
      <c r="E5" s="751"/>
      <c r="F5" s="751"/>
      <c r="G5" s="751"/>
      <c r="H5" s="274"/>
      <c r="I5" s="514"/>
      <c r="J5" s="100"/>
      <c r="K5" s="751" t="s">
        <v>114</v>
      </c>
      <c r="L5" s="751"/>
      <c r="M5" s="751"/>
      <c r="N5" s="751"/>
      <c r="O5" s="751"/>
      <c r="P5" s="751"/>
      <c r="Q5" s="264"/>
      <c r="R5" s="511"/>
    </row>
    <row r="6" spans="1:24" s="2" customFormat="1" ht="14.25" customHeight="1" x14ac:dyDescent="0.2">
      <c r="A6" s="107"/>
      <c r="B6" s="101" t="s">
        <v>1</v>
      </c>
      <c r="C6" s="101" t="s">
        <v>4</v>
      </c>
      <c r="D6" s="101" t="s">
        <v>27</v>
      </c>
      <c r="E6" s="187" t="s">
        <v>39</v>
      </c>
      <c r="F6" s="197" t="s">
        <v>77</v>
      </c>
      <c r="G6" s="187" t="s">
        <v>70</v>
      </c>
      <c r="H6" s="197" t="s">
        <v>126</v>
      </c>
      <c r="I6" s="641" t="s">
        <v>381</v>
      </c>
      <c r="J6" s="196"/>
      <c r="K6" s="166" t="s">
        <v>1</v>
      </c>
      <c r="L6" s="166" t="s">
        <v>4</v>
      </c>
      <c r="M6" s="177" t="s">
        <v>27</v>
      </c>
      <c r="N6" s="187" t="s">
        <v>39</v>
      </c>
      <c r="O6" s="197" t="s">
        <v>77</v>
      </c>
      <c r="P6" s="187" t="s">
        <v>70</v>
      </c>
      <c r="Q6" s="197" t="s">
        <v>126</v>
      </c>
      <c r="R6" s="641" t="s">
        <v>381</v>
      </c>
    </row>
    <row r="7" spans="1:24" s="2" customFormat="1" ht="11.25" customHeight="1" x14ac:dyDescent="0.2">
      <c r="A7" s="3"/>
      <c r="B7" s="4"/>
      <c r="C7" s="4"/>
      <c r="D7" s="4"/>
      <c r="E7" s="139"/>
      <c r="F7" s="4"/>
      <c r="G7" s="139"/>
      <c r="H7" s="200"/>
      <c r="I7" s="515"/>
      <c r="J7" s="4"/>
      <c r="K7" s="4"/>
      <c r="L7" s="4"/>
      <c r="M7" s="4"/>
      <c r="N7" s="139"/>
      <c r="O7" s="4"/>
      <c r="P7" s="139"/>
      <c r="Q7" s="200"/>
      <c r="R7" s="515"/>
    </row>
    <row r="8" spans="1:24" s="2" customFormat="1" ht="11.25" customHeight="1" x14ac:dyDescent="0.2">
      <c r="A8" s="287" t="s">
        <v>5</v>
      </c>
      <c r="B8" s="4"/>
      <c r="C8" s="4"/>
      <c r="D8" s="4"/>
      <c r="E8" s="139"/>
      <c r="F8" s="4"/>
      <c r="G8" s="139"/>
      <c r="H8" s="200"/>
      <c r="I8" s="4"/>
      <c r="J8" s="4"/>
      <c r="K8" s="4"/>
      <c r="L8" s="4"/>
      <c r="M8" s="4"/>
      <c r="N8" s="139"/>
      <c r="O8" s="4"/>
      <c r="P8" s="139"/>
      <c r="Q8" s="200"/>
      <c r="R8" s="4"/>
    </row>
    <row r="9" spans="1:24" s="2" customFormat="1" ht="11.25" customHeight="1" x14ac:dyDescent="0.2">
      <c r="A9" s="53" t="s">
        <v>6</v>
      </c>
      <c r="B9" s="10">
        <v>328005</v>
      </c>
      <c r="C9" s="10">
        <v>321415</v>
      </c>
      <c r="D9" s="10">
        <v>318599</v>
      </c>
      <c r="E9" s="144">
        <v>323885</v>
      </c>
      <c r="F9" s="198">
        <v>317223</v>
      </c>
      <c r="G9" s="144">
        <v>313304</v>
      </c>
      <c r="H9" s="275">
        <v>307954</v>
      </c>
      <c r="I9" s="198">
        <v>301620</v>
      </c>
      <c r="J9" s="3"/>
      <c r="K9" s="10">
        <v>294465</v>
      </c>
      <c r="L9" s="10">
        <v>288885</v>
      </c>
      <c r="M9" s="10">
        <v>286652</v>
      </c>
      <c r="N9" s="188">
        <v>291000</v>
      </c>
      <c r="O9" s="198">
        <v>284749</v>
      </c>
      <c r="P9" s="144">
        <v>282378</v>
      </c>
      <c r="Q9" s="275">
        <v>275606</v>
      </c>
      <c r="R9" s="198">
        <v>269062</v>
      </c>
      <c r="S9" s="3"/>
      <c r="X9" s="30"/>
    </row>
    <row r="10" spans="1:24" s="2" customFormat="1" ht="11.25" customHeight="1" x14ac:dyDescent="0.2">
      <c r="A10" s="53" t="s">
        <v>7</v>
      </c>
      <c r="B10" s="10">
        <v>311258</v>
      </c>
      <c r="C10" s="10">
        <v>305678</v>
      </c>
      <c r="D10" s="10">
        <v>302018</v>
      </c>
      <c r="E10" s="144">
        <v>308512</v>
      </c>
      <c r="F10" s="198">
        <v>301214</v>
      </c>
      <c r="G10" s="144">
        <v>297720</v>
      </c>
      <c r="H10" s="275">
        <v>292471</v>
      </c>
      <c r="I10" s="198">
        <v>287476</v>
      </c>
      <c r="J10" s="3"/>
      <c r="K10" s="10">
        <v>283595</v>
      </c>
      <c r="L10" s="10">
        <v>278042</v>
      </c>
      <c r="M10" s="10">
        <v>274656</v>
      </c>
      <c r="N10" s="188">
        <v>280325</v>
      </c>
      <c r="O10" s="198">
        <v>273683</v>
      </c>
      <c r="P10" s="144">
        <v>271068</v>
      </c>
      <c r="Q10" s="275">
        <v>265083</v>
      </c>
      <c r="R10" s="198">
        <v>259897</v>
      </c>
      <c r="S10" s="3"/>
    </row>
    <row r="11" spans="1:24" s="2" customFormat="1" ht="11.25" customHeight="1" x14ac:dyDescent="0.2">
      <c r="A11" s="45" t="s">
        <v>8</v>
      </c>
      <c r="B11" s="10">
        <v>639263</v>
      </c>
      <c r="C11" s="10">
        <v>627093</v>
      </c>
      <c r="D11" s="10">
        <v>620617</v>
      </c>
      <c r="E11" s="144">
        <v>632397</v>
      </c>
      <c r="F11" s="198">
        <v>618437</v>
      </c>
      <c r="G11" s="144">
        <v>611024</v>
      </c>
      <c r="H11" s="275">
        <v>600425</v>
      </c>
      <c r="I11" s="198">
        <v>589096</v>
      </c>
      <c r="J11" s="3"/>
      <c r="K11" s="10">
        <v>578060</v>
      </c>
      <c r="L11" s="10">
        <v>566927</v>
      </c>
      <c r="M11" s="10">
        <v>561308</v>
      </c>
      <c r="N11" s="188">
        <v>571325</v>
      </c>
      <c r="O11" s="198">
        <v>558432</v>
      </c>
      <c r="P11" s="144">
        <v>553446</v>
      </c>
      <c r="Q11" s="275">
        <v>540689</v>
      </c>
      <c r="R11" s="198">
        <v>528959</v>
      </c>
      <c r="S11" s="3"/>
    </row>
    <row r="12" spans="1:24" s="9" customFormat="1" ht="12.75" customHeight="1" x14ac:dyDescent="0.2">
      <c r="A12" s="30"/>
      <c r="B12" s="20"/>
      <c r="C12" s="2"/>
      <c r="D12" s="2"/>
      <c r="E12" s="140"/>
      <c r="F12" s="199"/>
      <c r="G12" s="361"/>
      <c r="H12" s="276"/>
      <c r="I12" s="199"/>
      <c r="J12" s="3"/>
      <c r="K12" s="2"/>
      <c r="L12" s="3"/>
      <c r="M12" s="3"/>
      <c r="N12" s="189"/>
      <c r="O12" s="199"/>
      <c r="P12" s="361"/>
      <c r="Q12" s="346"/>
      <c r="R12" s="516"/>
    </row>
    <row r="13" spans="1:24" s="9" customFormat="1" ht="11.25" x14ac:dyDescent="0.2">
      <c r="A13" s="255" t="s">
        <v>9</v>
      </c>
      <c r="B13" s="157"/>
      <c r="C13" s="21"/>
      <c r="D13" s="21"/>
      <c r="E13" s="145"/>
      <c r="F13" s="99"/>
      <c r="G13" s="145"/>
      <c r="H13" s="277"/>
      <c r="I13" s="99"/>
      <c r="J13" s="21"/>
      <c r="K13" s="2"/>
      <c r="L13" s="31"/>
      <c r="M13" s="3"/>
      <c r="N13" s="189"/>
      <c r="O13" s="99"/>
      <c r="P13" s="145"/>
      <c r="Q13" s="347"/>
      <c r="R13" s="517"/>
    </row>
    <row r="14" spans="1:24" s="9" customFormat="1" ht="11.25" customHeight="1" x14ac:dyDescent="0.2">
      <c r="A14" s="53" t="s">
        <v>6</v>
      </c>
      <c r="B14" s="22">
        <v>19.600000000000001</v>
      </c>
      <c r="C14" s="22">
        <v>21.4</v>
      </c>
      <c r="D14" s="22">
        <v>22.7</v>
      </c>
      <c r="E14" s="146">
        <v>30.6</v>
      </c>
      <c r="F14" s="251">
        <v>31.8</v>
      </c>
      <c r="G14" s="149">
        <v>31.6</v>
      </c>
      <c r="H14" s="330">
        <v>31.6</v>
      </c>
      <c r="I14" s="288">
        <v>29.8</v>
      </c>
      <c r="K14" s="7">
        <v>19.8</v>
      </c>
      <c r="L14" s="22">
        <v>19.399999999999999</v>
      </c>
      <c r="M14" s="22">
        <v>20.7</v>
      </c>
      <c r="N14" s="190">
        <v>31.5</v>
      </c>
      <c r="O14" s="251">
        <v>34.4</v>
      </c>
      <c r="P14" s="149">
        <v>34.1</v>
      </c>
      <c r="Q14" s="330">
        <v>34.4</v>
      </c>
      <c r="R14" s="288">
        <v>32.700000000000003</v>
      </c>
      <c r="S14" s="2"/>
    </row>
    <row r="15" spans="1:24" s="9" customFormat="1" ht="11.25" customHeight="1" x14ac:dyDescent="0.2">
      <c r="A15" s="53" t="s">
        <v>7</v>
      </c>
      <c r="B15" s="22">
        <v>24.5</v>
      </c>
      <c r="C15" s="22">
        <v>26.3</v>
      </c>
      <c r="D15" s="22">
        <v>27.8</v>
      </c>
      <c r="E15" s="146">
        <v>39.299999999999997</v>
      </c>
      <c r="F15" s="251">
        <v>41</v>
      </c>
      <c r="G15" s="149">
        <v>41</v>
      </c>
      <c r="H15" s="330">
        <v>42.3</v>
      </c>
      <c r="I15" s="288">
        <v>40.299999999999997</v>
      </c>
      <c r="K15" s="7">
        <v>24</v>
      </c>
      <c r="L15" s="22">
        <v>23.9</v>
      </c>
      <c r="M15" s="22">
        <v>25.6</v>
      </c>
      <c r="N15" s="190">
        <v>39.6</v>
      </c>
      <c r="O15" s="251">
        <v>43.2</v>
      </c>
      <c r="P15" s="149">
        <v>43.4</v>
      </c>
      <c r="Q15" s="330">
        <v>45.2</v>
      </c>
      <c r="R15" s="288">
        <v>43.7</v>
      </c>
      <c r="S15" s="2"/>
    </row>
    <row r="16" spans="1:24" s="2" customFormat="1" ht="11.25" x14ac:dyDescent="0.2">
      <c r="A16" s="45" t="s">
        <v>8</v>
      </c>
      <c r="B16" s="22">
        <v>22</v>
      </c>
      <c r="C16" s="22">
        <v>23.8</v>
      </c>
      <c r="D16" s="22">
        <v>25.2</v>
      </c>
      <c r="E16" s="146">
        <v>34.9</v>
      </c>
      <c r="F16" s="251">
        <v>36.299999999999997</v>
      </c>
      <c r="G16" s="149">
        <v>36.200000000000003</v>
      </c>
      <c r="H16" s="330">
        <v>36.799999999999997</v>
      </c>
      <c r="I16" s="288">
        <v>34.9</v>
      </c>
      <c r="K16" s="7">
        <v>21.8</v>
      </c>
      <c r="L16" s="22">
        <v>21.6</v>
      </c>
      <c r="M16" s="22">
        <v>23.1</v>
      </c>
      <c r="N16" s="190">
        <v>35.5</v>
      </c>
      <c r="O16" s="251">
        <v>38.700000000000003</v>
      </c>
      <c r="P16" s="149">
        <v>38.700000000000003</v>
      </c>
      <c r="Q16" s="330">
        <v>39.700000000000003</v>
      </c>
      <c r="R16" s="288">
        <v>38.1</v>
      </c>
    </row>
    <row r="17" spans="1:19" s="2" customFormat="1" ht="11.25" x14ac:dyDescent="0.2">
      <c r="A17" s="45"/>
      <c r="B17" s="23"/>
      <c r="C17" s="23"/>
      <c r="D17" s="15"/>
      <c r="E17" s="147"/>
      <c r="F17" s="252"/>
      <c r="G17" s="141"/>
      <c r="H17" s="279"/>
      <c r="I17" s="23"/>
      <c r="J17" s="24"/>
      <c r="K17" s="65"/>
      <c r="L17" s="23"/>
      <c r="M17" s="24"/>
      <c r="N17" s="149"/>
      <c r="O17" s="252"/>
      <c r="P17" s="141"/>
      <c r="Q17" s="279"/>
      <c r="R17" s="23"/>
    </row>
    <row r="18" spans="1:19" s="2" customFormat="1" ht="11.25" x14ac:dyDescent="0.2">
      <c r="A18" s="281" t="s">
        <v>63</v>
      </c>
      <c r="B18" s="158"/>
      <c r="C18" s="23"/>
      <c r="D18" s="23"/>
      <c r="E18" s="141"/>
      <c r="F18" s="284"/>
      <c r="G18" s="141"/>
      <c r="H18" s="279"/>
      <c r="I18" s="23"/>
      <c r="J18" s="23"/>
      <c r="K18" s="65"/>
      <c r="L18" s="23"/>
      <c r="M18" s="23"/>
      <c r="N18" s="141"/>
      <c r="O18" s="284"/>
      <c r="P18" s="141"/>
      <c r="Q18" s="279"/>
      <c r="R18" s="23"/>
      <c r="S18" s="343"/>
    </row>
    <row r="19" spans="1:19" s="2" customFormat="1" ht="11.25" x14ac:dyDescent="0.2">
      <c r="A19" s="53" t="s">
        <v>6</v>
      </c>
      <c r="B19" s="6">
        <v>12.8</v>
      </c>
      <c r="C19" s="22">
        <v>14.8</v>
      </c>
      <c r="D19" s="22">
        <v>15.5</v>
      </c>
      <c r="E19" s="146">
        <v>18.3</v>
      </c>
      <c r="F19" s="251">
        <v>18.2</v>
      </c>
      <c r="G19" s="149">
        <v>15.5</v>
      </c>
      <c r="H19" s="330">
        <v>18.100000000000001</v>
      </c>
      <c r="I19" s="288">
        <v>15.5</v>
      </c>
      <c r="K19" s="7">
        <v>12.6</v>
      </c>
      <c r="L19" s="22">
        <v>12.7</v>
      </c>
      <c r="M19" s="22">
        <v>13.3</v>
      </c>
      <c r="N19" s="190">
        <v>18.3</v>
      </c>
      <c r="O19" s="251">
        <v>19.5</v>
      </c>
      <c r="P19" s="149">
        <v>19.5</v>
      </c>
      <c r="Q19" s="330">
        <v>19.600000000000001</v>
      </c>
      <c r="R19" s="288">
        <v>16.899999999999999</v>
      </c>
    </row>
    <row r="20" spans="1:19" s="2" customFormat="1" ht="11.25" x14ac:dyDescent="0.2">
      <c r="A20" s="53" t="s">
        <v>7</v>
      </c>
      <c r="B20" s="6">
        <v>18.5</v>
      </c>
      <c r="C20" s="22">
        <v>20.6</v>
      </c>
      <c r="D20" s="22">
        <v>21.4</v>
      </c>
      <c r="E20" s="146">
        <v>27.9</v>
      </c>
      <c r="F20" s="251">
        <v>27.8</v>
      </c>
      <c r="G20" s="149">
        <v>23.6</v>
      </c>
      <c r="H20" s="330">
        <v>28.3</v>
      </c>
      <c r="I20" s="288">
        <v>23.6</v>
      </c>
      <c r="K20" s="7">
        <v>17.7</v>
      </c>
      <c r="L20" s="22">
        <v>18.2</v>
      </c>
      <c r="M20" s="22">
        <v>19.100000000000001</v>
      </c>
      <c r="N20" s="190">
        <v>27.5</v>
      </c>
      <c r="O20" s="251">
        <v>29.1</v>
      </c>
      <c r="P20" s="149">
        <v>29.3</v>
      </c>
      <c r="Q20" s="330">
        <v>30</v>
      </c>
      <c r="R20" s="288">
        <v>25.5</v>
      </c>
    </row>
    <row r="21" spans="1:19" s="9" customFormat="1" ht="12.75" customHeight="1" x14ac:dyDescent="0.2">
      <c r="A21" s="45" t="s">
        <v>8</v>
      </c>
      <c r="B21" s="6">
        <v>15.6</v>
      </c>
      <c r="C21" s="22">
        <v>17.600000000000001</v>
      </c>
      <c r="D21" s="22">
        <v>18.399999999999999</v>
      </c>
      <c r="E21" s="146">
        <v>23</v>
      </c>
      <c r="F21" s="251">
        <v>22.9</v>
      </c>
      <c r="G21" s="149">
        <v>19.5</v>
      </c>
      <c r="H21" s="330">
        <v>23.1</v>
      </c>
      <c r="I21" s="288">
        <v>19.5</v>
      </c>
      <c r="K21" s="7">
        <v>15.1</v>
      </c>
      <c r="L21" s="22">
        <v>15.4</v>
      </c>
      <c r="M21" s="22">
        <v>16.2</v>
      </c>
      <c r="N21" s="190">
        <v>22.8</v>
      </c>
      <c r="O21" s="251">
        <v>24.2</v>
      </c>
      <c r="P21" s="149">
        <v>24.3</v>
      </c>
      <c r="Q21" s="330">
        <v>24.7</v>
      </c>
      <c r="R21" s="288">
        <v>21.1</v>
      </c>
      <c r="S21" s="2"/>
    </row>
    <row r="22" spans="1:19" s="9" customFormat="1" ht="12.75" customHeight="1" x14ac:dyDescent="0.2">
      <c r="A22" s="664" t="s">
        <v>591</v>
      </c>
      <c r="B22" s="6"/>
      <c r="C22" s="22"/>
      <c r="D22" s="22"/>
      <c r="E22" s="146"/>
      <c r="F22" s="251"/>
      <c r="G22" s="149"/>
      <c r="H22" s="330"/>
      <c r="I22" s="288"/>
      <c r="K22" s="7"/>
      <c r="L22" s="22"/>
      <c r="M22" s="22"/>
      <c r="N22" s="190"/>
      <c r="O22" s="251"/>
      <c r="P22" s="149"/>
      <c r="Q22" s="330"/>
      <c r="R22" s="288"/>
      <c r="S22" s="2"/>
    </row>
    <row r="23" spans="1:19" s="9" customFormat="1" ht="12.75" customHeight="1" x14ac:dyDescent="0.2">
      <c r="A23" s="665" t="s">
        <v>6</v>
      </c>
      <c r="B23" s="654" t="s">
        <v>478</v>
      </c>
      <c r="C23" s="654" t="s">
        <v>478</v>
      </c>
      <c r="D23" s="654" t="s">
        <v>478</v>
      </c>
      <c r="E23" s="662" t="s">
        <v>478</v>
      </c>
      <c r="F23" s="644" t="s">
        <v>478</v>
      </c>
      <c r="G23" s="663" t="s">
        <v>478</v>
      </c>
      <c r="H23" s="655" t="s">
        <v>478</v>
      </c>
      <c r="I23" s="661">
        <v>17</v>
      </c>
      <c r="K23" s="654" t="s">
        <v>478</v>
      </c>
      <c r="L23" s="654" t="s">
        <v>478</v>
      </c>
      <c r="M23" s="654" t="s">
        <v>478</v>
      </c>
      <c r="N23" s="662" t="s">
        <v>478</v>
      </c>
      <c r="O23" s="644" t="s">
        <v>478</v>
      </c>
      <c r="P23" s="663" t="s">
        <v>478</v>
      </c>
      <c r="Q23" s="655" t="s">
        <v>478</v>
      </c>
      <c r="R23" s="661">
        <v>18.600000000000001</v>
      </c>
      <c r="S23" s="2"/>
    </row>
    <row r="24" spans="1:19" s="9" customFormat="1" ht="12.75" customHeight="1" x14ac:dyDescent="0.2">
      <c r="A24" s="665" t="s">
        <v>7</v>
      </c>
      <c r="B24" s="654" t="s">
        <v>478</v>
      </c>
      <c r="C24" s="654" t="s">
        <v>478</v>
      </c>
      <c r="D24" s="654" t="s">
        <v>478</v>
      </c>
      <c r="E24" s="662" t="s">
        <v>478</v>
      </c>
      <c r="F24" s="644" t="s">
        <v>478</v>
      </c>
      <c r="G24" s="663" t="s">
        <v>478</v>
      </c>
      <c r="H24" s="655" t="s">
        <v>478</v>
      </c>
      <c r="I24" s="661">
        <v>26.7</v>
      </c>
      <c r="K24" s="654" t="s">
        <v>478</v>
      </c>
      <c r="L24" s="654" t="s">
        <v>478</v>
      </c>
      <c r="M24" s="654" t="s">
        <v>478</v>
      </c>
      <c r="N24" s="662" t="s">
        <v>478</v>
      </c>
      <c r="O24" s="644" t="s">
        <v>478</v>
      </c>
      <c r="P24" s="663" t="s">
        <v>478</v>
      </c>
      <c r="Q24" s="655" t="s">
        <v>478</v>
      </c>
      <c r="R24" s="661">
        <v>28.7</v>
      </c>
      <c r="S24" s="2"/>
    </row>
    <row r="25" spans="1:19" s="9" customFormat="1" ht="11.25" customHeight="1" x14ac:dyDescent="0.2">
      <c r="A25" s="666" t="s">
        <v>8</v>
      </c>
      <c r="B25" s="654" t="s">
        <v>478</v>
      </c>
      <c r="C25" s="654" t="s">
        <v>478</v>
      </c>
      <c r="D25" s="654" t="s">
        <v>478</v>
      </c>
      <c r="E25" s="662" t="s">
        <v>478</v>
      </c>
      <c r="F25" s="644" t="s">
        <v>478</v>
      </c>
      <c r="G25" s="663" t="s">
        <v>478</v>
      </c>
      <c r="H25" s="655" t="s">
        <v>478</v>
      </c>
      <c r="I25" s="667">
        <v>21.7</v>
      </c>
      <c r="J25" s="12"/>
      <c r="K25" s="654" t="s">
        <v>478</v>
      </c>
      <c r="L25" s="654" t="s">
        <v>478</v>
      </c>
      <c r="M25" s="654" t="s">
        <v>478</v>
      </c>
      <c r="N25" s="662" t="s">
        <v>478</v>
      </c>
      <c r="O25" s="644" t="s">
        <v>478</v>
      </c>
      <c r="P25" s="663" t="s">
        <v>478</v>
      </c>
      <c r="Q25" s="655" t="s">
        <v>478</v>
      </c>
      <c r="R25" s="667">
        <v>23.5</v>
      </c>
    </row>
    <row r="26" spans="1:19" s="9" customFormat="1" ht="11.25" x14ac:dyDescent="0.2">
      <c r="A26" s="282" t="s">
        <v>9</v>
      </c>
      <c r="B26" s="6"/>
      <c r="C26" s="14"/>
      <c r="D26" s="14"/>
      <c r="E26" s="142"/>
      <c r="F26" s="253"/>
      <c r="G26" s="149"/>
      <c r="H26" s="278"/>
      <c r="I26" s="6"/>
      <c r="J26" s="191"/>
      <c r="K26" s="7"/>
      <c r="L26" s="24"/>
      <c r="M26" s="24"/>
      <c r="N26" s="149"/>
      <c r="O26" s="253"/>
      <c r="P26" s="149"/>
      <c r="Q26" s="278"/>
      <c r="R26" s="6"/>
    </row>
    <row r="27" spans="1:19" s="9" customFormat="1" ht="11.25" customHeight="1" x14ac:dyDescent="0.2">
      <c r="A27" s="54" t="s">
        <v>10</v>
      </c>
      <c r="B27" s="6">
        <v>94.4</v>
      </c>
      <c r="C27" s="6">
        <v>95</v>
      </c>
      <c r="D27" s="22">
        <v>94.9</v>
      </c>
      <c r="E27" s="146">
        <v>93.1</v>
      </c>
      <c r="F27" s="251">
        <v>91.1</v>
      </c>
      <c r="G27" s="149">
        <v>91.2</v>
      </c>
      <c r="H27" s="330">
        <v>90.7</v>
      </c>
      <c r="I27" s="288">
        <v>88.6</v>
      </c>
      <c r="K27" s="6">
        <v>95.9</v>
      </c>
      <c r="L27" s="6">
        <v>96.3</v>
      </c>
      <c r="M27" s="22">
        <v>96.4</v>
      </c>
      <c r="N27" s="190">
        <v>96.6</v>
      </c>
      <c r="O27" s="251">
        <v>96.1</v>
      </c>
      <c r="P27" s="149">
        <v>96.3</v>
      </c>
      <c r="Q27" s="330">
        <v>96.5</v>
      </c>
      <c r="R27" s="288">
        <v>95.6</v>
      </c>
      <c r="S27" s="2"/>
    </row>
    <row r="28" spans="1:19" s="2" customFormat="1" ht="11.25" customHeight="1" x14ac:dyDescent="0.2">
      <c r="A28" s="54" t="s">
        <v>11</v>
      </c>
      <c r="B28" s="6">
        <v>93.1</v>
      </c>
      <c r="C28" s="6">
        <v>96.2</v>
      </c>
      <c r="D28" s="22">
        <v>96.7</v>
      </c>
      <c r="E28" s="146">
        <v>96.8</v>
      </c>
      <c r="F28" s="251">
        <v>93.5</v>
      </c>
      <c r="G28" s="149">
        <v>93.3</v>
      </c>
      <c r="H28" s="330">
        <v>92.5</v>
      </c>
      <c r="I28" s="288">
        <v>90.8</v>
      </c>
      <c r="K28" s="6">
        <v>97</v>
      </c>
      <c r="L28" s="6">
        <v>97.3</v>
      </c>
      <c r="M28" s="22">
        <v>97.5</v>
      </c>
      <c r="N28" s="190">
        <v>97.6</v>
      </c>
      <c r="O28" s="251">
        <v>97.7</v>
      </c>
      <c r="P28" s="149">
        <v>97.4</v>
      </c>
      <c r="Q28" s="330">
        <v>97.3</v>
      </c>
      <c r="R28" s="288">
        <v>97.1</v>
      </c>
    </row>
    <row r="29" spans="1:19" s="9" customFormat="1" ht="11.25" customHeight="1" x14ac:dyDescent="0.2">
      <c r="A29" s="54" t="s">
        <v>379</v>
      </c>
      <c r="B29" s="6">
        <v>62.2</v>
      </c>
      <c r="C29" s="6">
        <v>61.9</v>
      </c>
      <c r="D29" s="22">
        <v>64.2</v>
      </c>
      <c r="E29" s="146">
        <v>65.599999999999994</v>
      </c>
      <c r="F29" s="251">
        <v>65.2</v>
      </c>
      <c r="G29" s="149">
        <v>70.2</v>
      </c>
      <c r="H29" s="330">
        <v>81.7</v>
      </c>
      <c r="I29" s="288">
        <v>85.3</v>
      </c>
      <c r="K29" s="6">
        <v>63.2</v>
      </c>
      <c r="L29" s="6">
        <v>61.5</v>
      </c>
      <c r="M29" s="22">
        <v>64</v>
      </c>
      <c r="N29" s="190">
        <v>66.3</v>
      </c>
      <c r="O29" s="251">
        <v>68.7</v>
      </c>
      <c r="P29" s="149">
        <v>74.400000000000006</v>
      </c>
      <c r="Q29" s="330">
        <v>86.8</v>
      </c>
      <c r="R29" s="288">
        <v>91.2</v>
      </c>
      <c r="S29" s="2"/>
    </row>
    <row r="30" spans="1:19" x14ac:dyDescent="0.2">
      <c r="A30" s="55" t="s">
        <v>12</v>
      </c>
      <c r="B30" s="6">
        <v>48.9</v>
      </c>
      <c r="C30" s="6">
        <v>48.9</v>
      </c>
      <c r="D30" s="22">
        <v>50.4</v>
      </c>
      <c r="E30" s="146">
        <v>60.4</v>
      </c>
      <c r="F30" s="251">
        <v>63.9</v>
      </c>
      <c r="G30" s="149">
        <v>64.7</v>
      </c>
      <c r="H30" s="330">
        <v>71.8</v>
      </c>
      <c r="I30" s="288">
        <v>73.900000000000006</v>
      </c>
      <c r="K30" s="6">
        <v>47.7</v>
      </c>
      <c r="L30" s="6">
        <v>47.9</v>
      </c>
      <c r="M30" s="22">
        <v>49.3</v>
      </c>
      <c r="N30" s="190">
        <v>60.2</v>
      </c>
      <c r="O30" s="251">
        <v>64.599999999999994</v>
      </c>
      <c r="P30" s="149">
        <v>65.5</v>
      </c>
      <c r="Q30" s="330">
        <v>73.7</v>
      </c>
      <c r="R30" s="288">
        <v>76.599999999999994</v>
      </c>
      <c r="S30" s="2"/>
    </row>
    <row r="31" spans="1:19" x14ac:dyDescent="0.2">
      <c r="A31" s="54" t="s">
        <v>13</v>
      </c>
      <c r="B31" s="6">
        <v>42.6</v>
      </c>
      <c r="C31" s="6">
        <v>40.9</v>
      </c>
      <c r="D31" s="22">
        <v>41.1</v>
      </c>
      <c r="E31" s="146">
        <v>48.7</v>
      </c>
      <c r="F31" s="251">
        <v>50.8</v>
      </c>
      <c r="G31" s="149">
        <v>50</v>
      </c>
      <c r="H31" s="330">
        <v>49.4</v>
      </c>
      <c r="I31" s="288">
        <v>47.4</v>
      </c>
      <c r="K31" s="6">
        <v>40</v>
      </c>
      <c r="L31" s="6">
        <v>38.5</v>
      </c>
      <c r="M31" s="22">
        <v>38.9</v>
      </c>
      <c r="N31" s="190">
        <v>47.6</v>
      </c>
      <c r="O31" s="251">
        <v>50.5</v>
      </c>
      <c r="P31" s="149">
        <v>49.3</v>
      </c>
      <c r="Q31" s="330">
        <v>49</v>
      </c>
      <c r="R31" s="288">
        <v>47.3</v>
      </c>
      <c r="S31" s="2"/>
    </row>
    <row r="32" spans="1:19" x14ac:dyDescent="0.2">
      <c r="B32" s="6"/>
      <c r="C32" s="28"/>
      <c r="D32" s="28"/>
      <c r="E32" s="147"/>
      <c r="F32" s="252"/>
      <c r="G32" s="362"/>
      <c r="H32" s="280"/>
      <c r="I32" s="485"/>
      <c r="J32" s="192"/>
      <c r="K32" s="28"/>
      <c r="L32" s="28"/>
      <c r="M32" s="192"/>
      <c r="N32" s="149"/>
      <c r="O32" s="252"/>
      <c r="P32" s="362"/>
      <c r="Q32" s="280"/>
      <c r="R32" s="485"/>
    </row>
    <row r="33" spans="1:20" x14ac:dyDescent="0.2">
      <c r="A33" s="283" t="s">
        <v>382</v>
      </c>
      <c r="B33" s="6"/>
      <c r="C33" s="6"/>
      <c r="D33" s="6"/>
      <c r="E33" s="149"/>
      <c r="F33" s="254"/>
      <c r="G33" s="149"/>
      <c r="H33" s="278"/>
      <c r="I33" s="12"/>
      <c r="J33" s="6"/>
      <c r="K33" s="6"/>
      <c r="L33" s="15"/>
      <c r="M33" s="24"/>
      <c r="N33" s="149"/>
      <c r="O33" s="254"/>
      <c r="P33" s="149"/>
      <c r="Q33" s="278"/>
      <c r="R33" s="12"/>
    </row>
    <row r="34" spans="1:20" x14ac:dyDescent="0.2">
      <c r="A34" s="54" t="s">
        <v>127</v>
      </c>
      <c r="B34" s="6">
        <v>66.2</v>
      </c>
      <c r="C34" s="6">
        <v>69.099999999999994</v>
      </c>
      <c r="D34" s="22">
        <v>66.900000000000006</v>
      </c>
      <c r="E34" s="146">
        <v>66.5</v>
      </c>
      <c r="F34" s="251">
        <v>65.5</v>
      </c>
      <c r="G34" s="149">
        <v>65.8</v>
      </c>
      <c r="H34" s="330">
        <v>70.400000000000006</v>
      </c>
      <c r="I34" s="288">
        <v>56</v>
      </c>
      <c r="K34" s="6">
        <v>65.8</v>
      </c>
      <c r="L34" s="6">
        <v>68.7</v>
      </c>
      <c r="M34" s="22">
        <v>66.7</v>
      </c>
      <c r="N34" s="190">
        <v>68.3</v>
      </c>
      <c r="O34" s="251">
        <v>68.8</v>
      </c>
      <c r="P34" s="149">
        <v>69.099999999999994</v>
      </c>
      <c r="Q34" s="330">
        <v>74.8</v>
      </c>
      <c r="R34" s="288">
        <v>59.9</v>
      </c>
      <c r="S34" s="2"/>
    </row>
    <row r="35" spans="1:20" x14ac:dyDescent="0.2">
      <c r="A35" s="54" t="s">
        <v>11</v>
      </c>
      <c r="B35" s="6">
        <v>60.6</v>
      </c>
      <c r="C35" s="6">
        <v>65.900000000000006</v>
      </c>
      <c r="D35" s="22">
        <v>69.8</v>
      </c>
      <c r="E35" s="656">
        <v>71.599999999999994</v>
      </c>
      <c r="F35" s="251">
        <v>65</v>
      </c>
      <c r="G35" s="149">
        <v>65.5</v>
      </c>
      <c r="H35" s="330">
        <v>65.3</v>
      </c>
      <c r="I35" s="288">
        <v>45.2</v>
      </c>
      <c r="K35" s="6">
        <v>62.4</v>
      </c>
      <c r="L35" s="6">
        <v>65.2</v>
      </c>
      <c r="M35" s="22">
        <v>69.3</v>
      </c>
      <c r="N35" s="190">
        <v>71.3</v>
      </c>
      <c r="O35" s="251">
        <v>67.7</v>
      </c>
      <c r="P35" s="149">
        <v>68.3</v>
      </c>
      <c r="Q35" s="330">
        <v>68.599999999999994</v>
      </c>
      <c r="R35" s="288">
        <v>48.3</v>
      </c>
      <c r="S35" s="2"/>
    </row>
    <row r="36" spans="1:20" ht="22.5" x14ac:dyDescent="0.2">
      <c r="A36" s="653" t="s">
        <v>479</v>
      </c>
      <c r="B36" s="654" t="s">
        <v>478</v>
      </c>
      <c r="C36" s="654" t="s">
        <v>478</v>
      </c>
      <c r="D36" s="654" t="s">
        <v>478</v>
      </c>
      <c r="E36" s="657" t="s">
        <v>478</v>
      </c>
      <c r="F36" s="644" t="s">
        <v>478</v>
      </c>
      <c r="G36" s="644" t="s">
        <v>478</v>
      </c>
      <c r="H36" s="655" t="s">
        <v>478</v>
      </c>
      <c r="I36" s="288">
        <v>69.599999999999994</v>
      </c>
      <c r="K36" s="658" t="s">
        <v>478</v>
      </c>
      <c r="L36" s="658" t="s">
        <v>478</v>
      </c>
      <c r="M36" s="658" t="s">
        <v>478</v>
      </c>
      <c r="N36" s="659" t="s">
        <v>478</v>
      </c>
      <c r="O36" s="643" t="s">
        <v>478</v>
      </c>
      <c r="P36" s="643" t="s">
        <v>478</v>
      </c>
      <c r="Q36" s="660" t="s">
        <v>478</v>
      </c>
      <c r="R36" s="288">
        <v>74.8</v>
      </c>
      <c r="S36" s="2"/>
    </row>
    <row r="37" spans="1:20" ht="22.5" x14ac:dyDescent="0.2">
      <c r="A37" s="653" t="s">
        <v>480</v>
      </c>
      <c r="B37" s="654" t="s">
        <v>478</v>
      </c>
      <c r="C37" s="654" t="s">
        <v>478</v>
      </c>
      <c r="D37" s="654" t="s">
        <v>478</v>
      </c>
      <c r="E37" s="657" t="s">
        <v>478</v>
      </c>
      <c r="F37" s="644" t="s">
        <v>478</v>
      </c>
      <c r="G37" s="644" t="s">
        <v>478</v>
      </c>
      <c r="H37" s="655" t="s">
        <v>478</v>
      </c>
      <c r="I37" s="288">
        <v>64.3</v>
      </c>
      <c r="K37" s="658" t="s">
        <v>478</v>
      </c>
      <c r="L37" s="658" t="s">
        <v>478</v>
      </c>
      <c r="M37" s="658" t="s">
        <v>478</v>
      </c>
      <c r="N37" s="659" t="s">
        <v>478</v>
      </c>
      <c r="O37" s="643" t="s">
        <v>478</v>
      </c>
      <c r="P37" s="643" t="s">
        <v>478</v>
      </c>
      <c r="Q37" s="660" t="s">
        <v>478</v>
      </c>
      <c r="R37" s="288">
        <v>68.900000000000006</v>
      </c>
      <c r="S37" s="2"/>
    </row>
    <row r="38" spans="1:20" x14ac:dyDescent="0.2">
      <c r="A38" s="54" t="s">
        <v>379</v>
      </c>
      <c r="B38" s="6">
        <v>73.7</v>
      </c>
      <c r="C38" s="6">
        <v>76.900000000000006</v>
      </c>
      <c r="D38" s="22">
        <v>76.900000000000006</v>
      </c>
      <c r="E38" s="146">
        <v>74.2</v>
      </c>
      <c r="F38" s="251">
        <v>73</v>
      </c>
      <c r="G38" s="149">
        <v>69.900000000000006</v>
      </c>
      <c r="H38" s="330">
        <v>64.900000000000006</v>
      </c>
      <c r="I38" s="288">
        <v>62.9</v>
      </c>
      <c r="K38" s="6">
        <v>72.099999999999994</v>
      </c>
      <c r="L38" s="6">
        <v>75.2</v>
      </c>
      <c r="M38" s="22">
        <v>75.2</v>
      </c>
      <c r="N38" s="190">
        <v>72.5</v>
      </c>
      <c r="O38" s="251">
        <v>72.3</v>
      </c>
      <c r="P38" s="149">
        <v>69.099999999999994</v>
      </c>
      <c r="Q38" s="330">
        <v>63.8</v>
      </c>
      <c r="R38" s="288">
        <v>61.9</v>
      </c>
      <c r="S38" s="2"/>
    </row>
    <row r="39" spans="1:20" x14ac:dyDescent="0.2">
      <c r="A39" s="55" t="s">
        <v>12</v>
      </c>
      <c r="B39" s="6">
        <v>69.8</v>
      </c>
      <c r="C39" s="6">
        <v>70.5</v>
      </c>
      <c r="D39" s="22">
        <v>70.7</v>
      </c>
      <c r="E39" s="146">
        <v>69.5</v>
      </c>
      <c r="F39" s="251">
        <v>68.599999999999994</v>
      </c>
      <c r="G39" s="149">
        <v>69.2</v>
      </c>
      <c r="H39" s="330">
        <v>65.900000000000006</v>
      </c>
      <c r="I39" s="288">
        <v>64.5</v>
      </c>
      <c r="K39" s="6">
        <v>66.7</v>
      </c>
      <c r="L39" s="6">
        <v>67.7</v>
      </c>
      <c r="M39" s="22">
        <v>68</v>
      </c>
      <c r="N39" s="190">
        <v>67.099999999999994</v>
      </c>
      <c r="O39" s="251">
        <v>66.5</v>
      </c>
      <c r="P39" s="149">
        <v>67.2</v>
      </c>
      <c r="Q39" s="330">
        <v>63.9</v>
      </c>
      <c r="R39" s="288">
        <v>62.6</v>
      </c>
      <c r="S39" s="2"/>
    </row>
    <row r="40" spans="1:20" x14ac:dyDescent="0.2">
      <c r="A40" s="54" t="s">
        <v>13</v>
      </c>
      <c r="B40" s="6">
        <v>72.599999999999994</v>
      </c>
      <c r="C40" s="6">
        <v>73.599999999999994</v>
      </c>
      <c r="D40" s="22">
        <v>73.599999999999994</v>
      </c>
      <c r="E40" s="146">
        <v>72</v>
      </c>
      <c r="F40" s="251">
        <v>71.099999999999994</v>
      </c>
      <c r="G40" s="149">
        <v>72.7</v>
      </c>
      <c r="H40" s="330">
        <v>72.2</v>
      </c>
      <c r="I40" s="288">
        <v>72.2</v>
      </c>
      <c r="J40" s="6"/>
      <c r="K40" s="6">
        <v>69.3</v>
      </c>
      <c r="L40" s="6">
        <v>70.599999999999994</v>
      </c>
      <c r="M40" s="22">
        <v>70.7</v>
      </c>
      <c r="N40" s="190">
        <v>69.400000000000006</v>
      </c>
      <c r="O40" s="251">
        <v>68.900000000000006</v>
      </c>
      <c r="P40" s="149">
        <v>70.5</v>
      </c>
      <c r="Q40" s="330">
        <v>70</v>
      </c>
      <c r="R40" s="288">
        <v>70.099999999999994</v>
      </c>
      <c r="S40" s="2"/>
    </row>
    <row r="41" spans="1:20" x14ac:dyDescent="0.2">
      <c r="A41" s="54"/>
      <c r="B41" s="6"/>
      <c r="C41" s="6"/>
      <c r="D41" s="22"/>
      <c r="E41" s="146"/>
      <c r="F41" s="251"/>
      <c r="G41" s="285"/>
      <c r="H41" s="330"/>
      <c r="I41" s="288"/>
      <c r="J41" s="6"/>
      <c r="K41" s="6"/>
      <c r="L41" s="6"/>
      <c r="M41" s="22"/>
      <c r="N41" s="190"/>
      <c r="O41" s="251"/>
      <c r="P41" s="285"/>
      <c r="Q41" s="345"/>
      <c r="R41" s="518"/>
      <c r="S41" s="2"/>
    </row>
    <row r="42" spans="1:20" x14ac:dyDescent="0.2">
      <c r="A42" s="352" t="s">
        <v>9</v>
      </c>
      <c r="B42" s="6"/>
      <c r="C42" s="6"/>
      <c r="D42" s="22"/>
      <c r="E42" s="146"/>
      <c r="F42" s="251"/>
      <c r="G42" s="285"/>
      <c r="H42" s="330"/>
      <c r="I42" s="288"/>
      <c r="J42" s="6"/>
      <c r="K42" s="6"/>
      <c r="L42" s="6"/>
      <c r="M42" s="22"/>
      <c r="N42" s="190"/>
      <c r="O42" s="251"/>
      <c r="P42" s="285"/>
      <c r="Q42" s="345"/>
      <c r="R42" s="518"/>
      <c r="S42" s="2"/>
    </row>
    <row r="43" spans="1:20" x14ac:dyDescent="0.2">
      <c r="A43" s="54" t="s">
        <v>139</v>
      </c>
      <c r="B43" s="148">
        <v>3.8</v>
      </c>
      <c r="C43" s="148">
        <v>3.5</v>
      </c>
      <c r="D43" s="148">
        <v>3.4</v>
      </c>
      <c r="E43" s="146">
        <v>3.3</v>
      </c>
      <c r="F43" s="251">
        <v>3.4</v>
      </c>
      <c r="G43" s="149">
        <v>3.6</v>
      </c>
      <c r="H43" s="351">
        <v>3.7</v>
      </c>
      <c r="I43" s="288">
        <v>4.2</v>
      </c>
      <c r="J43" s="6"/>
      <c r="K43" s="148">
        <v>2.4</v>
      </c>
      <c r="L43" s="148">
        <v>2.2000000000000002</v>
      </c>
      <c r="M43" s="148">
        <v>2.1</v>
      </c>
      <c r="N43" s="146">
        <v>2</v>
      </c>
      <c r="O43" s="251">
        <v>1.9</v>
      </c>
      <c r="P43" s="149">
        <v>2.1</v>
      </c>
      <c r="Q43" s="330">
        <v>2.2000000000000002</v>
      </c>
      <c r="R43" s="288">
        <v>2.5</v>
      </c>
      <c r="S43" s="2"/>
    </row>
    <row r="44" spans="1:20" x14ac:dyDescent="0.2">
      <c r="A44" s="54" t="s">
        <v>140</v>
      </c>
      <c r="B44" s="148">
        <v>2.1</v>
      </c>
      <c r="C44" s="148">
        <v>2</v>
      </c>
      <c r="D44" s="148">
        <v>2.1</v>
      </c>
      <c r="E44" s="146">
        <v>2</v>
      </c>
      <c r="F44" s="251">
        <v>3.2</v>
      </c>
      <c r="G44" s="149">
        <v>3.2</v>
      </c>
      <c r="H44" s="351">
        <v>3</v>
      </c>
      <c r="I44" s="288">
        <v>3.4</v>
      </c>
      <c r="J44" s="6"/>
      <c r="K44" s="148">
        <v>1.6</v>
      </c>
      <c r="L44" s="148">
        <v>1.5</v>
      </c>
      <c r="M44" s="148">
        <v>1.4</v>
      </c>
      <c r="N44" s="146">
        <v>1.3</v>
      </c>
      <c r="O44" s="251">
        <v>1.4</v>
      </c>
      <c r="P44" s="149">
        <v>1.3</v>
      </c>
      <c r="Q44" s="330">
        <v>1.1000000000000001</v>
      </c>
      <c r="R44" s="288">
        <v>1</v>
      </c>
      <c r="S44" s="2"/>
    </row>
    <row r="45" spans="1:20" x14ac:dyDescent="0.2">
      <c r="A45" s="54" t="s">
        <v>141</v>
      </c>
      <c r="B45" s="148">
        <v>18.3</v>
      </c>
      <c r="C45" s="148">
        <v>19.5</v>
      </c>
      <c r="D45" s="148">
        <v>18.7</v>
      </c>
      <c r="E45" s="146">
        <v>17</v>
      </c>
      <c r="F45" s="251">
        <v>16</v>
      </c>
      <c r="G45" s="149">
        <v>13.4</v>
      </c>
      <c r="H45" s="330">
        <v>6.9</v>
      </c>
      <c r="I45" s="288">
        <v>4.7</v>
      </c>
      <c r="J45" s="6"/>
      <c r="K45" s="148">
        <v>18.899999999999999</v>
      </c>
      <c r="L45" s="148">
        <v>20.6</v>
      </c>
      <c r="M45" s="148">
        <v>19.8</v>
      </c>
      <c r="N45" s="146">
        <v>17.7</v>
      </c>
      <c r="O45" s="251">
        <v>15.1</v>
      </c>
      <c r="P45" s="149">
        <v>12.1</v>
      </c>
      <c r="Q45" s="330">
        <v>4.8</v>
      </c>
      <c r="R45" s="288">
        <v>2.6</v>
      </c>
      <c r="S45" s="462"/>
      <c r="T45" s="462"/>
    </row>
    <row r="46" spans="1:20" x14ac:dyDescent="0.2">
      <c r="A46" s="54" t="s">
        <v>142</v>
      </c>
      <c r="B46" s="148">
        <v>25.2</v>
      </c>
      <c r="C46" s="148">
        <v>23.9</v>
      </c>
      <c r="D46" s="148">
        <v>23.2</v>
      </c>
      <c r="E46" s="146">
        <v>19.399999999999999</v>
      </c>
      <c r="F46" s="251">
        <v>18.5</v>
      </c>
      <c r="G46" s="149">
        <v>19</v>
      </c>
      <c r="H46" s="351">
        <v>15.1</v>
      </c>
      <c r="I46" s="288">
        <v>12.4</v>
      </c>
      <c r="J46" s="6"/>
      <c r="K46" s="148">
        <v>25.9</v>
      </c>
      <c r="L46" s="148">
        <v>25.7</v>
      </c>
      <c r="M46" s="148">
        <v>24.9</v>
      </c>
      <c r="N46" s="146">
        <v>19.899999999999999</v>
      </c>
      <c r="O46" s="251">
        <v>18.8</v>
      </c>
      <c r="P46" s="149">
        <v>19.100000000000001</v>
      </c>
      <c r="Q46" s="330">
        <v>14.8</v>
      </c>
      <c r="R46" s="288">
        <v>12.1</v>
      </c>
      <c r="S46" s="2"/>
    </row>
    <row r="47" spans="1:20" x14ac:dyDescent="0.2">
      <c r="A47" s="54" t="s">
        <v>143</v>
      </c>
      <c r="B47" s="148">
        <v>29.3</v>
      </c>
      <c r="C47" s="148">
        <v>27.8</v>
      </c>
      <c r="D47" s="148">
        <v>28.1</v>
      </c>
      <c r="E47" s="146">
        <v>24.1</v>
      </c>
      <c r="F47" s="251">
        <v>23.1</v>
      </c>
      <c r="G47" s="149">
        <v>25.4</v>
      </c>
      <c r="H47" s="351">
        <v>35</v>
      </c>
      <c r="I47" s="288">
        <v>40.299999999999997</v>
      </c>
      <c r="J47" s="6"/>
      <c r="K47" s="148">
        <v>29.5</v>
      </c>
      <c r="L47" s="148">
        <v>28.4</v>
      </c>
      <c r="M47" s="148">
        <v>28.8</v>
      </c>
      <c r="N47" s="146">
        <v>23.7</v>
      </c>
      <c r="O47" s="251">
        <v>24</v>
      </c>
      <c r="P47" s="149">
        <v>26.7</v>
      </c>
      <c r="Q47" s="330">
        <v>37.5</v>
      </c>
      <c r="R47" s="288">
        <v>43.7</v>
      </c>
      <c r="S47" s="2"/>
    </row>
    <row r="48" spans="1:20" ht="5.25" customHeight="1" x14ac:dyDescent="0.2">
      <c r="A48" s="25"/>
      <c r="B48" s="25"/>
      <c r="C48" s="26"/>
      <c r="D48" s="26"/>
      <c r="E48" s="143"/>
      <c r="F48" s="26"/>
      <c r="G48" s="143"/>
      <c r="H48" s="201"/>
      <c r="I48" s="26"/>
      <c r="J48" s="26"/>
      <c r="K48" s="18"/>
      <c r="L48" s="19"/>
      <c r="M48" s="19"/>
      <c r="N48" s="193"/>
      <c r="O48" s="26"/>
      <c r="P48" s="286"/>
      <c r="Q48" s="201"/>
      <c r="R48" s="26"/>
    </row>
    <row r="49" spans="1:19" x14ac:dyDescent="0.2">
      <c r="A49" s="110"/>
      <c r="B49" s="110"/>
      <c r="C49" s="111"/>
      <c r="D49" s="111"/>
      <c r="E49" s="111"/>
      <c r="F49" s="111" t="s">
        <v>31</v>
      </c>
      <c r="G49" s="111"/>
      <c r="H49" s="111"/>
      <c r="I49" s="111"/>
      <c r="J49" s="111"/>
      <c r="K49" s="108"/>
      <c r="L49" s="109"/>
      <c r="M49" s="109"/>
      <c r="N49" s="109"/>
      <c r="R49" s="176" t="s">
        <v>71</v>
      </c>
    </row>
    <row r="50" spans="1:19" x14ac:dyDescent="0.2">
      <c r="A50" s="752" t="s">
        <v>60</v>
      </c>
      <c r="B50" s="752"/>
      <c r="C50" s="752"/>
      <c r="D50" s="752"/>
      <c r="E50" s="752"/>
      <c r="F50" s="752"/>
      <c r="G50" s="752"/>
      <c r="H50" s="752"/>
      <c r="I50" s="752"/>
      <c r="J50" s="752"/>
      <c r="K50" s="752"/>
      <c r="L50" s="752"/>
      <c r="M50" s="752"/>
      <c r="N50" s="752"/>
      <c r="O50" s="752"/>
      <c r="P50" s="752"/>
      <c r="Q50" s="752"/>
      <c r="R50" s="508"/>
    </row>
    <row r="51" spans="1:19" ht="58.5" customHeight="1" x14ac:dyDescent="0.2">
      <c r="A51" s="748" t="s">
        <v>545</v>
      </c>
      <c r="B51" s="748"/>
      <c r="C51" s="748"/>
      <c r="D51" s="748"/>
      <c r="E51" s="748"/>
      <c r="F51" s="748"/>
      <c r="G51" s="748"/>
      <c r="H51" s="748"/>
      <c r="I51" s="748"/>
      <c r="J51" s="748"/>
      <c r="K51" s="748"/>
      <c r="L51" s="748"/>
      <c r="M51" s="748"/>
      <c r="N51" s="748"/>
      <c r="O51" s="748"/>
      <c r="P51" s="748"/>
      <c r="Q51" s="748"/>
      <c r="R51" s="509"/>
    </row>
    <row r="52" spans="1:19" x14ac:dyDescent="0.2">
      <c r="A52" s="752" t="s">
        <v>376</v>
      </c>
      <c r="B52" s="752"/>
      <c r="C52" s="752"/>
      <c r="D52" s="752"/>
      <c r="E52" s="752"/>
      <c r="F52" s="752"/>
      <c r="G52" s="752"/>
      <c r="H52" s="752"/>
      <c r="I52" s="752"/>
      <c r="J52" s="752"/>
      <c r="K52" s="752"/>
      <c r="L52" s="752"/>
      <c r="M52" s="752"/>
      <c r="N52" s="752"/>
      <c r="O52" s="752"/>
      <c r="P52" s="752"/>
      <c r="Q52" s="752"/>
      <c r="R52" s="508"/>
    </row>
    <row r="53" spans="1:19" ht="24.75" customHeight="1" x14ac:dyDescent="0.2">
      <c r="A53" s="746" t="s">
        <v>101</v>
      </c>
      <c r="B53" s="746"/>
      <c r="C53" s="746"/>
      <c r="D53" s="746"/>
      <c r="E53" s="746"/>
      <c r="F53" s="746"/>
      <c r="G53" s="746"/>
      <c r="H53" s="746"/>
      <c r="I53" s="746"/>
      <c r="J53" s="746"/>
      <c r="K53" s="746"/>
      <c r="L53" s="746"/>
      <c r="M53" s="746"/>
      <c r="N53" s="746"/>
      <c r="O53" s="746"/>
      <c r="P53" s="746"/>
      <c r="Q53" s="746"/>
      <c r="R53" s="510"/>
      <c r="S53" s="27"/>
    </row>
    <row r="54" spans="1:19" ht="23.25" customHeight="1" x14ac:dyDescent="0.2">
      <c r="A54" s="746" t="s">
        <v>72</v>
      </c>
      <c r="B54" s="746"/>
      <c r="C54" s="746"/>
      <c r="D54" s="746"/>
      <c r="E54" s="746"/>
      <c r="F54" s="746"/>
      <c r="G54" s="746"/>
      <c r="H54" s="746"/>
      <c r="I54" s="746"/>
      <c r="J54" s="746"/>
      <c r="K54" s="746"/>
      <c r="L54" s="746"/>
      <c r="M54" s="746"/>
      <c r="N54" s="746"/>
      <c r="O54" s="746"/>
      <c r="P54" s="746"/>
      <c r="Q54" s="746"/>
      <c r="R54" s="510"/>
      <c r="S54" s="178"/>
    </row>
    <row r="55" spans="1:19" ht="34.5" customHeight="1" x14ac:dyDescent="0.2">
      <c r="A55" s="746" t="s">
        <v>79</v>
      </c>
      <c r="B55" s="746"/>
      <c r="C55" s="746"/>
      <c r="D55" s="746"/>
      <c r="E55" s="746"/>
      <c r="F55" s="746"/>
      <c r="G55" s="746"/>
      <c r="H55" s="746"/>
      <c r="I55" s="746"/>
      <c r="J55" s="746"/>
      <c r="K55" s="746"/>
      <c r="L55" s="746"/>
      <c r="M55" s="746"/>
      <c r="N55" s="746"/>
      <c r="O55" s="746"/>
      <c r="P55" s="746"/>
      <c r="Q55" s="746"/>
      <c r="R55" s="510"/>
      <c r="S55" s="178"/>
    </row>
    <row r="56" spans="1:19" ht="34.5" customHeight="1" x14ac:dyDescent="0.2">
      <c r="A56" s="746" t="s">
        <v>380</v>
      </c>
      <c r="B56" s="746"/>
      <c r="C56" s="746"/>
      <c r="D56" s="746"/>
      <c r="E56" s="746"/>
      <c r="F56" s="746"/>
      <c r="G56" s="746"/>
      <c r="H56" s="746"/>
      <c r="I56" s="746"/>
      <c r="J56" s="746"/>
      <c r="K56" s="746"/>
      <c r="L56" s="746"/>
      <c r="M56" s="746"/>
      <c r="N56" s="746"/>
      <c r="O56" s="746"/>
      <c r="P56" s="746"/>
      <c r="Q56" s="746"/>
      <c r="R56" s="510"/>
      <c r="S56" s="178"/>
    </row>
    <row r="57" spans="1:19" x14ac:dyDescent="0.2">
      <c r="A57" s="754" t="s">
        <v>378</v>
      </c>
      <c r="B57" s="754"/>
      <c r="C57" s="754"/>
      <c r="D57" s="754"/>
      <c r="E57" s="754"/>
      <c r="F57" s="754"/>
      <c r="G57" s="754"/>
      <c r="H57" s="754"/>
      <c r="I57" s="754"/>
      <c r="J57" s="754"/>
      <c r="K57" s="754"/>
      <c r="L57" s="754"/>
      <c r="M57" s="754"/>
      <c r="N57" s="754"/>
      <c r="O57" s="754"/>
      <c r="P57" s="754"/>
      <c r="Q57" s="754"/>
      <c r="R57" s="513"/>
    </row>
    <row r="58" spans="1:19" ht="24.75" customHeight="1" x14ac:dyDescent="0.2">
      <c r="A58" s="753" t="s">
        <v>377</v>
      </c>
      <c r="B58" s="753"/>
      <c r="C58" s="753"/>
      <c r="D58" s="753"/>
      <c r="E58" s="753"/>
      <c r="F58" s="753"/>
      <c r="G58" s="753"/>
      <c r="H58" s="753"/>
      <c r="I58" s="753"/>
      <c r="J58" s="753"/>
      <c r="K58" s="753"/>
      <c r="L58" s="753"/>
      <c r="M58" s="753"/>
      <c r="N58" s="753"/>
      <c r="O58" s="753"/>
      <c r="P58" s="753"/>
      <c r="Q58" s="753"/>
      <c r="R58" s="512"/>
    </row>
    <row r="59" spans="1:19" ht="21" customHeight="1" x14ac:dyDescent="0.2">
      <c r="A59" s="740" t="s">
        <v>589</v>
      </c>
      <c r="B59" s="740"/>
      <c r="C59" s="740"/>
      <c r="D59" s="740"/>
      <c r="E59" s="740"/>
      <c r="F59" s="740"/>
      <c r="G59" s="740"/>
      <c r="H59" s="740"/>
      <c r="I59" s="740"/>
      <c r="J59" s="740"/>
      <c r="K59" s="740"/>
      <c r="L59" s="740"/>
      <c r="M59" s="740"/>
      <c r="N59" s="740"/>
      <c r="O59" s="740"/>
      <c r="P59" s="740"/>
      <c r="Q59" s="740"/>
    </row>
    <row r="61" spans="1:19" x14ac:dyDescent="0.2">
      <c r="A61" s="1" t="s">
        <v>31</v>
      </c>
    </row>
    <row r="63" spans="1:19" x14ac:dyDescent="0.2">
      <c r="K63" s="28"/>
    </row>
    <row r="64" spans="1:19" x14ac:dyDescent="0.2">
      <c r="K64" s="28"/>
    </row>
    <row r="65" spans="11:11" x14ac:dyDescent="0.2">
      <c r="K65" s="28"/>
    </row>
    <row r="66" spans="11:11" x14ac:dyDescent="0.2">
      <c r="K66" s="28"/>
    </row>
    <row r="67" spans="11:11" x14ac:dyDescent="0.2">
      <c r="K67" s="28"/>
    </row>
    <row r="68" spans="11:11" x14ac:dyDescent="0.2">
      <c r="K68" s="28"/>
    </row>
    <row r="69" spans="11:11" x14ac:dyDescent="0.2">
      <c r="K69" s="28"/>
    </row>
    <row r="71" spans="11:11" x14ac:dyDescent="0.2">
      <c r="K71" s="28"/>
    </row>
    <row r="72" spans="11:11" x14ac:dyDescent="0.2">
      <c r="K72" s="28"/>
    </row>
    <row r="73" spans="11:11" x14ac:dyDescent="0.2">
      <c r="K73" s="28"/>
    </row>
    <row r="74" spans="11:11" x14ac:dyDescent="0.2">
      <c r="K74" s="28"/>
    </row>
    <row r="75" spans="11:11" x14ac:dyDescent="0.2">
      <c r="K75" s="28"/>
    </row>
  </sheetData>
  <mergeCells count="12">
    <mergeCell ref="A59:Q59"/>
    <mergeCell ref="B5:G5"/>
    <mergeCell ref="K5:P5"/>
    <mergeCell ref="A50:Q50"/>
    <mergeCell ref="A58:Q58"/>
    <mergeCell ref="A55:Q55"/>
    <mergeCell ref="A54:Q54"/>
    <mergeCell ref="A53:Q53"/>
    <mergeCell ref="A57:Q57"/>
    <mergeCell ref="A51:Q51"/>
    <mergeCell ref="A52:Q52"/>
    <mergeCell ref="A56:Q56"/>
  </mergeCells>
  <phoneticPr fontId="37" type="noConversion"/>
  <pageMargins left="0.31496062992125984" right="0.27559055118110237" top="0.51181102362204722" bottom="0.51181102362204722" header="0.51181102362204722" footer="0.51181102362204722"/>
  <pageSetup paperSize="9" scale="86" fitToHeight="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4"/>
  <sheetViews>
    <sheetView showGridLines="0" workbookViewId="0">
      <selection activeCell="A4" sqref="A4"/>
    </sheetView>
  </sheetViews>
  <sheetFormatPr defaultRowHeight="12.75" x14ac:dyDescent="0.2"/>
  <cols>
    <col min="1" max="1" width="27.42578125" customWidth="1"/>
    <col min="2" max="5" width="7.85546875" customWidth="1"/>
    <col min="6" max="8" width="8.5703125" customWidth="1"/>
    <col min="9" max="9" width="8.5703125" style="349" customWidth="1"/>
    <col min="10" max="10" width="1.28515625" customWidth="1"/>
    <col min="11" max="14" width="7.85546875" customWidth="1"/>
    <col min="15" max="17" width="8.5703125" customWidth="1"/>
    <col min="18" max="18" width="8.5703125" style="349" customWidth="1"/>
    <col min="21" max="21" width="9.140625" customWidth="1"/>
  </cols>
  <sheetData>
    <row r="1" spans="1:25" x14ac:dyDescent="0.2">
      <c r="A1" s="94" t="s">
        <v>152</v>
      </c>
      <c r="B1" s="94"/>
      <c r="C1" s="349"/>
      <c r="D1" s="349"/>
      <c r="E1" s="349"/>
      <c r="F1" s="349"/>
      <c r="G1" s="349"/>
      <c r="H1" s="349"/>
      <c r="J1" s="349"/>
      <c r="K1" s="349"/>
      <c r="L1" s="349"/>
      <c r="M1" s="349"/>
      <c r="N1" s="349"/>
      <c r="O1" s="349"/>
      <c r="P1" s="349"/>
      <c r="Q1" s="349"/>
      <c r="S1" s="137"/>
    </row>
    <row r="2" spans="1:25" ht="13.5" x14ac:dyDescent="0.2">
      <c r="A2" s="67" t="s">
        <v>372</v>
      </c>
      <c r="B2" s="162"/>
      <c r="C2" s="162"/>
      <c r="D2" s="162"/>
      <c r="E2" s="162"/>
      <c r="F2" s="162"/>
      <c r="G2" s="162"/>
      <c r="H2" s="162"/>
      <c r="I2" s="162"/>
      <c r="J2" s="162"/>
      <c r="K2" s="162"/>
      <c r="L2" s="162"/>
      <c r="M2" s="162"/>
      <c r="N2" s="162"/>
      <c r="O2" s="162"/>
      <c r="P2" s="162"/>
      <c r="Q2" s="162"/>
      <c r="R2" s="162"/>
      <c r="S2" s="137"/>
    </row>
    <row r="3" spans="1:25" x14ac:dyDescent="0.2">
      <c r="A3" s="63" t="s">
        <v>0</v>
      </c>
      <c r="B3" s="162"/>
      <c r="C3" s="162"/>
      <c r="D3" s="162"/>
      <c r="E3" s="162"/>
      <c r="F3" s="162"/>
      <c r="G3" s="162"/>
      <c r="H3" s="162"/>
      <c r="I3" s="162"/>
      <c r="J3" s="162"/>
      <c r="K3" s="162"/>
      <c r="L3" s="162"/>
      <c r="M3" s="162"/>
      <c r="N3" s="162"/>
      <c r="O3" s="162"/>
      <c r="P3" s="162"/>
      <c r="Q3" s="162"/>
      <c r="R3" s="162"/>
      <c r="S3" s="137"/>
    </row>
    <row r="4" spans="1:25" ht="15" x14ac:dyDescent="0.25">
      <c r="A4" s="732"/>
      <c r="B4" s="316"/>
      <c r="C4" s="316"/>
      <c r="D4" s="316"/>
      <c r="E4" s="316"/>
      <c r="F4" s="316"/>
      <c r="G4" s="316"/>
      <c r="H4" s="316"/>
      <c r="I4" s="316"/>
      <c r="J4" s="316"/>
      <c r="K4" s="316"/>
      <c r="L4" s="316"/>
      <c r="M4" s="316"/>
      <c r="N4" s="316"/>
      <c r="O4" s="316"/>
      <c r="P4" s="316"/>
      <c r="Q4" s="316"/>
      <c r="R4" s="316"/>
      <c r="S4" s="137"/>
    </row>
    <row r="5" spans="1:25" x14ac:dyDescent="0.2">
      <c r="A5" s="317"/>
      <c r="B5" s="755" t="s">
        <v>158</v>
      </c>
      <c r="C5" s="755"/>
      <c r="D5" s="755"/>
      <c r="E5" s="755"/>
      <c r="F5" s="755"/>
      <c r="G5" s="755"/>
      <c r="H5" s="318"/>
      <c r="I5" s="318"/>
      <c r="J5" s="318"/>
      <c r="K5" s="755" t="s">
        <v>159</v>
      </c>
      <c r="L5" s="755"/>
      <c r="M5" s="755"/>
      <c r="N5" s="755"/>
      <c r="O5" s="755"/>
      <c r="P5" s="755"/>
      <c r="Q5" s="319"/>
      <c r="R5" s="525"/>
      <c r="S5" s="137"/>
    </row>
    <row r="6" spans="1:25" x14ac:dyDescent="0.2">
      <c r="A6" s="320"/>
      <c r="B6" s="321" t="s">
        <v>1</v>
      </c>
      <c r="C6" s="321" t="s">
        <v>4</v>
      </c>
      <c r="D6" s="321" t="s">
        <v>27</v>
      </c>
      <c r="E6" s="322" t="s">
        <v>39</v>
      </c>
      <c r="F6" s="323" t="s">
        <v>160</v>
      </c>
      <c r="G6" s="483" t="s">
        <v>70</v>
      </c>
      <c r="H6" s="483" t="s">
        <v>108</v>
      </c>
      <c r="I6" s="525" t="s">
        <v>385</v>
      </c>
      <c r="J6" s="321"/>
      <c r="K6" s="321" t="s">
        <v>1</v>
      </c>
      <c r="L6" s="321" t="s">
        <v>4</v>
      </c>
      <c r="M6" s="319" t="s">
        <v>27</v>
      </c>
      <c r="N6" s="322" t="s">
        <v>39</v>
      </c>
      <c r="O6" s="323" t="s">
        <v>160</v>
      </c>
      <c r="P6" s="483" t="s">
        <v>70</v>
      </c>
      <c r="Q6" s="483" t="s">
        <v>108</v>
      </c>
      <c r="R6" s="525" t="s">
        <v>385</v>
      </c>
      <c r="S6" s="137"/>
    </row>
    <row r="7" spans="1:25" x14ac:dyDescent="0.2">
      <c r="A7" s="324"/>
      <c r="B7" s="325"/>
      <c r="C7" s="325"/>
      <c r="D7" s="325"/>
      <c r="E7" s="326"/>
      <c r="F7" s="325"/>
      <c r="G7" s="325"/>
      <c r="H7" s="325"/>
      <c r="I7" s="325"/>
      <c r="J7" s="325"/>
      <c r="K7" s="325"/>
      <c r="L7" s="325"/>
      <c r="M7" s="325"/>
      <c r="N7" s="326"/>
      <c r="O7" s="325"/>
      <c r="P7" s="325"/>
      <c r="Q7" s="325"/>
      <c r="R7" s="325"/>
      <c r="S7" s="137"/>
      <c r="T7" s="2"/>
      <c r="U7" s="2"/>
      <c r="V7" s="2"/>
      <c r="W7" s="2"/>
      <c r="X7" s="463"/>
      <c r="Y7" s="463"/>
    </row>
    <row r="8" spans="1:25" x14ac:dyDescent="0.2">
      <c r="A8" s="283" t="s">
        <v>301</v>
      </c>
      <c r="B8" s="288"/>
      <c r="C8" s="327"/>
      <c r="D8" s="327"/>
      <c r="E8" s="328"/>
      <c r="F8" s="329"/>
      <c r="G8" s="484"/>
      <c r="H8" s="288"/>
      <c r="I8" s="288"/>
      <c r="J8" s="331"/>
      <c r="K8" s="332"/>
      <c r="L8" s="333"/>
      <c r="M8" s="333"/>
      <c r="N8" s="146"/>
      <c r="O8" s="329"/>
      <c r="P8" s="484"/>
      <c r="Q8" s="288"/>
      <c r="R8" s="288"/>
      <c r="S8" s="348"/>
      <c r="T8" s="2"/>
      <c r="U8" s="2"/>
      <c r="V8" s="2"/>
      <c r="W8" s="2"/>
      <c r="X8" s="463"/>
      <c r="Y8" s="463"/>
    </row>
    <row r="9" spans="1:25" x14ac:dyDescent="0.2">
      <c r="A9" s="283" t="s">
        <v>148</v>
      </c>
      <c r="B9" s="288"/>
      <c r="C9" s="327"/>
      <c r="D9" s="327"/>
      <c r="E9" s="328"/>
      <c r="F9" s="329"/>
      <c r="G9" s="484"/>
      <c r="H9" s="288"/>
      <c r="I9" s="288"/>
      <c r="J9" s="331"/>
      <c r="K9" s="332"/>
      <c r="L9" s="333"/>
      <c r="M9" s="333"/>
      <c r="N9" s="146"/>
      <c r="O9" s="329"/>
      <c r="P9" s="484"/>
      <c r="Q9" s="288"/>
      <c r="R9" s="288"/>
      <c r="S9" s="137"/>
      <c r="T9" s="2"/>
      <c r="U9" s="2"/>
      <c r="V9" s="2"/>
      <c r="W9" s="2"/>
      <c r="X9" s="463"/>
      <c r="Y9" s="463"/>
    </row>
    <row r="10" spans="1:25" x14ac:dyDescent="0.2">
      <c r="A10" s="55" t="s">
        <v>302</v>
      </c>
      <c r="B10" s="288">
        <v>62.2</v>
      </c>
      <c r="C10" s="288">
        <v>61.9</v>
      </c>
      <c r="D10" s="288">
        <v>64.2</v>
      </c>
      <c r="E10" s="146">
        <v>65.599999999999994</v>
      </c>
      <c r="F10" s="251">
        <v>65.2</v>
      </c>
      <c r="G10" s="288">
        <v>70.2</v>
      </c>
      <c r="H10" s="474">
        <v>81.7</v>
      </c>
      <c r="I10" s="474">
        <v>85.3</v>
      </c>
      <c r="J10" s="473"/>
      <c r="K10" s="474">
        <v>63.2</v>
      </c>
      <c r="L10" s="474">
        <v>61.5</v>
      </c>
      <c r="M10" s="474">
        <v>64</v>
      </c>
      <c r="N10" s="475">
        <v>66.3</v>
      </c>
      <c r="O10" s="476">
        <v>68.7</v>
      </c>
      <c r="P10" s="474">
        <v>74.400000000000006</v>
      </c>
      <c r="Q10" s="474">
        <v>86.8</v>
      </c>
      <c r="R10" s="474">
        <v>91.2</v>
      </c>
      <c r="S10" s="137"/>
      <c r="T10" s="30"/>
      <c r="U10" s="30"/>
      <c r="V10" s="30"/>
      <c r="W10" s="30"/>
      <c r="X10" s="463"/>
      <c r="Y10" s="463"/>
    </row>
    <row r="11" spans="1:25" x14ac:dyDescent="0.2">
      <c r="A11" s="339" t="s">
        <v>303</v>
      </c>
      <c r="E11" s="146"/>
      <c r="F11" s="251">
        <v>21.6</v>
      </c>
      <c r="G11" s="288">
        <v>21</v>
      </c>
      <c r="H11" s="474">
        <v>23.3</v>
      </c>
      <c r="I11" s="474">
        <v>24.1</v>
      </c>
      <c r="J11" s="473"/>
      <c r="N11" s="146"/>
      <c r="O11" s="476">
        <v>22.2</v>
      </c>
      <c r="P11" s="474">
        <v>21.7</v>
      </c>
      <c r="Q11" s="474">
        <v>24</v>
      </c>
      <c r="R11" s="474">
        <v>25.1</v>
      </c>
      <c r="S11" s="137"/>
      <c r="T11" s="2"/>
      <c r="U11" s="2"/>
      <c r="V11" s="2"/>
      <c r="W11" s="2"/>
      <c r="X11" s="463"/>
      <c r="Y11" s="463"/>
    </row>
    <row r="12" spans="1:25" x14ac:dyDescent="0.2">
      <c r="A12" s="339" t="s">
        <v>308</v>
      </c>
      <c r="B12" s="288">
        <v>17.3</v>
      </c>
      <c r="C12" s="288">
        <v>21.5</v>
      </c>
      <c r="D12" s="288">
        <v>24.6</v>
      </c>
      <c r="E12" s="146">
        <v>25.7</v>
      </c>
      <c r="F12" s="251">
        <v>21.6</v>
      </c>
      <c r="G12" s="288">
        <v>21</v>
      </c>
      <c r="H12" s="474">
        <v>23.2</v>
      </c>
      <c r="I12" s="474">
        <v>24.1</v>
      </c>
      <c r="J12" s="473"/>
      <c r="K12" s="474">
        <v>16.5</v>
      </c>
      <c r="L12" s="474">
        <v>20.100000000000001</v>
      </c>
      <c r="M12" s="474">
        <v>23.2</v>
      </c>
      <c r="N12" s="475">
        <v>24.7</v>
      </c>
      <c r="O12" s="476">
        <v>22.2</v>
      </c>
      <c r="P12" s="474">
        <v>21.7</v>
      </c>
      <c r="Q12" s="474">
        <v>23.9</v>
      </c>
      <c r="R12" s="474">
        <v>25.1</v>
      </c>
      <c r="S12" s="137"/>
      <c r="T12" s="2"/>
      <c r="U12" s="2"/>
      <c r="V12" s="2"/>
      <c r="W12" s="2"/>
      <c r="X12" s="463"/>
      <c r="Y12" s="463"/>
    </row>
    <row r="13" spans="1:25" s="235" customFormat="1" x14ac:dyDescent="0.2">
      <c r="A13" s="339" t="s">
        <v>146</v>
      </c>
      <c r="B13" s="288">
        <v>44.8</v>
      </c>
      <c r="C13" s="288">
        <v>39.799999999999997</v>
      </c>
      <c r="D13" s="288">
        <v>39</v>
      </c>
      <c r="E13" s="146">
        <v>38.9</v>
      </c>
      <c r="F13" s="251">
        <v>43.3</v>
      </c>
      <c r="G13" s="288">
        <v>48.9</v>
      </c>
      <c r="H13" s="474">
        <v>57.7</v>
      </c>
      <c r="I13" s="474">
        <v>60.4</v>
      </c>
      <c r="J13" s="473"/>
      <c r="K13" s="474">
        <v>46.8</v>
      </c>
      <c r="L13" s="474">
        <v>41.4</v>
      </c>
      <c r="M13" s="474">
        <v>40.700000000000003</v>
      </c>
      <c r="N13" s="475">
        <v>41.2</v>
      </c>
      <c r="O13" s="476">
        <v>46.2</v>
      </c>
      <c r="P13" s="474">
        <v>52.4</v>
      </c>
      <c r="Q13" s="474">
        <v>62.3</v>
      </c>
      <c r="R13" s="474">
        <v>65.599999999999994</v>
      </c>
      <c r="S13" s="137"/>
      <c r="T13" s="9"/>
      <c r="U13" s="9"/>
      <c r="V13" s="9"/>
      <c r="W13" s="9"/>
      <c r="X13" s="463"/>
      <c r="Y13" s="463"/>
    </row>
    <row r="14" spans="1:25" s="235" customFormat="1" x14ac:dyDescent="0.2">
      <c r="A14" s="339" t="s">
        <v>147</v>
      </c>
      <c r="B14" s="288">
        <v>0</v>
      </c>
      <c r="C14" s="288">
        <v>0.5</v>
      </c>
      <c r="D14" s="288">
        <v>0.5</v>
      </c>
      <c r="E14" s="146">
        <v>1</v>
      </c>
      <c r="F14" s="251">
        <v>0.3</v>
      </c>
      <c r="G14" s="288">
        <v>0.3</v>
      </c>
      <c r="H14" s="474">
        <v>0.8</v>
      </c>
      <c r="I14" s="474">
        <v>0.7</v>
      </c>
      <c r="J14" s="473"/>
      <c r="K14" s="474">
        <v>0</v>
      </c>
      <c r="L14" s="474">
        <v>0</v>
      </c>
      <c r="M14" s="474">
        <v>0</v>
      </c>
      <c r="N14" s="475">
        <v>0.3</v>
      </c>
      <c r="O14" s="476">
        <v>0.3</v>
      </c>
      <c r="P14" s="474">
        <v>0.3</v>
      </c>
      <c r="Q14" s="474">
        <v>0.5</v>
      </c>
      <c r="R14" s="474">
        <v>0.4</v>
      </c>
      <c r="S14" s="137"/>
      <c r="T14" s="9"/>
      <c r="U14" s="9"/>
      <c r="V14" s="9"/>
      <c r="W14" s="9"/>
      <c r="X14" s="463"/>
      <c r="Y14" s="463"/>
    </row>
    <row r="15" spans="1:25" x14ac:dyDescent="0.2">
      <c r="A15" s="55" t="s">
        <v>144</v>
      </c>
      <c r="B15" s="288">
        <v>48.9</v>
      </c>
      <c r="C15" s="288">
        <v>48.9</v>
      </c>
      <c r="D15" s="288">
        <v>50.4</v>
      </c>
      <c r="E15" s="146">
        <v>60.4</v>
      </c>
      <c r="F15" s="251">
        <v>63.9</v>
      </c>
      <c r="G15" s="288">
        <v>64.7</v>
      </c>
      <c r="H15" s="474">
        <v>71.8</v>
      </c>
      <c r="I15" s="474">
        <v>73.900000000000006</v>
      </c>
      <c r="J15" s="477"/>
      <c r="K15" s="474">
        <v>47.7</v>
      </c>
      <c r="L15" s="474">
        <v>47.9</v>
      </c>
      <c r="M15" s="474">
        <v>49.3</v>
      </c>
      <c r="N15" s="475">
        <v>60.2</v>
      </c>
      <c r="O15" s="476">
        <v>64.599999999999994</v>
      </c>
      <c r="P15" s="474">
        <v>65.5</v>
      </c>
      <c r="Q15" s="474">
        <v>73.7</v>
      </c>
      <c r="R15" s="474">
        <v>76.599999999999994</v>
      </c>
      <c r="S15" s="137"/>
      <c r="T15" s="9"/>
      <c r="U15" s="9"/>
      <c r="V15" s="9"/>
      <c r="W15" s="9"/>
      <c r="X15" s="463"/>
      <c r="Y15" s="463"/>
    </row>
    <row r="16" spans="1:25" x14ac:dyDescent="0.2">
      <c r="A16" s="339" t="s">
        <v>149</v>
      </c>
      <c r="B16" s="288">
        <v>8.6999999999999993</v>
      </c>
      <c r="C16" s="288">
        <v>8.8000000000000007</v>
      </c>
      <c r="D16" s="288">
        <v>9.5</v>
      </c>
      <c r="E16" s="146">
        <v>10</v>
      </c>
      <c r="F16" s="251">
        <v>9.8000000000000007</v>
      </c>
      <c r="G16" s="288">
        <v>9.6999999999999993</v>
      </c>
      <c r="H16" s="474">
        <v>10</v>
      </c>
      <c r="I16" s="474">
        <v>9.8000000000000007</v>
      </c>
      <c r="J16" s="477"/>
      <c r="K16" s="474">
        <v>7.8</v>
      </c>
      <c r="L16" s="474">
        <v>8.1</v>
      </c>
      <c r="M16" s="474">
        <v>8.6</v>
      </c>
      <c r="N16" s="475">
        <v>9.1999999999999993</v>
      </c>
      <c r="O16" s="476">
        <v>9.5</v>
      </c>
      <c r="P16" s="474">
        <v>9.4</v>
      </c>
      <c r="Q16" s="474">
        <v>9.8000000000000007</v>
      </c>
      <c r="R16" s="474">
        <v>9.8000000000000007</v>
      </c>
      <c r="S16" s="137"/>
      <c r="T16" s="9"/>
      <c r="U16" s="9"/>
      <c r="V16" s="9"/>
      <c r="W16" s="9"/>
      <c r="X16" s="463"/>
      <c r="Y16" s="463"/>
    </row>
    <row r="17" spans="1:28" x14ac:dyDescent="0.2">
      <c r="A17" s="55" t="s">
        <v>145</v>
      </c>
      <c r="B17" s="288">
        <v>42.6</v>
      </c>
      <c r="C17" s="288">
        <v>40.9</v>
      </c>
      <c r="D17" s="288">
        <v>41.1</v>
      </c>
      <c r="E17" s="146">
        <v>48.7</v>
      </c>
      <c r="F17" s="251">
        <v>50.8</v>
      </c>
      <c r="G17" s="288">
        <v>50</v>
      </c>
      <c r="H17" s="474">
        <v>49.4</v>
      </c>
      <c r="I17" s="474">
        <v>47.4</v>
      </c>
      <c r="J17" s="474"/>
      <c r="K17" s="474">
        <v>40</v>
      </c>
      <c r="L17" s="474">
        <v>38.5</v>
      </c>
      <c r="M17" s="474">
        <v>38.9</v>
      </c>
      <c r="N17" s="475">
        <v>47.6</v>
      </c>
      <c r="O17" s="476">
        <v>50.5</v>
      </c>
      <c r="P17" s="474">
        <v>49.3</v>
      </c>
      <c r="Q17" s="474">
        <v>49</v>
      </c>
      <c r="R17" s="474">
        <v>47.3</v>
      </c>
      <c r="S17" s="137"/>
      <c r="T17" s="2"/>
      <c r="U17" s="2"/>
      <c r="V17" s="2"/>
      <c r="W17" s="2"/>
      <c r="X17" s="463"/>
      <c r="Y17" s="463"/>
    </row>
    <row r="18" spans="1:28" x14ac:dyDescent="0.2">
      <c r="A18" s="339" t="s">
        <v>150</v>
      </c>
      <c r="B18" s="288">
        <v>6.5</v>
      </c>
      <c r="C18" s="288">
        <v>5.9</v>
      </c>
      <c r="D18" s="288">
        <v>5.8</v>
      </c>
      <c r="E18" s="146">
        <v>5.6</v>
      </c>
      <c r="F18" s="251">
        <v>5.6</v>
      </c>
      <c r="G18" s="288">
        <v>5.6</v>
      </c>
      <c r="H18" s="474">
        <v>5.5</v>
      </c>
      <c r="I18" s="474">
        <v>5.0999999999999996</v>
      </c>
      <c r="J18" s="477"/>
      <c r="K18" s="474">
        <v>4.7</v>
      </c>
      <c r="L18" s="474">
        <v>4.4000000000000004</v>
      </c>
      <c r="M18" s="474">
        <v>4.3</v>
      </c>
      <c r="N18" s="475">
        <v>4.4000000000000004</v>
      </c>
      <c r="O18" s="476">
        <v>4.5999999999999996</v>
      </c>
      <c r="P18" s="474">
        <v>4.5</v>
      </c>
      <c r="Q18" s="474">
        <v>4.4000000000000004</v>
      </c>
      <c r="R18" s="474">
        <v>4.2</v>
      </c>
      <c r="S18" s="137"/>
      <c r="U18" s="465"/>
      <c r="V18" s="466"/>
      <c r="W18" s="463"/>
      <c r="X18" s="463"/>
      <c r="Y18" s="463"/>
    </row>
    <row r="19" spans="1:28" x14ac:dyDescent="0.2">
      <c r="A19" s="162"/>
      <c r="B19" s="288"/>
      <c r="C19" s="335"/>
      <c r="D19" s="335"/>
      <c r="E19" s="336"/>
      <c r="F19" s="337"/>
      <c r="G19" s="485"/>
      <c r="H19" s="478"/>
      <c r="I19" s="478"/>
      <c r="J19" s="478"/>
      <c r="K19" s="479"/>
      <c r="L19" s="479"/>
      <c r="M19" s="478"/>
      <c r="N19" s="475"/>
      <c r="O19" s="480"/>
      <c r="P19" s="478"/>
      <c r="Q19" s="478"/>
      <c r="R19" s="478"/>
      <c r="S19" s="137"/>
      <c r="U19" s="467"/>
      <c r="V19" s="464"/>
      <c r="W19" s="463"/>
      <c r="X19" s="463"/>
      <c r="Y19" s="463"/>
    </row>
    <row r="20" spans="1:28" x14ac:dyDescent="0.2">
      <c r="A20" s="283" t="s">
        <v>151</v>
      </c>
      <c r="B20" s="288"/>
      <c r="C20" s="288"/>
      <c r="D20" s="288"/>
      <c r="E20" s="146"/>
      <c r="F20" s="251"/>
      <c r="G20" s="288"/>
      <c r="H20" s="474"/>
      <c r="I20" s="474"/>
      <c r="J20" s="474"/>
      <c r="K20" s="474"/>
      <c r="L20" s="392"/>
      <c r="M20" s="481"/>
      <c r="N20" s="475"/>
      <c r="O20" s="476"/>
      <c r="P20" s="474"/>
      <c r="Q20" s="474"/>
      <c r="R20" s="474"/>
      <c r="S20" s="137"/>
      <c r="U20" s="283"/>
      <c r="V20" s="464"/>
      <c r="W20" s="463"/>
      <c r="X20" s="463"/>
      <c r="Y20" s="463"/>
    </row>
    <row r="21" spans="1:28" x14ac:dyDescent="0.2">
      <c r="A21" s="55" t="s">
        <v>309</v>
      </c>
      <c r="B21" s="288">
        <v>46.6</v>
      </c>
      <c r="C21" s="288">
        <v>45.5</v>
      </c>
      <c r="D21" s="334">
        <v>44.4</v>
      </c>
      <c r="E21" s="146">
        <v>44.4</v>
      </c>
      <c r="F21" s="251">
        <v>47.5</v>
      </c>
      <c r="G21" s="288">
        <v>48.8</v>
      </c>
      <c r="H21" s="474">
        <v>47</v>
      </c>
      <c r="I21" s="474">
        <v>45.3</v>
      </c>
      <c r="J21" s="477"/>
      <c r="K21" s="474">
        <v>47.2</v>
      </c>
      <c r="L21" s="474">
        <v>45.8</v>
      </c>
      <c r="M21" s="452">
        <v>44.7</v>
      </c>
      <c r="N21" s="482">
        <v>44.8</v>
      </c>
      <c r="O21" s="476">
        <v>48.3</v>
      </c>
      <c r="P21" s="474">
        <v>49.6</v>
      </c>
      <c r="Q21" s="474">
        <v>48</v>
      </c>
      <c r="R21" s="474">
        <v>46.4</v>
      </c>
      <c r="S21" s="349"/>
      <c r="T21" s="240"/>
      <c r="U21" s="465"/>
      <c r="V21" s="202"/>
      <c r="W21" s="463"/>
      <c r="X21" s="463"/>
      <c r="Y21" s="463"/>
      <c r="Z21" s="240"/>
      <c r="AA21" s="350"/>
      <c r="AB21" s="240"/>
    </row>
    <row r="22" spans="1:28" ht="6" customHeight="1" x14ac:dyDescent="0.2">
      <c r="A22" s="338"/>
      <c r="B22" s="338"/>
      <c r="C22" s="338"/>
      <c r="D22" s="338"/>
      <c r="E22" s="338"/>
      <c r="F22" s="338"/>
      <c r="G22" s="338"/>
      <c r="H22" s="338"/>
      <c r="I22" s="338"/>
      <c r="J22" s="338"/>
      <c r="K22" s="338"/>
      <c r="L22" s="338"/>
      <c r="M22" s="338"/>
      <c r="N22" s="338"/>
      <c r="O22" s="338"/>
      <c r="P22" s="338"/>
      <c r="Q22" s="338"/>
      <c r="R22" s="338"/>
      <c r="S22" s="137"/>
      <c r="U22" s="463"/>
      <c r="V22" s="463"/>
      <c r="W22" s="463"/>
      <c r="X22" s="463"/>
      <c r="Y22" s="463"/>
    </row>
    <row r="23" spans="1:28" x14ac:dyDescent="0.2">
      <c r="A23" s="137"/>
      <c r="B23" s="137"/>
      <c r="C23" s="137"/>
      <c r="D23" s="137"/>
      <c r="E23" s="137"/>
      <c r="F23" s="137"/>
      <c r="G23" s="137"/>
      <c r="H23" s="137"/>
      <c r="I23" s="137"/>
      <c r="J23" s="137"/>
      <c r="K23" s="137"/>
      <c r="L23" s="137"/>
      <c r="M23" s="137"/>
      <c r="N23" s="137"/>
      <c r="O23" s="137"/>
      <c r="P23" s="137"/>
      <c r="R23" s="176" t="s">
        <v>71</v>
      </c>
      <c r="S23" s="137"/>
      <c r="U23" s="463"/>
      <c r="V23" s="463"/>
      <c r="W23" s="463"/>
      <c r="X23" s="463"/>
      <c r="Y23" s="463"/>
    </row>
    <row r="24" spans="1:28" x14ac:dyDescent="0.2">
      <c r="A24" s="137"/>
      <c r="B24" s="137"/>
      <c r="C24" s="137"/>
      <c r="D24" s="137"/>
      <c r="E24" s="137"/>
      <c r="F24" s="137"/>
      <c r="G24" s="137"/>
      <c r="H24" s="137"/>
      <c r="I24" s="137"/>
      <c r="J24" s="137"/>
      <c r="K24" s="137"/>
      <c r="L24" s="137"/>
      <c r="M24" s="137"/>
      <c r="N24" s="137"/>
      <c r="O24" s="137"/>
      <c r="P24" s="137"/>
      <c r="Q24" s="137"/>
      <c r="R24" s="137"/>
      <c r="S24" s="137"/>
      <c r="U24" s="463"/>
      <c r="V24" s="463"/>
      <c r="W24" s="463"/>
      <c r="X24" s="463"/>
      <c r="Y24" s="463"/>
    </row>
    <row r="25" spans="1:28" x14ac:dyDescent="0.2">
      <c r="A25" s="752" t="s">
        <v>60</v>
      </c>
      <c r="B25" s="752"/>
      <c r="C25" s="752"/>
      <c r="D25" s="752"/>
      <c r="E25" s="752"/>
      <c r="F25" s="752"/>
      <c r="G25" s="752"/>
      <c r="H25" s="752"/>
      <c r="I25" s="752"/>
      <c r="J25" s="752"/>
      <c r="K25" s="752"/>
      <c r="L25" s="752"/>
      <c r="M25" s="752"/>
      <c r="N25" s="752"/>
      <c r="O25" s="752"/>
      <c r="P25" s="752"/>
      <c r="Q25" s="752"/>
      <c r="R25" s="519"/>
      <c r="S25" s="137"/>
    </row>
    <row r="26" spans="1:28" x14ac:dyDescent="0.2">
      <c r="A26" s="752" t="s">
        <v>384</v>
      </c>
      <c r="B26" s="752"/>
      <c r="C26" s="752"/>
      <c r="D26" s="752"/>
      <c r="E26" s="752"/>
      <c r="F26" s="752"/>
      <c r="G26" s="752"/>
      <c r="H26" s="752"/>
      <c r="I26" s="752"/>
      <c r="J26" s="752"/>
      <c r="K26" s="752"/>
      <c r="L26" s="752"/>
      <c r="M26" s="752"/>
      <c r="N26" s="752"/>
      <c r="O26" s="752"/>
      <c r="P26" s="752"/>
      <c r="Q26" s="752"/>
      <c r="R26" s="519"/>
    </row>
    <row r="27" spans="1:28" ht="24.75" customHeight="1" x14ac:dyDescent="0.2">
      <c r="A27" s="746" t="s">
        <v>156</v>
      </c>
      <c r="B27" s="746"/>
      <c r="C27" s="746"/>
      <c r="D27" s="746"/>
      <c r="E27" s="746"/>
      <c r="F27" s="746"/>
      <c r="G27" s="746"/>
      <c r="H27" s="746"/>
      <c r="I27" s="746"/>
      <c r="J27" s="746"/>
      <c r="K27" s="746"/>
      <c r="L27" s="746"/>
      <c r="M27" s="746"/>
      <c r="N27" s="746"/>
      <c r="O27" s="746"/>
      <c r="P27" s="746"/>
      <c r="Q27" s="746"/>
      <c r="R27" s="521"/>
    </row>
    <row r="28" spans="1:28" ht="24.75" customHeight="1" x14ac:dyDescent="0.2">
      <c r="A28" s="746" t="s">
        <v>157</v>
      </c>
      <c r="B28" s="746"/>
      <c r="C28" s="746"/>
      <c r="D28" s="746"/>
      <c r="E28" s="746"/>
      <c r="F28" s="746"/>
      <c r="G28" s="746"/>
      <c r="H28" s="746"/>
      <c r="I28" s="746"/>
      <c r="J28" s="746"/>
      <c r="K28" s="746"/>
      <c r="L28" s="746"/>
      <c r="M28" s="746"/>
      <c r="N28" s="746"/>
      <c r="O28" s="746"/>
      <c r="P28" s="746"/>
      <c r="Q28" s="746"/>
      <c r="R28" s="521"/>
    </row>
    <row r="29" spans="1:28" ht="33" customHeight="1" x14ac:dyDescent="0.2">
      <c r="A29" s="746" t="s">
        <v>122</v>
      </c>
      <c r="B29" s="746"/>
      <c r="C29" s="746"/>
      <c r="D29" s="746"/>
      <c r="E29" s="746"/>
      <c r="F29" s="746"/>
      <c r="G29" s="746"/>
      <c r="H29" s="746"/>
      <c r="I29" s="746"/>
      <c r="J29" s="746"/>
      <c r="K29" s="746"/>
      <c r="L29" s="746"/>
      <c r="M29" s="746"/>
      <c r="N29" s="746"/>
      <c r="O29" s="746"/>
      <c r="P29" s="746"/>
      <c r="Q29" s="746"/>
      <c r="R29" s="521"/>
    </row>
    <row r="30" spans="1:28" s="349" customFormat="1" ht="13.5" customHeight="1" x14ac:dyDescent="0.2">
      <c r="A30" s="756" t="s">
        <v>304</v>
      </c>
      <c r="B30" s="756"/>
      <c r="C30" s="756"/>
      <c r="D30" s="756"/>
      <c r="E30" s="756"/>
      <c r="F30" s="756"/>
      <c r="G30" s="756"/>
      <c r="H30" s="756"/>
      <c r="I30" s="756"/>
      <c r="J30" s="756"/>
      <c r="K30" s="756"/>
      <c r="L30" s="756"/>
      <c r="M30" s="756"/>
      <c r="N30" s="756"/>
      <c r="O30" s="756"/>
      <c r="P30" s="756"/>
      <c r="Q30" s="756"/>
      <c r="R30" s="526"/>
    </row>
    <row r="31" spans="1:28" x14ac:dyDescent="0.2">
      <c r="A31" s="754" t="s">
        <v>100</v>
      </c>
      <c r="B31" s="754"/>
      <c r="C31" s="754"/>
      <c r="D31" s="754"/>
      <c r="E31" s="754"/>
      <c r="F31" s="754"/>
      <c r="G31" s="754"/>
      <c r="H31" s="754"/>
      <c r="I31" s="754"/>
      <c r="J31" s="754"/>
      <c r="K31" s="754"/>
      <c r="L31" s="754"/>
      <c r="M31" s="754"/>
      <c r="N31" s="754"/>
      <c r="O31" s="754"/>
      <c r="P31" s="754"/>
      <c r="Q31" s="754"/>
      <c r="R31" s="524"/>
    </row>
    <row r="32" spans="1:28" ht="21" customHeight="1" x14ac:dyDescent="0.2">
      <c r="A32" s="753" t="s">
        <v>305</v>
      </c>
      <c r="B32" s="753"/>
      <c r="C32" s="753"/>
      <c r="D32" s="753"/>
      <c r="E32" s="753"/>
      <c r="F32" s="753"/>
      <c r="G32" s="753"/>
      <c r="H32" s="753"/>
      <c r="I32" s="753"/>
      <c r="J32" s="753"/>
      <c r="K32" s="753"/>
      <c r="L32" s="753"/>
      <c r="M32" s="753"/>
      <c r="N32" s="753"/>
      <c r="O32" s="753"/>
      <c r="P32" s="753"/>
      <c r="Q32" s="753"/>
      <c r="R32" s="523"/>
    </row>
    <row r="33" spans="1:18" x14ac:dyDescent="0.2">
      <c r="A33" s="753" t="s">
        <v>306</v>
      </c>
      <c r="B33" s="753"/>
      <c r="C33" s="753"/>
      <c r="D33" s="753"/>
      <c r="E33" s="753"/>
      <c r="F33" s="753"/>
      <c r="G33" s="753"/>
      <c r="H33" s="753"/>
      <c r="I33" s="753"/>
      <c r="J33" s="753"/>
      <c r="K33" s="753"/>
      <c r="L33" s="753"/>
      <c r="M33" s="753"/>
      <c r="N33" s="753"/>
      <c r="O33" s="753"/>
      <c r="P33" s="753"/>
      <c r="Q33" s="753"/>
      <c r="R33" s="523"/>
    </row>
    <row r="34" spans="1:18" x14ac:dyDescent="0.2">
      <c r="A34" s="753" t="s">
        <v>307</v>
      </c>
      <c r="B34" s="753"/>
      <c r="C34" s="753"/>
      <c r="D34" s="753"/>
      <c r="E34" s="753"/>
      <c r="F34" s="753"/>
      <c r="G34" s="753"/>
      <c r="H34" s="753"/>
      <c r="I34" s="753"/>
      <c r="J34" s="753"/>
      <c r="K34" s="753"/>
      <c r="L34" s="753"/>
      <c r="M34" s="753"/>
      <c r="N34" s="753"/>
      <c r="O34" s="753"/>
      <c r="P34" s="753"/>
      <c r="Q34" s="753"/>
      <c r="R34" s="523"/>
    </row>
  </sheetData>
  <mergeCells count="12">
    <mergeCell ref="A34:Q34"/>
    <mergeCell ref="B5:G5"/>
    <mergeCell ref="K5:P5"/>
    <mergeCell ref="A25:Q25"/>
    <mergeCell ref="A26:Q26"/>
    <mergeCell ref="A33:Q33"/>
    <mergeCell ref="A27:Q27"/>
    <mergeCell ref="A28:Q28"/>
    <mergeCell ref="A29:Q29"/>
    <mergeCell ref="A31:Q31"/>
    <mergeCell ref="A32:Q32"/>
    <mergeCell ref="A30:Q30"/>
  </mergeCells>
  <pageMargins left="0.7" right="0.7" top="0.75" bottom="0.75" header="0.3" footer="0.3"/>
  <pageSetup paperSize="9" scale="7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4"/>
  <sheetViews>
    <sheetView showGridLines="0" zoomScaleNormal="100" workbookViewId="0">
      <selection activeCell="A4" sqref="A4"/>
    </sheetView>
  </sheetViews>
  <sheetFormatPr defaultRowHeight="12.75" x14ac:dyDescent="0.2"/>
  <cols>
    <col min="1" max="1" width="34.7109375" customWidth="1"/>
    <col min="2" max="2" width="10.140625" customWidth="1"/>
    <col min="3" max="3" width="9.5703125" customWidth="1"/>
    <col min="4" max="4" width="9.5703125" style="349" customWidth="1"/>
    <col min="5" max="5" width="2" customWidth="1"/>
    <col min="6" max="6" width="10.140625" customWidth="1"/>
    <col min="7" max="7" width="9.5703125" customWidth="1"/>
    <col min="8" max="8" width="9.5703125" style="349" customWidth="1"/>
  </cols>
  <sheetData>
    <row r="1" spans="1:9" ht="13.5" x14ac:dyDescent="0.2">
      <c r="A1" s="94" t="s">
        <v>154</v>
      </c>
      <c r="C1" s="67"/>
      <c r="D1" s="67"/>
      <c r="E1" s="67"/>
      <c r="G1" s="349"/>
      <c r="I1" s="349"/>
    </row>
    <row r="2" spans="1:9" ht="13.5" x14ac:dyDescent="0.2">
      <c r="A2" s="67" t="s">
        <v>386</v>
      </c>
      <c r="B2" s="1"/>
      <c r="C2" s="1"/>
      <c r="D2" s="1"/>
      <c r="E2" s="1"/>
      <c r="F2" s="1"/>
      <c r="G2" s="1"/>
      <c r="H2" s="1"/>
    </row>
    <row r="3" spans="1:9" x14ac:dyDescent="0.2">
      <c r="A3" s="63" t="s">
        <v>0</v>
      </c>
      <c r="B3" s="1"/>
      <c r="C3" s="1"/>
      <c r="D3" s="1"/>
      <c r="E3" s="1"/>
      <c r="F3" s="1"/>
      <c r="G3" s="1"/>
      <c r="H3" s="1"/>
    </row>
    <row r="4" spans="1:9" ht="15" x14ac:dyDescent="0.25">
      <c r="A4" s="732"/>
      <c r="B4" s="69"/>
      <c r="C4" s="69"/>
      <c r="D4" s="69"/>
      <c r="E4" s="69"/>
      <c r="F4" s="69"/>
      <c r="G4" s="69"/>
      <c r="H4" s="69"/>
    </row>
    <row r="5" spans="1:9" ht="22.5" customHeight="1" x14ac:dyDescent="0.2">
      <c r="A5" s="82"/>
      <c r="B5" s="751" t="s">
        <v>131</v>
      </c>
      <c r="C5" s="751"/>
      <c r="D5" s="751"/>
      <c r="E5" s="246"/>
      <c r="F5" s="751" t="s">
        <v>132</v>
      </c>
      <c r="G5" s="751"/>
      <c r="H5" s="751"/>
    </row>
    <row r="6" spans="1:9" x14ac:dyDescent="0.2">
      <c r="A6" s="107"/>
      <c r="B6" s="248" t="s">
        <v>121</v>
      </c>
      <c r="C6" s="248" t="s">
        <v>108</v>
      </c>
      <c r="D6" s="522" t="s">
        <v>387</v>
      </c>
      <c r="E6" s="247"/>
      <c r="F6" s="264" t="s">
        <v>121</v>
      </c>
      <c r="G6" s="248" t="s">
        <v>108</v>
      </c>
      <c r="H6" s="522" t="s">
        <v>387</v>
      </c>
    </row>
    <row r="7" spans="1:9" x14ac:dyDescent="0.2">
      <c r="A7" s="3"/>
      <c r="B7" s="4"/>
      <c r="C7" s="4"/>
      <c r="D7" s="4"/>
      <c r="E7" s="4"/>
      <c r="F7" s="4"/>
      <c r="G7" s="4"/>
      <c r="H7" s="4"/>
    </row>
    <row r="8" spans="1:9" x14ac:dyDescent="0.2">
      <c r="A8" s="287" t="s">
        <v>5</v>
      </c>
      <c r="B8" s="4"/>
      <c r="C8" s="4"/>
      <c r="D8" s="4"/>
      <c r="E8" s="4"/>
      <c r="F8" s="4"/>
      <c r="G8" s="4"/>
      <c r="H8" s="4"/>
    </row>
    <row r="9" spans="1:9" x14ac:dyDescent="0.2">
      <c r="A9" s="53" t="s">
        <v>6</v>
      </c>
      <c r="B9" s="198">
        <v>313304</v>
      </c>
      <c r="C9" s="198">
        <v>307954</v>
      </c>
      <c r="D9" s="198">
        <v>301620</v>
      </c>
      <c r="E9" s="3"/>
      <c r="F9" s="198">
        <v>282378</v>
      </c>
      <c r="G9" s="198">
        <v>275606</v>
      </c>
      <c r="H9" s="198">
        <v>269062</v>
      </c>
    </row>
    <row r="10" spans="1:9" x14ac:dyDescent="0.2">
      <c r="A10" s="53" t="s">
        <v>7</v>
      </c>
      <c r="B10" s="198">
        <v>297720</v>
      </c>
      <c r="C10" s="198">
        <v>292471</v>
      </c>
      <c r="D10" s="198">
        <v>287476</v>
      </c>
      <c r="E10" s="3"/>
      <c r="F10" s="198">
        <v>271068</v>
      </c>
      <c r="G10" s="198">
        <v>265083</v>
      </c>
      <c r="H10" s="198">
        <v>259897</v>
      </c>
    </row>
    <row r="11" spans="1:9" x14ac:dyDescent="0.2">
      <c r="A11" s="45" t="s">
        <v>8</v>
      </c>
      <c r="B11" s="198">
        <v>611024</v>
      </c>
      <c r="C11" s="198">
        <v>600425</v>
      </c>
      <c r="D11" s="198">
        <v>589096</v>
      </c>
      <c r="E11" s="3"/>
      <c r="F11" s="198">
        <v>553446</v>
      </c>
      <c r="G11" s="198">
        <v>540689</v>
      </c>
      <c r="H11" s="198">
        <v>528959</v>
      </c>
    </row>
    <row r="12" spans="1:9" x14ac:dyDescent="0.2">
      <c r="A12" s="30"/>
      <c r="B12" s="31"/>
      <c r="C12" s="199"/>
      <c r="D12" s="199"/>
      <c r="E12" s="3"/>
      <c r="F12" s="31"/>
      <c r="G12" s="199"/>
      <c r="H12" s="199"/>
    </row>
    <row r="13" spans="1:9" x14ac:dyDescent="0.2">
      <c r="A13" s="255" t="s">
        <v>137</v>
      </c>
      <c r="B13" s="99"/>
      <c r="C13" s="99"/>
      <c r="D13" s="99"/>
      <c r="E13" s="21"/>
      <c r="F13" s="99"/>
      <c r="G13" s="99"/>
      <c r="H13" s="99"/>
    </row>
    <row r="14" spans="1:9" x14ac:dyDescent="0.2">
      <c r="A14" s="53" t="s">
        <v>6</v>
      </c>
      <c r="B14" s="426">
        <v>45</v>
      </c>
      <c r="C14" s="288">
        <v>46</v>
      </c>
      <c r="D14" s="288">
        <v>41.4</v>
      </c>
      <c r="E14" s="302"/>
      <c r="F14" s="426">
        <v>46.3</v>
      </c>
      <c r="G14" s="288">
        <v>47.7</v>
      </c>
      <c r="H14" s="288">
        <v>43.4</v>
      </c>
    </row>
    <row r="15" spans="1:9" x14ac:dyDescent="0.2">
      <c r="A15" s="53" t="s">
        <v>7</v>
      </c>
      <c r="B15" s="426">
        <v>49.9</v>
      </c>
      <c r="C15" s="288">
        <v>51.1</v>
      </c>
      <c r="D15" s="288">
        <v>47.2</v>
      </c>
      <c r="E15" s="302"/>
      <c r="F15" s="426">
        <v>50.7</v>
      </c>
      <c r="G15" s="288">
        <v>52.3</v>
      </c>
      <c r="H15" s="288">
        <v>48.7</v>
      </c>
    </row>
    <row r="16" spans="1:9" x14ac:dyDescent="0.2">
      <c r="A16" s="45" t="s">
        <v>8</v>
      </c>
      <c r="B16" s="308">
        <v>47.4</v>
      </c>
      <c r="C16" s="288">
        <v>48.5</v>
      </c>
      <c r="D16" s="288">
        <v>44.2</v>
      </c>
      <c r="F16" s="430">
        <v>48.4</v>
      </c>
      <c r="G16" s="288">
        <v>49.9</v>
      </c>
      <c r="H16" s="288">
        <v>46</v>
      </c>
    </row>
    <row r="17" spans="1:13" x14ac:dyDescent="0.2">
      <c r="A17" s="45"/>
      <c r="B17" s="427"/>
      <c r="C17" s="303"/>
      <c r="D17" s="303"/>
      <c r="E17" s="304"/>
      <c r="F17" s="431"/>
      <c r="G17" s="303"/>
      <c r="H17" s="303"/>
    </row>
    <row r="18" spans="1:13" x14ac:dyDescent="0.2">
      <c r="A18" s="256" t="s">
        <v>109</v>
      </c>
      <c r="B18" s="308"/>
      <c r="C18" s="35"/>
      <c r="D18" s="35"/>
      <c r="E18" s="305"/>
      <c r="F18" s="431"/>
      <c r="G18" s="35"/>
      <c r="H18" s="35"/>
    </row>
    <row r="19" spans="1:13" x14ac:dyDescent="0.2">
      <c r="A19" s="54" t="s">
        <v>547</v>
      </c>
      <c r="B19" s="428">
        <v>10.1</v>
      </c>
      <c r="C19" s="288">
        <v>10.1</v>
      </c>
      <c r="D19" s="288">
        <v>9.1999999999999993</v>
      </c>
      <c r="E19" s="302"/>
      <c r="F19" s="430">
        <v>10.4</v>
      </c>
      <c r="G19" s="288">
        <v>10.5</v>
      </c>
      <c r="H19" s="288">
        <v>9.8000000000000007</v>
      </c>
      <c r="I19" s="240"/>
      <c r="J19" s="240"/>
      <c r="K19" s="240"/>
      <c r="L19" s="240"/>
      <c r="M19" s="240"/>
    </row>
    <row r="20" spans="1:13" x14ac:dyDescent="0.2">
      <c r="A20" s="54" t="s">
        <v>548</v>
      </c>
      <c r="B20" s="428">
        <v>9.4</v>
      </c>
      <c r="C20" s="288">
        <v>9.3000000000000007</v>
      </c>
      <c r="D20" s="288">
        <v>8.3000000000000007</v>
      </c>
      <c r="E20" s="206"/>
      <c r="F20" s="430">
        <v>9.6999999999999993</v>
      </c>
      <c r="G20" s="288">
        <v>9.8000000000000007</v>
      </c>
      <c r="H20" s="288">
        <v>8.9</v>
      </c>
      <c r="I20" s="342"/>
    </row>
    <row r="21" spans="1:13" x14ac:dyDescent="0.2">
      <c r="A21" s="54" t="s">
        <v>549</v>
      </c>
      <c r="B21" s="428">
        <v>12.6</v>
      </c>
      <c r="C21" s="288">
        <v>13.6</v>
      </c>
      <c r="D21" s="288">
        <v>12.4</v>
      </c>
      <c r="E21" s="302"/>
      <c r="F21" s="430">
        <v>12.6</v>
      </c>
      <c r="G21" s="288">
        <v>13.8</v>
      </c>
      <c r="H21" s="288">
        <v>12.5</v>
      </c>
      <c r="I21" s="342"/>
    </row>
    <row r="22" spans="1:13" x14ac:dyDescent="0.2">
      <c r="A22" s="54" t="s">
        <v>550</v>
      </c>
      <c r="B22" s="428">
        <v>15.3</v>
      </c>
      <c r="C22" s="288">
        <v>15.4</v>
      </c>
      <c r="D22" s="288">
        <v>14.3</v>
      </c>
      <c r="E22" s="87"/>
      <c r="F22" s="430">
        <v>15.6</v>
      </c>
      <c r="G22" s="288">
        <v>15.8</v>
      </c>
      <c r="H22" s="288">
        <v>14.7</v>
      </c>
      <c r="I22" s="342"/>
    </row>
    <row r="23" spans="1:13" x14ac:dyDescent="0.2">
      <c r="A23" s="1"/>
      <c r="B23" s="429"/>
      <c r="C23" s="306"/>
      <c r="D23" s="306"/>
      <c r="E23" s="307"/>
      <c r="F23" s="431"/>
      <c r="G23" s="306"/>
      <c r="H23" s="306"/>
    </row>
    <row r="24" spans="1:13" x14ac:dyDescent="0.2">
      <c r="A24" s="257" t="s">
        <v>128</v>
      </c>
      <c r="B24" s="428"/>
      <c r="C24" s="304"/>
      <c r="D24" s="304"/>
      <c r="E24" s="304"/>
      <c r="F24" s="431"/>
      <c r="G24" s="304"/>
      <c r="H24" s="304"/>
    </row>
    <row r="25" spans="1:13" s="235" customFormat="1" x14ac:dyDescent="0.2">
      <c r="A25" s="54" t="s">
        <v>129</v>
      </c>
      <c r="B25" s="428">
        <v>12.9</v>
      </c>
      <c r="C25" s="288">
        <v>12.7</v>
      </c>
      <c r="D25" s="288">
        <v>11.2</v>
      </c>
      <c r="E25" s="87"/>
      <c r="F25" s="430">
        <v>13.1</v>
      </c>
      <c r="G25" s="288">
        <v>12.9</v>
      </c>
      <c r="H25" s="288">
        <v>11.5</v>
      </c>
      <c r="I25" s="342"/>
    </row>
    <row r="26" spans="1:13" s="235" customFormat="1" x14ac:dyDescent="0.2">
      <c r="A26" s="54" t="s">
        <v>551</v>
      </c>
      <c r="B26" s="679">
        <v>2.4</v>
      </c>
      <c r="C26" s="474">
        <v>2.8</v>
      </c>
      <c r="D26" s="474">
        <v>3</v>
      </c>
      <c r="E26" s="680"/>
      <c r="F26" s="681">
        <v>2.6</v>
      </c>
      <c r="G26" s="474">
        <v>2.9</v>
      </c>
      <c r="H26" s="474">
        <v>3.3</v>
      </c>
      <c r="I26" s="342"/>
    </row>
    <row r="27" spans="1:13" s="235" customFormat="1" x14ac:dyDescent="0.2">
      <c r="A27" s="54"/>
      <c r="B27" s="679"/>
      <c r="C27" s="474"/>
      <c r="D27" s="474"/>
      <c r="E27" s="680"/>
      <c r="F27" s="681"/>
      <c r="G27" s="474"/>
      <c r="H27" s="474"/>
    </row>
    <row r="28" spans="1:13" s="235" customFormat="1" x14ac:dyDescent="0.2">
      <c r="A28" s="256" t="s">
        <v>552</v>
      </c>
      <c r="B28" s="679"/>
      <c r="C28" s="474"/>
      <c r="D28" s="474"/>
      <c r="E28" s="680"/>
      <c r="F28" s="681"/>
      <c r="G28" s="474"/>
      <c r="H28" s="474"/>
    </row>
    <row r="29" spans="1:13" s="235" customFormat="1" x14ac:dyDescent="0.2">
      <c r="A29" s="54" t="s">
        <v>133</v>
      </c>
      <c r="B29" s="679">
        <v>2.4</v>
      </c>
      <c r="C29" s="474">
        <v>2.6</v>
      </c>
      <c r="D29" s="474">
        <v>2.7</v>
      </c>
      <c r="E29" s="680"/>
      <c r="F29" s="679">
        <v>2.5</v>
      </c>
      <c r="G29" s="474">
        <v>2.7</v>
      </c>
      <c r="H29" s="474">
        <v>2.7</v>
      </c>
    </row>
    <row r="30" spans="1:13" s="235" customFormat="1" x14ac:dyDescent="0.2">
      <c r="A30" s="54" t="s">
        <v>134</v>
      </c>
      <c r="B30" s="679">
        <v>2.9</v>
      </c>
      <c r="C30" s="474">
        <v>2.8</v>
      </c>
      <c r="D30" s="474">
        <v>2.7</v>
      </c>
      <c r="E30" s="680"/>
      <c r="F30" s="679">
        <v>3</v>
      </c>
      <c r="G30" s="474">
        <v>2.9</v>
      </c>
      <c r="H30" s="474">
        <v>2.8</v>
      </c>
    </row>
    <row r="31" spans="1:13" ht="6.75" customHeight="1" x14ac:dyDescent="0.2">
      <c r="A31" s="25"/>
      <c r="B31" s="26"/>
      <c r="C31" s="26"/>
      <c r="D31" s="26"/>
      <c r="E31" s="26"/>
      <c r="F31" s="26"/>
      <c r="G31" s="26"/>
      <c r="H31" s="26"/>
    </row>
    <row r="32" spans="1:13" x14ac:dyDescent="0.2">
      <c r="A32" s="110"/>
      <c r="B32" s="111" t="s">
        <v>31</v>
      </c>
      <c r="C32" s="111"/>
      <c r="D32" s="111"/>
      <c r="E32" s="111"/>
      <c r="F32" s="1"/>
      <c r="G32" s="176"/>
      <c r="H32" s="176" t="s">
        <v>71</v>
      </c>
    </row>
    <row r="33" spans="1:22" s="235" customFormat="1" ht="24" customHeight="1" x14ac:dyDescent="0.2">
      <c r="A33" s="748" t="s">
        <v>579</v>
      </c>
      <c r="B33" s="748"/>
      <c r="C33" s="748"/>
      <c r="D33" s="748"/>
      <c r="E33" s="748"/>
      <c r="F33" s="748"/>
      <c r="G33" s="748"/>
      <c r="H33" s="520"/>
    </row>
    <row r="34" spans="1:22" s="235" customFormat="1" x14ac:dyDescent="0.2">
      <c r="A34" s="311" t="s">
        <v>130</v>
      </c>
      <c r="B34" s="111"/>
      <c r="C34" s="111"/>
      <c r="D34" s="111"/>
      <c r="E34" s="111"/>
      <c r="F34" s="1"/>
      <c r="G34" s="176"/>
      <c r="H34" s="176"/>
    </row>
    <row r="35" spans="1:22" x14ac:dyDescent="0.2">
      <c r="A35" s="245" t="s">
        <v>135</v>
      </c>
      <c r="B35" s="245"/>
      <c r="C35" s="226"/>
      <c r="D35" s="226"/>
      <c r="E35" s="226"/>
      <c r="F35" s="227"/>
      <c r="G35" s="228"/>
      <c r="H35" s="228"/>
    </row>
    <row r="36" spans="1:22" ht="49.5" customHeight="1" x14ac:dyDescent="0.2">
      <c r="A36" s="748" t="s">
        <v>534</v>
      </c>
      <c r="B36" s="748"/>
      <c r="C36" s="748"/>
      <c r="D36" s="748"/>
      <c r="E36" s="748"/>
      <c r="F36" s="748"/>
      <c r="G36" s="748"/>
      <c r="H36" s="519"/>
      <c r="O36" s="730"/>
      <c r="P36" s="730"/>
      <c r="Q36" s="730"/>
      <c r="R36" s="730"/>
      <c r="S36" s="730"/>
      <c r="T36" s="730"/>
      <c r="U36" s="730"/>
      <c r="V36" s="730"/>
    </row>
    <row r="37" spans="1:22" ht="42" customHeight="1" x14ac:dyDescent="0.2">
      <c r="A37" s="746" t="s">
        <v>101</v>
      </c>
      <c r="B37" s="746"/>
      <c r="C37" s="746"/>
      <c r="D37" s="746"/>
      <c r="E37" s="746"/>
      <c r="F37" s="746"/>
      <c r="G37" s="746"/>
      <c r="H37" s="521"/>
    </row>
    <row r="38" spans="1:22" ht="47.25" customHeight="1" x14ac:dyDescent="0.2">
      <c r="A38" s="746" t="s">
        <v>72</v>
      </c>
      <c r="B38" s="746"/>
      <c r="C38" s="746"/>
      <c r="D38" s="746"/>
      <c r="E38" s="746"/>
      <c r="F38" s="746"/>
      <c r="G38" s="746"/>
      <c r="H38" s="521"/>
    </row>
    <row r="39" spans="1:22" s="235" customFormat="1" ht="36.75" customHeight="1" x14ac:dyDescent="0.2">
      <c r="A39" s="746" t="s">
        <v>136</v>
      </c>
      <c r="B39" s="746"/>
      <c r="C39" s="746"/>
      <c r="D39" s="746"/>
      <c r="E39" s="746"/>
      <c r="F39" s="746"/>
      <c r="G39" s="746"/>
      <c r="H39" s="521"/>
    </row>
    <row r="40" spans="1:22" s="349" customFormat="1" ht="62.25" customHeight="1" x14ac:dyDescent="0.2">
      <c r="A40" s="758" t="s">
        <v>546</v>
      </c>
      <c r="B40" s="758"/>
      <c r="C40" s="758"/>
      <c r="D40" s="758"/>
      <c r="E40" s="758"/>
      <c r="F40" s="758"/>
      <c r="G40" s="758"/>
      <c r="H40" s="758"/>
    </row>
    <row r="41" spans="1:22" ht="24" customHeight="1" x14ac:dyDescent="0.2">
      <c r="A41" s="747" t="s">
        <v>553</v>
      </c>
      <c r="B41" s="747"/>
      <c r="C41" s="747"/>
      <c r="D41" s="747"/>
      <c r="E41" s="747"/>
      <c r="F41" s="747"/>
      <c r="G41" s="747"/>
      <c r="H41" s="528"/>
      <c r="I41" s="261"/>
      <c r="J41" s="261"/>
      <c r="K41" s="261"/>
    </row>
    <row r="42" spans="1:22" s="235" customFormat="1" ht="33" customHeight="1" x14ac:dyDescent="0.2">
      <c r="A42" s="747" t="s">
        <v>554</v>
      </c>
      <c r="B42" s="747"/>
      <c r="C42" s="747"/>
      <c r="D42" s="747"/>
      <c r="E42" s="747"/>
      <c r="F42" s="747"/>
      <c r="G42" s="747"/>
      <c r="H42" s="528"/>
      <c r="I42" s="261"/>
      <c r="J42" s="261"/>
      <c r="K42" s="261"/>
    </row>
    <row r="43" spans="1:22" s="235" customFormat="1" ht="23.25" customHeight="1" x14ac:dyDescent="0.2">
      <c r="A43" s="757" t="s">
        <v>555</v>
      </c>
      <c r="B43" s="757"/>
      <c r="C43" s="757"/>
      <c r="D43" s="757"/>
      <c r="E43" s="757"/>
      <c r="F43" s="757"/>
      <c r="G43" s="757"/>
      <c r="H43" s="527"/>
      <c r="I43" s="262"/>
      <c r="J43" s="262"/>
      <c r="K43" s="262"/>
    </row>
    <row r="44" spans="1:22" x14ac:dyDescent="0.2">
      <c r="A44" s="30" t="s">
        <v>556</v>
      </c>
    </row>
  </sheetData>
  <mergeCells count="11">
    <mergeCell ref="A33:G33"/>
    <mergeCell ref="F5:H5"/>
    <mergeCell ref="B5:D5"/>
    <mergeCell ref="A43:G43"/>
    <mergeCell ref="A38:G38"/>
    <mergeCell ref="A41:G41"/>
    <mergeCell ref="A42:G42"/>
    <mergeCell ref="A36:G36"/>
    <mergeCell ref="A37:G37"/>
    <mergeCell ref="A39:G39"/>
    <mergeCell ref="A40:H40"/>
  </mergeCells>
  <hyperlinks>
    <hyperlink ref="A34" r:id="rId1"/>
  </hyperlinks>
  <pageMargins left="0.7" right="0.7" top="0.75" bottom="0.75" header="0.3" footer="0.3"/>
  <pageSetup paperSize="9" scale="84"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DF357"/>
  </sheetPr>
  <dimension ref="A1:AR29"/>
  <sheetViews>
    <sheetView zoomScaleNormal="100" workbookViewId="0">
      <pane xSplit="1" ySplit="2" topLeftCell="B3" activePane="bottomRight" state="frozen"/>
      <selection activeCell="D3" sqref="D3"/>
      <selection pane="topRight" activeCell="D3" sqref="D3"/>
      <selection pane="bottomLeft" activeCell="D3" sqref="D3"/>
      <selection pane="bottomRight" activeCell="G13" sqref="G13"/>
    </sheetView>
  </sheetViews>
  <sheetFormatPr defaultRowHeight="12.75" x14ac:dyDescent="0.2"/>
  <cols>
    <col min="1" max="1" width="31.7109375" customWidth="1"/>
    <col min="7" max="7" width="10.42578125" customWidth="1"/>
    <col min="10" max="11" width="9.140625" style="349"/>
    <col min="21" max="22" width="9.140625" style="349"/>
    <col min="32" max="33" width="9.140625" style="349"/>
    <col min="36" max="41" width="9" style="349"/>
  </cols>
  <sheetData>
    <row r="1" spans="1:44" ht="15.75" x14ac:dyDescent="0.25">
      <c r="A1" s="691" t="s">
        <v>529</v>
      </c>
    </row>
    <row r="2" spans="1:44" s="692" customFormat="1" ht="25.5" x14ac:dyDescent="0.2">
      <c r="B2" s="693" t="s">
        <v>85</v>
      </c>
      <c r="C2" s="693" t="s">
        <v>201</v>
      </c>
      <c r="D2" s="693" t="s">
        <v>163</v>
      </c>
      <c r="E2" s="693" t="s">
        <v>388</v>
      </c>
      <c r="F2" s="693" t="s">
        <v>87</v>
      </c>
      <c r="G2" s="693" t="s">
        <v>389</v>
      </c>
      <c r="H2" s="693" t="s">
        <v>168</v>
      </c>
      <c r="I2" s="693" t="s">
        <v>164</v>
      </c>
      <c r="J2" s="693" t="s">
        <v>191</v>
      </c>
      <c r="K2" s="693" t="s">
        <v>192</v>
      </c>
      <c r="L2" s="693" t="s">
        <v>170</v>
      </c>
      <c r="M2" s="693" t="s">
        <v>86</v>
      </c>
      <c r="N2" s="693" t="s">
        <v>202</v>
      </c>
      <c r="O2" s="693" t="s">
        <v>165</v>
      </c>
      <c r="P2" s="693" t="s">
        <v>390</v>
      </c>
      <c r="Q2" s="693" t="s">
        <v>89</v>
      </c>
      <c r="R2" s="693" t="s">
        <v>391</v>
      </c>
      <c r="S2" s="693" t="s">
        <v>172</v>
      </c>
      <c r="T2" s="693" t="s">
        <v>166</v>
      </c>
      <c r="U2" s="693" t="s">
        <v>193</v>
      </c>
      <c r="V2" s="693" t="s">
        <v>194</v>
      </c>
      <c r="W2" s="693" t="s">
        <v>174</v>
      </c>
      <c r="X2" s="693" t="s">
        <v>88</v>
      </c>
      <c r="Y2" s="693" t="s">
        <v>200</v>
      </c>
      <c r="Z2" s="693" t="s">
        <v>175</v>
      </c>
      <c r="AA2" s="693" t="s">
        <v>392</v>
      </c>
      <c r="AB2" s="693" t="s">
        <v>161</v>
      </c>
      <c r="AC2" s="693" t="s">
        <v>383</v>
      </c>
      <c r="AD2" s="693" t="s">
        <v>176</v>
      </c>
      <c r="AE2" s="693" t="s">
        <v>199</v>
      </c>
      <c r="AF2" s="693" t="s">
        <v>195</v>
      </c>
      <c r="AG2" s="693" t="s">
        <v>196</v>
      </c>
      <c r="AH2" s="693" t="s">
        <v>178</v>
      </c>
      <c r="AI2" s="693" t="s">
        <v>179</v>
      </c>
      <c r="AJ2" s="693" t="s">
        <v>400</v>
      </c>
      <c r="AK2" s="693" t="s">
        <v>402</v>
      </c>
      <c r="AL2" s="693" t="s">
        <v>404</v>
      </c>
      <c r="AM2" s="693" t="s">
        <v>401</v>
      </c>
      <c r="AN2" s="693" t="s">
        <v>403</v>
      </c>
      <c r="AO2" s="693" t="s">
        <v>405</v>
      </c>
      <c r="AP2" s="693" t="s">
        <v>81</v>
      </c>
      <c r="AQ2" s="693" t="s">
        <v>82</v>
      </c>
      <c r="AR2" s="693" t="s">
        <v>80</v>
      </c>
    </row>
    <row r="3" spans="1:44" x14ac:dyDescent="0.2">
      <c r="A3" s="349" t="s">
        <v>92</v>
      </c>
      <c r="B3" s="151">
        <v>3154</v>
      </c>
      <c r="C3" s="137">
        <v>44.5</v>
      </c>
      <c r="D3" s="137">
        <v>97.9</v>
      </c>
      <c r="E3" s="137">
        <v>40.200000000000003</v>
      </c>
      <c r="F3" s="137">
        <v>33.6</v>
      </c>
      <c r="G3" s="137">
        <v>17.399999999999999</v>
      </c>
      <c r="H3" s="137">
        <v>246758</v>
      </c>
      <c r="I3" s="137">
        <v>-0.2</v>
      </c>
      <c r="J3" s="137">
        <v>-0.2</v>
      </c>
      <c r="K3" s="137">
        <v>-0.19</v>
      </c>
      <c r="L3" s="137">
        <v>99.3</v>
      </c>
      <c r="M3" s="137">
        <v>99</v>
      </c>
      <c r="N3" s="137">
        <v>49.2</v>
      </c>
      <c r="O3" s="137">
        <v>98.6</v>
      </c>
      <c r="P3" s="137">
        <v>45.8</v>
      </c>
      <c r="Q3" s="137">
        <v>44.1</v>
      </c>
      <c r="R3" s="137">
        <v>25.7</v>
      </c>
      <c r="S3" s="137">
        <v>243509</v>
      </c>
      <c r="T3" s="349">
        <v>0.2</v>
      </c>
      <c r="U3" s="349">
        <v>0.2</v>
      </c>
      <c r="V3" s="349">
        <v>0.21</v>
      </c>
      <c r="W3" s="349">
        <v>99.5</v>
      </c>
      <c r="X3" s="349">
        <v>99.4</v>
      </c>
      <c r="Y3" s="349">
        <v>46.9</v>
      </c>
      <c r="Z3" s="349">
        <v>98.2</v>
      </c>
      <c r="AA3" s="349">
        <v>43</v>
      </c>
      <c r="AB3" s="349">
        <v>38.799999999999997</v>
      </c>
      <c r="AC3" s="349">
        <v>21.5</v>
      </c>
      <c r="AD3" s="137">
        <v>490267</v>
      </c>
      <c r="AE3" s="468">
        <v>0</v>
      </c>
      <c r="AF3" s="137">
        <v>0</v>
      </c>
      <c r="AG3" s="137">
        <v>0</v>
      </c>
      <c r="AH3" s="349">
        <v>99.4</v>
      </c>
      <c r="AI3" s="349">
        <v>99.2</v>
      </c>
      <c r="AJ3" s="349">
        <v>61.2</v>
      </c>
      <c r="AK3" s="349">
        <v>67.8</v>
      </c>
      <c r="AL3" s="349">
        <v>64.5</v>
      </c>
      <c r="AM3" s="349">
        <v>19.100000000000001</v>
      </c>
      <c r="AN3" s="349">
        <v>29</v>
      </c>
      <c r="AO3" s="349">
        <v>24</v>
      </c>
      <c r="AP3" s="353">
        <v>261778</v>
      </c>
      <c r="AQ3" s="353">
        <v>257068</v>
      </c>
      <c r="AR3" s="353">
        <v>518846</v>
      </c>
    </row>
    <row r="4" spans="1:44" x14ac:dyDescent="0.2">
      <c r="A4" s="349" t="s">
        <v>181</v>
      </c>
      <c r="B4" s="151">
        <v>1038</v>
      </c>
      <c r="C4" s="137">
        <v>43.3</v>
      </c>
      <c r="D4" s="137">
        <v>97.9</v>
      </c>
      <c r="E4" s="137">
        <v>37.799999999999997</v>
      </c>
      <c r="F4" s="137">
        <v>31.4</v>
      </c>
      <c r="G4" s="137">
        <v>15.7</v>
      </c>
      <c r="H4" s="137">
        <v>81517</v>
      </c>
      <c r="I4" s="137">
        <v>-0.26</v>
      </c>
      <c r="J4" s="137">
        <v>-0.27</v>
      </c>
      <c r="K4" s="137">
        <v>-0.25</v>
      </c>
      <c r="L4" s="137">
        <v>99.3</v>
      </c>
      <c r="M4" s="137">
        <v>99</v>
      </c>
      <c r="N4" s="137">
        <v>48.1</v>
      </c>
      <c r="O4" s="137">
        <v>98.7</v>
      </c>
      <c r="P4" s="137">
        <v>43.3</v>
      </c>
      <c r="Q4" s="137">
        <v>41.8</v>
      </c>
      <c r="R4" s="137">
        <v>23.4</v>
      </c>
      <c r="S4" s="137">
        <v>81481</v>
      </c>
      <c r="T4" s="349">
        <v>0.15</v>
      </c>
      <c r="U4" s="349">
        <v>0.14000000000000001</v>
      </c>
      <c r="V4" s="349">
        <v>0.16</v>
      </c>
      <c r="W4" s="349">
        <v>99.5</v>
      </c>
      <c r="X4" s="349">
        <v>99.4</v>
      </c>
      <c r="Y4" s="349">
        <v>45.7</v>
      </c>
      <c r="Z4" s="349">
        <v>98.3</v>
      </c>
      <c r="AA4" s="349">
        <v>40.6</v>
      </c>
      <c r="AB4" s="349">
        <v>36.6</v>
      </c>
      <c r="AC4" s="349">
        <v>19.600000000000001</v>
      </c>
      <c r="AD4" s="137">
        <v>162998</v>
      </c>
      <c r="AE4" s="349">
        <v>-0.05</v>
      </c>
      <c r="AF4" s="349">
        <v>-0.06</v>
      </c>
      <c r="AG4" s="349">
        <v>-0.05</v>
      </c>
      <c r="AH4" s="349">
        <v>99.4</v>
      </c>
      <c r="AI4" s="349">
        <v>99.2</v>
      </c>
      <c r="AJ4" s="349">
        <v>59.3</v>
      </c>
      <c r="AK4" s="349">
        <v>65.900000000000006</v>
      </c>
      <c r="AL4" s="349">
        <v>62.6</v>
      </c>
      <c r="AM4" s="349">
        <v>17.399999999999999</v>
      </c>
      <c r="AN4" s="349">
        <v>26.8</v>
      </c>
      <c r="AO4" s="349">
        <v>22.1</v>
      </c>
      <c r="AP4" s="353">
        <v>86471</v>
      </c>
      <c r="AQ4" s="353">
        <v>86016</v>
      </c>
      <c r="AR4" s="353">
        <v>172487</v>
      </c>
    </row>
    <row r="5" spans="1:44" x14ac:dyDescent="0.2">
      <c r="A5" s="349" t="s">
        <v>182</v>
      </c>
      <c r="B5" s="344">
        <v>2095</v>
      </c>
      <c r="C5" s="137">
        <v>45.3</v>
      </c>
      <c r="D5" s="137">
        <v>98.1</v>
      </c>
      <c r="E5" s="137">
        <v>41.6</v>
      </c>
      <c r="F5" s="137">
        <v>34.799999999999997</v>
      </c>
      <c r="G5" s="137">
        <v>18.3</v>
      </c>
      <c r="H5" s="137">
        <v>164484</v>
      </c>
      <c r="I5" s="137">
        <v>-0.16</v>
      </c>
      <c r="J5" s="137">
        <v>-0.17</v>
      </c>
      <c r="K5" s="137">
        <v>-0.15</v>
      </c>
      <c r="L5" s="137">
        <v>99.4</v>
      </c>
      <c r="M5" s="137">
        <v>99.1</v>
      </c>
      <c r="N5" s="137">
        <v>49.9</v>
      </c>
      <c r="O5" s="137">
        <v>98.8</v>
      </c>
      <c r="P5" s="137">
        <v>47.2</v>
      </c>
      <c r="Q5" s="137">
        <v>45.4</v>
      </c>
      <c r="R5" s="137">
        <v>27</v>
      </c>
      <c r="S5" s="137">
        <v>161292</v>
      </c>
      <c r="T5" s="349">
        <v>0.23</v>
      </c>
      <c r="U5" s="349">
        <v>0.23</v>
      </c>
      <c r="V5" s="349">
        <v>0.24</v>
      </c>
      <c r="W5" s="349">
        <v>99.6</v>
      </c>
      <c r="X5" s="349">
        <v>99.4</v>
      </c>
      <c r="Y5" s="349">
        <v>47.6</v>
      </c>
      <c r="Z5" s="349">
        <v>98.4</v>
      </c>
      <c r="AA5" s="349">
        <v>44.3</v>
      </c>
      <c r="AB5" s="349">
        <v>40</v>
      </c>
      <c r="AC5" s="349">
        <v>22.6</v>
      </c>
      <c r="AD5" s="137">
        <v>325776</v>
      </c>
      <c r="AE5" s="349">
        <v>0.03</v>
      </c>
      <c r="AF5" s="349">
        <v>0.03</v>
      </c>
      <c r="AG5" s="349">
        <v>0.04</v>
      </c>
      <c r="AH5" s="349">
        <v>99.5</v>
      </c>
      <c r="AI5" s="349">
        <v>99.3</v>
      </c>
      <c r="AJ5" s="349">
        <v>62.4</v>
      </c>
      <c r="AK5" s="349">
        <v>68.900000000000006</v>
      </c>
      <c r="AL5" s="349">
        <v>65.599999999999994</v>
      </c>
      <c r="AM5" s="349">
        <v>20</v>
      </c>
      <c r="AN5" s="349">
        <v>30.2</v>
      </c>
      <c r="AO5" s="349">
        <v>25</v>
      </c>
      <c r="AP5" s="353">
        <v>174326</v>
      </c>
      <c r="AQ5" s="353">
        <v>170165</v>
      </c>
      <c r="AR5" s="353">
        <v>344491</v>
      </c>
    </row>
    <row r="6" spans="1:44" x14ac:dyDescent="0.2">
      <c r="A6" s="349" t="s">
        <v>183</v>
      </c>
      <c r="B6" s="151">
        <v>592</v>
      </c>
      <c r="C6" s="137">
        <v>39.799999999999997</v>
      </c>
      <c r="D6" s="137">
        <v>97.8</v>
      </c>
      <c r="E6" s="137">
        <v>29.4</v>
      </c>
      <c r="F6" s="137">
        <v>25.2</v>
      </c>
      <c r="G6" s="137">
        <v>9.6</v>
      </c>
      <c r="H6" s="137">
        <v>41297</v>
      </c>
      <c r="I6" s="137">
        <v>-0.3</v>
      </c>
      <c r="J6" s="137">
        <v>-0.31</v>
      </c>
      <c r="K6" s="137">
        <v>-0.28000000000000003</v>
      </c>
      <c r="L6" s="137">
        <v>99.1</v>
      </c>
      <c r="M6" s="137">
        <v>98.6</v>
      </c>
      <c r="N6" s="137">
        <v>44.1</v>
      </c>
      <c r="O6" s="137">
        <v>98.4</v>
      </c>
      <c r="P6" s="137">
        <v>34.4</v>
      </c>
      <c r="Q6" s="137">
        <v>34.5</v>
      </c>
      <c r="R6" s="137">
        <v>15.6</v>
      </c>
      <c r="S6" s="137">
        <v>39221</v>
      </c>
      <c r="T6" s="349">
        <v>0.05</v>
      </c>
      <c r="U6" s="349">
        <v>0.04</v>
      </c>
      <c r="V6" s="349">
        <v>7.0000000000000007E-2</v>
      </c>
      <c r="W6" s="349">
        <v>99.3</v>
      </c>
      <c r="X6" s="349">
        <v>99.1</v>
      </c>
      <c r="Y6" s="349">
        <v>41.9</v>
      </c>
      <c r="Z6" s="349">
        <v>98.1</v>
      </c>
      <c r="AA6" s="349">
        <v>31.8</v>
      </c>
      <c r="AB6" s="349">
        <v>29.7</v>
      </c>
      <c r="AC6" s="349">
        <v>12.5</v>
      </c>
      <c r="AD6" s="137">
        <v>80518</v>
      </c>
      <c r="AE6" s="349">
        <v>-0.13</v>
      </c>
      <c r="AF6" s="349">
        <v>-0.13</v>
      </c>
      <c r="AG6" s="349">
        <v>-0.12</v>
      </c>
      <c r="AH6" s="349">
        <v>99.2</v>
      </c>
      <c r="AI6" s="349">
        <v>98.8</v>
      </c>
      <c r="AJ6" s="349">
        <v>49.9</v>
      </c>
      <c r="AK6" s="349">
        <v>56.7</v>
      </c>
      <c r="AL6" s="349">
        <v>53.2</v>
      </c>
      <c r="AM6" s="349">
        <v>10.8</v>
      </c>
      <c r="AN6" s="349">
        <v>18.100000000000001</v>
      </c>
      <c r="AO6" s="349">
        <v>14.4</v>
      </c>
      <c r="AP6" s="353">
        <v>44540</v>
      </c>
      <c r="AQ6" s="353">
        <v>42024</v>
      </c>
      <c r="AR6" s="353">
        <v>86564</v>
      </c>
    </row>
    <row r="7" spans="1:44" x14ac:dyDescent="0.2">
      <c r="A7" s="349" t="s">
        <v>184</v>
      </c>
      <c r="B7" s="151">
        <v>1375</v>
      </c>
      <c r="C7" s="137">
        <v>47.3</v>
      </c>
      <c r="D7" s="137">
        <v>98.2</v>
      </c>
      <c r="E7" s="137">
        <v>46.1</v>
      </c>
      <c r="F7" s="137">
        <v>38.4</v>
      </c>
      <c r="G7" s="137">
        <v>21.7</v>
      </c>
      <c r="H7" s="137">
        <v>119083</v>
      </c>
      <c r="I7" s="137">
        <v>-0.1</v>
      </c>
      <c r="J7" s="137">
        <v>-0.11</v>
      </c>
      <c r="K7" s="137">
        <v>-0.09</v>
      </c>
      <c r="L7" s="137">
        <v>99.5</v>
      </c>
      <c r="M7" s="137">
        <v>99.3</v>
      </c>
      <c r="N7" s="137">
        <v>52</v>
      </c>
      <c r="O7" s="137">
        <v>98.9</v>
      </c>
      <c r="P7" s="137">
        <v>51.7</v>
      </c>
      <c r="Q7" s="137">
        <v>49.3</v>
      </c>
      <c r="R7" s="137">
        <v>30.9</v>
      </c>
      <c r="S7" s="137">
        <v>119600</v>
      </c>
      <c r="T7" s="349">
        <v>0.3</v>
      </c>
      <c r="U7" s="349">
        <v>0.28999999999999998</v>
      </c>
      <c r="V7" s="349">
        <v>0.31</v>
      </c>
      <c r="W7" s="349">
        <v>99.7</v>
      </c>
      <c r="X7" s="349">
        <v>99.6</v>
      </c>
      <c r="Y7" s="349">
        <v>49.7</v>
      </c>
      <c r="Z7" s="349">
        <v>98.6</v>
      </c>
      <c r="AA7" s="349">
        <v>48.9</v>
      </c>
      <c r="AB7" s="349">
        <v>43.9</v>
      </c>
      <c r="AC7" s="349">
        <v>26.3</v>
      </c>
      <c r="AD7" s="137">
        <v>238683</v>
      </c>
      <c r="AE7" s="349">
        <v>0.1</v>
      </c>
      <c r="AF7" s="349">
        <v>0.09</v>
      </c>
      <c r="AG7" s="349">
        <v>0.1</v>
      </c>
      <c r="AH7" s="349">
        <v>99.6</v>
      </c>
      <c r="AI7" s="349">
        <v>99.5</v>
      </c>
      <c r="AJ7" s="349">
        <v>67</v>
      </c>
      <c r="AK7" s="349">
        <v>73.2</v>
      </c>
      <c r="AL7" s="349">
        <v>70.099999999999994</v>
      </c>
      <c r="AM7" s="349">
        <v>23.5</v>
      </c>
      <c r="AN7" s="349">
        <v>34.5</v>
      </c>
      <c r="AO7" s="349">
        <v>29</v>
      </c>
      <c r="AP7" s="353">
        <v>125302</v>
      </c>
      <c r="AQ7" s="353">
        <v>125418</v>
      </c>
      <c r="AR7" s="353">
        <v>250720</v>
      </c>
    </row>
    <row r="8" spans="1:44" x14ac:dyDescent="0.2">
      <c r="A8" s="349" t="s">
        <v>185</v>
      </c>
      <c r="B8" s="151">
        <v>54</v>
      </c>
      <c r="C8" s="137">
        <v>47.4</v>
      </c>
      <c r="D8" s="137">
        <v>97.8</v>
      </c>
      <c r="E8" s="137">
        <v>47.4</v>
      </c>
      <c r="F8" s="137">
        <v>48.3</v>
      </c>
      <c r="G8" s="137">
        <v>25.3</v>
      </c>
      <c r="H8" s="137">
        <v>1683</v>
      </c>
      <c r="I8" s="137">
        <v>0.04</v>
      </c>
      <c r="J8" s="137">
        <v>-0.02</v>
      </c>
      <c r="K8" s="137">
        <v>0.1</v>
      </c>
      <c r="L8" s="137">
        <v>99</v>
      </c>
      <c r="M8" s="137">
        <v>98.8</v>
      </c>
      <c r="N8" s="137">
        <v>48.5</v>
      </c>
      <c r="O8" s="137">
        <v>98</v>
      </c>
      <c r="P8" s="137">
        <v>46.6</v>
      </c>
      <c r="Q8" s="137">
        <v>54.3</v>
      </c>
      <c r="R8" s="137">
        <v>29.5</v>
      </c>
      <c r="S8" s="137">
        <v>1334</v>
      </c>
      <c r="T8" s="349">
        <v>0.17</v>
      </c>
      <c r="U8" s="349">
        <v>0.1</v>
      </c>
      <c r="V8" s="349">
        <v>0.23</v>
      </c>
      <c r="W8" s="349">
        <v>98.9</v>
      </c>
      <c r="X8" s="349">
        <v>98.9</v>
      </c>
      <c r="Y8" s="349">
        <v>47.9</v>
      </c>
      <c r="Z8" s="349">
        <v>97.9</v>
      </c>
      <c r="AA8" s="349">
        <v>47</v>
      </c>
      <c r="AB8" s="349">
        <v>51</v>
      </c>
      <c r="AC8" s="349">
        <v>27.1</v>
      </c>
      <c r="AD8" s="137">
        <v>3017</v>
      </c>
      <c r="AE8" s="349">
        <v>0.1</v>
      </c>
      <c r="AF8" s="349">
        <v>0.05</v>
      </c>
      <c r="AG8" s="349">
        <v>0.14000000000000001</v>
      </c>
      <c r="AH8" s="349">
        <v>99</v>
      </c>
      <c r="AI8" s="349">
        <v>98.8</v>
      </c>
      <c r="AJ8" s="349">
        <v>68.2</v>
      </c>
      <c r="AK8" s="349">
        <v>69.7</v>
      </c>
      <c r="AL8" s="349">
        <v>68.900000000000006</v>
      </c>
      <c r="AM8" s="349">
        <v>27.5</v>
      </c>
      <c r="AN8" s="349">
        <v>33.9</v>
      </c>
      <c r="AO8" s="349">
        <v>30.4</v>
      </c>
      <c r="AP8" s="353">
        <v>1879</v>
      </c>
      <c r="AQ8" s="353">
        <v>1504</v>
      </c>
      <c r="AR8" s="353">
        <v>3383</v>
      </c>
    </row>
    <row r="9" spans="1:44" x14ac:dyDescent="0.2">
      <c r="A9" s="349" t="s">
        <v>186</v>
      </c>
      <c r="B9" s="151">
        <v>40</v>
      </c>
      <c r="C9" s="137">
        <v>36.299999999999997</v>
      </c>
      <c r="D9" s="137">
        <v>97</v>
      </c>
      <c r="E9" s="137">
        <v>26.4</v>
      </c>
      <c r="F9" s="137">
        <v>12.3</v>
      </c>
      <c r="G9" s="137">
        <v>1.6</v>
      </c>
      <c r="H9" s="137">
        <v>1761</v>
      </c>
      <c r="I9" s="137">
        <v>-0.87</v>
      </c>
      <c r="J9" s="137">
        <v>-0.93</v>
      </c>
      <c r="K9" s="137">
        <v>-0.81</v>
      </c>
      <c r="L9" s="137">
        <v>99.4</v>
      </c>
      <c r="M9" s="137">
        <v>98.6</v>
      </c>
      <c r="N9" s="137">
        <v>39.4</v>
      </c>
      <c r="O9" s="137">
        <v>97.6</v>
      </c>
      <c r="P9" s="137">
        <v>31.3</v>
      </c>
      <c r="Q9" s="137">
        <v>20.6</v>
      </c>
      <c r="R9" s="137">
        <v>7.4</v>
      </c>
      <c r="S9" s="137">
        <v>629</v>
      </c>
      <c r="T9" s="349">
        <v>-0.88</v>
      </c>
      <c r="U9" s="349">
        <v>-0.98</v>
      </c>
      <c r="V9" s="349">
        <v>-0.78</v>
      </c>
      <c r="W9" s="349">
        <v>99.1</v>
      </c>
      <c r="X9" s="349">
        <v>98.7</v>
      </c>
      <c r="Y9" s="349">
        <v>37.1</v>
      </c>
      <c r="Z9" s="349">
        <v>97.1</v>
      </c>
      <c r="AA9" s="349">
        <v>27.7</v>
      </c>
      <c r="AB9" s="349">
        <v>14.5</v>
      </c>
      <c r="AC9" s="349">
        <v>3.2</v>
      </c>
      <c r="AD9" s="137">
        <v>2390</v>
      </c>
      <c r="AE9" s="349">
        <v>-0.87</v>
      </c>
      <c r="AF9" s="349">
        <v>-0.92</v>
      </c>
      <c r="AG9" s="349">
        <v>-0.82</v>
      </c>
      <c r="AH9" s="349">
        <v>99.3</v>
      </c>
      <c r="AI9" s="349">
        <v>98.6</v>
      </c>
      <c r="AJ9" s="349">
        <v>49.1</v>
      </c>
      <c r="AK9" s="349">
        <v>59.3</v>
      </c>
      <c r="AL9" s="349">
        <v>51.8</v>
      </c>
      <c r="AM9" s="349">
        <v>1.9</v>
      </c>
      <c r="AN9" s="349">
        <v>9.1999999999999993</v>
      </c>
      <c r="AO9" s="349">
        <v>3.8</v>
      </c>
      <c r="AP9" s="353">
        <v>1887</v>
      </c>
      <c r="AQ9" s="353">
        <v>674</v>
      </c>
      <c r="AR9" s="353">
        <v>2561</v>
      </c>
    </row>
    <row r="10" spans="1:44" x14ac:dyDescent="0.2">
      <c r="A10" s="349" t="s">
        <v>187</v>
      </c>
      <c r="B10" s="151">
        <v>34</v>
      </c>
      <c r="C10" s="137">
        <v>36.5</v>
      </c>
      <c r="D10" s="137">
        <v>97.1</v>
      </c>
      <c r="E10" s="137">
        <v>21.7</v>
      </c>
      <c r="F10" s="137">
        <v>9.9</v>
      </c>
      <c r="G10" s="137">
        <v>1.9</v>
      </c>
      <c r="H10" s="137">
        <v>660</v>
      </c>
      <c r="I10" s="137">
        <v>-0.69</v>
      </c>
      <c r="J10" s="137">
        <v>-0.79</v>
      </c>
      <c r="K10" s="137">
        <v>-0.6</v>
      </c>
      <c r="L10" s="137">
        <v>98.1</v>
      </c>
      <c r="M10" s="137">
        <v>97.9</v>
      </c>
      <c r="N10" s="137">
        <v>35.4</v>
      </c>
      <c r="O10" s="137">
        <v>95.2</v>
      </c>
      <c r="P10" s="137">
        <v>19.3</v>
      </c>
      <c r="Q10" s="137">
        <v>8.4</v>
      </c>
      <c r="R10" s="137">
        <v>1.5</v>
      </c>
      <c r="S10" s="137">
        <v>508</v>
      </c>
      <c r="T10" s="349">
        <v>-0.7</v>
      </c>
      <c r="U10" s="349">
        <v>-0.8</v>
      </c>
      <c r="V10" s="349">
        <v>-0.59</v>
      </c>
      <c r="W10" s="349">
        <v>97.6</v>
      </c>
      <c r="X10" s="349">
        <v>97.1</v>
      </c>
      <c r="Y10" s="349">
        <v>36</v>
      </c>
      <c r="Z10" s="349">
        <v>96.3</v>
      </c>
      <c r="AA10" s="349">
        <v>20.7</v>
      </c>
      <c r="AB10" s="349">
        <v>9.3000000000000007</v>
      </c>
      <c r="AC10" s="349">
        <v>1.7</v>
      </c>
      <c r="AD10" s="137">
        <v>1168</v>
      </c>
      <c r="AE10" s="349">
        <v>-0.69</v>
      </c>
      <c r="AF10" s="349">
        <v>-0.77</v>
      </c>
      <c r="AG10" s="349">
        <v>-0.62</v>
      </c>
      <c r="AH10" s="349">
        <v>97.9</v>
      </c>
      <c r="AI10" s="349">
        <v>97.5</v>
      </c>
      <c r="AJ10" s="349">
        <v>44</v>
      </c>
      <c r="AK10" s="349">
        <v>43.7</v>
      </c>
      <c r="AL10" s="349">
        <v>43.9</v>
      </c>
      <c r="AM10" s="349">
        <v>1.9</v>
      </c>
      <c r="AN10" s="349">
        <v>2</v>
      </c>
      <c r="AO10" s="349">
        <v>2</v>
      </c>
      <c r="AP10" s="353">
        <v>718</v>
      </c>
      <c r="AQ10" s="353">
        <v>545</v>
      </c>
      <c r="AR10" s="353">
        <v>1263</v>
      </c>
    </row>
    <row r="11" spans="1:44" x14ac:dyDescent="0.2">
      <c r="A11" s="349" t="s">
        <v>74</v>
      </c>
      <c r="B11" s="151">
        <v>18</v>
      </c>
      <c r="C11" s="137">
        <v>11.5</v>
      </c>
      <c r="D11" s="137">
        <v>42.7</v>
      </c>
      <c r="E11" s="137">
        <v>4</v>
      </c>
      <c r="F11" s="137">
        <v>3.3</v>
      </c>
      <c r="G11" s="137">
        <v>1</v>
      </c>
      <c r="H11" s="137">
        <v>516</v>
      </c>
      <c r="I11" s="137">
        <v>-2.25</v>
      </c>
      <c r="J11" s="137">
        <v>-2.36</v>
      </c>
      <c r="K11" s="137">
        <v>-2.15</v>
      </c>
      <c r="L11" s="137">
        <v>66.3</v>
      </c>
      <c r="M11" s="137">
        <v>64.099999999999994</v>
      </c>
      <c r="N11" s="137">
        <v>14.6</v>
      </c>
      <c r="O11" s="137">
        <v>54.3</v>
      </c>
      <c r="P11" s="137">
        <v>4.4000000000000004</v>
      </c>
      <c r="Q11" s="137">
        <v>1.2</v>
      </c>
      <c r="R11" s="137">
        <v>0</v>
      </c>
      <c r="S11" s="137">
        <v>454</v>
      </c>
      <c r="T11" s="349">
        <v>-2.2200000000000002</v>
      </c>
      <c r="U11" s="349">
        <v>-2.33</v>
      </c>
      <c r="V11" s="349">
        <v>-2.11</v>
      </c>
      <c r="W11" s="349">
        <v>79</v>
      </c>
      <c r="X11" s="349">
        <v>76.099999999999994</v>
      </c>
      <c r="Y11" s="349">
        <v>12.8</v>
      </c>
      <c r="Z11" s="349">
        <v>47.9</v>
      </c>
      <c r="AA11" s="349">
        <v>4.2</v>
      </c>
      <c r="AB11" s="349">
        <v>2.4</v>
      </c>
      <c r="AC11" s="349">
        <v>0.5</v>
      </c>
      <c r="AD11" s="137">
        <v>970</v>
      </c>
      <c r="AE11" s="349">
        <v>-2.2400000000000002</v>
      </c>
      <c r="AF11" s="349">
        <v>-2.31</v>
      </c>
      <c r="AG11" s="349">
        <v>-2.16</v>
      </c>
      <c r="AH11" s="349">
        <v>72</v>
      </c>
      <c r="AI11" s="349">
        <v>69.5</v>
      </c>
      <c r="AJ11" s="349">
        <v>10.5</v>
      </c>
      <c r="AK11" s="349">
        <v>13</v>
      </c>
      <c r="AL11" s="349">
        <v>11.6</v>
      </c>
      <c r="AM11" s="349">
        <v>1.1000000000000001</v>
      </c>
      <c r="AN11" s="349">
        <v>0</v>
      </c>
      <c r="AO11" s="349">
        <v>0.6</v>
      </c>
      <c r="AP11" s="353">
        <v>724</v>
      </c>
      <c r="AQ11" s="353">
        <v>586</v>
      </c>
      <c r="AR11" s="353">
        <v>1310</v>
      </c>
    </row>
    <row r="12" spans="1:44" x14ac:dyDescent="0.2">
      <c r="A12" s="349" t="s">
        <v>188</v>
      </c>
      <c r="B12" s="151">
        <v>744</v>
      </c>
      <c r="C12" s="137">
        <v>3</v>
      </c>
      <c r="D12" s="137">
        <v>14.5</v>
      </c>
      <c r="E12" s="137">
        <v>0.4</v>
      </c>
      <c r="F12" s="137">
        <v>0</v>
      </c>
      <c r="G12" s="137">
        <v>0</v>
      </c>
      <c r="H12" s="137">
        <v>6764</v>
      </c>
      <c r="I12" s="137">
        <v>-1.7</v>
      </c>
      <c r="J12" s="137">
        <v>-1.73</v>
      </c>
      <c r="K12" s="137">
        <v>-1.67</v>
      </c>
      <c r="L12" s="137">
        <v>36.6</v>
      </c>
      <c r="M12" s="137">
        <v>34.9</v>
      </c>
      <c r="N12" s="137">
        <v>1.7</v>
      </c>
      <c r="O12" s="137">
        <v>7.2</v>
      </c>
      <c r="P12" s="137">
        <v>0.1</v>
      </c>
      <c r="Q12" s="137">
        <v>0</v>
      </c>
      <c r="R12" s="137">
        <v>0</v>
      </c>
      <c r="S12" s="137">
        <v>2590</v>
      </c>
      <c r="T12" s="349">
        <v>-1.56</v>
      </c>
      <c r="U12" s="349">
        <v>-1.61</v>
      </c>
      <c r="V12" s="349">
        <v>-1.51</v>
      </c>
      <c r="W12" s="349">
        <v>26.9</v>
      </c>
      <c r="X12" s="349">
        <v>25.6</v>
      </c>
      <c r="Y12" s="349">
        <v>2.7</v>
      </c>
      <c r="Z12" s="349">
        <v>12.5</v>
      </c>
      <c r="AA12" s="349">
        <v>0.3</v>
      </c>
      <c r="AB12" s="349">
        <v>0</v>
      </c>
      <c r="AC12" s="349">
        <v>0</v>
      </c>
      <c r="AD12" s="137">
        <v>9354</v>
      </c>
      <c r="AE12" s="349">
        <v>-1.66</v>
      </c>
      <c r="AF12" s="349">
        <v>-1.69</v>
      </c>
      <c r="AG12" s="349">
        <v>-1.64</v>
      </c>
      <c r="AH12" s="349">
        <v>33.9</v>
      </c>
      <c r="AI12" s="349">
        <v>32.299999999999997</v>
      </c>
      <c r="AJ12" s="349">
        <v>1.3</v>
      </c>
      <c r="AK12" s="349">
        <v>0.4</v>
      </c>
      <c r="AL12" s="349">
        <v>1</v>
      </c>
      <c r="AM12" s="349">
        <v>0</v>
      </c>
      <c r="AN12" s="349">
        <v>0</v>
      </c>
      <c r="AO12" s="349">
        <v>0</v>
      </c>
      <c r="AP12" s="353">
        <v>7284</v>
      </c>
      <c r="AQ12" s="353">
        <v>2829</v>
      </c>
      <c r="AR12" s="353">
        <v>10113</v>
      </c>
    </row>
    <row r="13" spans="1:44" x14ac:dyDescent="0.2">
      <c r="A13" s="349" t="s">
        <v>189</v>
      </c>
      <c r="B13" s="344">
        <v>3898</v>
      </c>
      <c r="C13" s="137">
        <v>43.4</v>
      </c>
      <c r="D13" s="137">
        <v>95.6</v>
      </c>
      <c r="E13" s="137">
        <v>39.1</v>
      </c>
      <c r="F13" s="137">
        <v>32.700000000000003</v>
      </c>
      <c r="G13" s="137">
        <v>16.899999999999999</v>
      </c>
      <c r="H13" s="137">
        <v>253522</v>
      </c>
      <c r="I13" s="137">
        <v>-0.24</v>
      </c>
      <c r="J13" s="137">
        <v>-0.24</v>
      </c>
      <c r="K13" s="137">
        <v>-0.23</v>
      </c>
      <c r="L13" s="137">
        <v>97.6</v>
      </c>
      <c r="M13" s="137">
        <v>97.2</v>
      </c>
      <c r="N13" s="137">
        <v>48.7</v>
      </c>
      <c r="O13" s="137">
        <v>97.6</v>
      </c>
      <c r="P13" s="137">
        <v>45.3</v>
      </c>
      <c r="Q13" s="137">
        <v>43.7</v>
      </c>
      <c r="R13" s="137">
        <v>25.5</v>
      </c>
      <c r="S13" s="137">
        <v>246099</v>
      </c>
      <c r="T13" s="349">
        <v>0.18</v>
      </c>
      <c r="U13" s="349">
        <v>0.18</v>
      </c>
      <c r="V13" s="349">
        <v>0.19</v>
      </c>
      <c r="W13" s="349">
        <v>98.7</v>
      </c>
      <c r="X13" s="349">
        <v>98.6</v>
      </c>
      <c r="Y13" s="349">
        <v>46</v>
      </c>
      <c r="Z13" s="349">
        <v>96.6</v>
      </c>
      <c r="AA13" s="349">
        <v>42.2</v>
      </c>
      <c r="AB13" s="349">
        <v>38.1</v>
      </c>
      <c r="AC13" s="349">
        <v>21.1</v>
      </c>
      <c r="AD13" s="137">
        <v>499621</v>
      </c>
      <c r="AE13" s="349">
        <v>-0.03</v>
      </c>
      <c r="AF13" s="349">
        <v>-0.03</v>
      </c>
      <c r="AG13" s="349">
        <v>-0.03</v>
      </c>
      <c r="AH13" s="349">
        <v>98.1</v>
      </c>
      <c r="AI13" s="349">
        <v>97.9</v>
      </c>
      <c r="AJ13" s="349">
        <v>59.6</v>
      </c>
      <c r="AK13" s="349">
        <v>67.099999999999994</v>
      </c>
      <c r="AL13" s="349">
        <v>63.3</v>
      </c>
      <c r="AM13" s="349">
        <v>18.600000000000001</v>
      </c>
      <c r="AN13" s="349">
        <v>28.7</v>
      </c>
      <c r="AO13" s="349">
        <v>23.5</v>
      </c>
      <c r="AP13" s="353">
        <v>269062</v>
      </c>
      <c r="AQ13" s="353">
        <v>259897</v>
      </c>
      <c r="AR13" s="353">
        <v>528959</v>
      </c>
    </row>
    <row r="14" spans="1:44" x14ac:dyDescent="0.2">
      <c r="A14" s="349" t="s">
        <v>42</v>
      </c>
      <c r="B14" s="151">
        <v>432</v>
      </c>
      <c r="C14" s="137">
        <v>5.5</v>
      </c>
      <c r="D14" s="137">
        <v>38.1</v>
      </c>
      <c r="E14" s="137">
        <v>1</v>
      </c>
      <c r="F14" s="137">
        <v>0.4</v>
      </c>
      <c r="G14" s="137" t="s">
        <v>331</v>
      </c>
      <c r="H14" s="137">
        <v>5590</v>
      </c>
      <c r="I14" s="137">
        <v>-3.1</v>
      </c>
      <c r="J14" s="137">
        <v>-3.14</v>
      </c>
      <c r="K14" s="137">
        <v>-3.07</v>
      </c>
      <c r="L14" s="137">
        <v>58.8</v>
      </c>
      <c r="M14" s="137">
        <v>54.1</v>
      </c>
      <c r="N14" s="137">
        <v>8.1</v>
      </c>
      <c r="O14" s="137">
        <v>45.3</v>
      </c>
      <c r="P14" s="137">
        <v>2.7</v>
      </c>
      <c r="Q14" s="137">
        <v>0.3</v>
      </c>
      <c r="R14" s="137" t="s">
        <v>331</v>
      </c>
      <c r="S14" s="137">
        <v>2756</v>
      </c>
      <c r="T14" s="349">
        <v>-3.02</v>
      </c>
      <c r="U14" s="349">
        <v>-3.07</v>
      </c>
      <c r="V14" s="349">
        <v>-2.97</v>
      </c>
      <c r="W14" s="349">
        <v>66.7</v>
      </c>
      <c r="X14" s="349">
        <v>62.2</v>
      </c>
      <c r="Y14" s="349">
        <v>6.3</v>
      </c>
      <c r="Z14" s="349">
        <v>40.5</v>
      </c>
      <c r="AA14" s="349">
        <v>1.6</v>
      </c>
      <c r="AB14" s="349">
        <v>0.3</v>
      </c>
      <c r="AC14" s="349">
        <v>0</v>
      </c>
      <c r="AD14" s="137">
        <v>8346</v>
      </c>
      <c r="AE14" s="349">
        <v>-3.08</v>
      </c>
      <c r="AF14" s="349">
        <v>-3.1</v>
      </c>
      <c r="AG14" s="349">
        <v>-3.05</v>
      </c>
      <c r="AH14" s="349">
        <v>61.4</v>
      </c>
      <c r="AI14" s="349">
        <v>56.8</v>
      </c>
      <c r="AJ14" s="349">
        <v>3.1</v>
      </c>
      <c r="AK14" s="349">
        <v>7</v>
      </c>
      <c r="AL14" s="349">
        <v>4.4000000000000004</v>
      </c>
      <c r="AM14" s="349" t="s">
        <v>331</v>
      </c>
      <c r="AN14" s="349" t="s">
        <v>331</v>
      </c>
      <c r="AO14" s="349">
        <v>0</v>
      </c>
      <c r="AP14" s="353">
        <v>6495</v>
      </c>
      <c r="AQ14" s="353">
        <v>3223</v>
      </c>
      <c r="AR14" s="353">
        <v>9718</v>
      </c>
    </row>
    <row r="15" spans="1:44" x14ac:dyDescent="0.2">
      <c r="A15" s="349" t="s">
        <v>41</v>
      </c>
      <c r="B15" s="344">
        <v>4330</v>
      </c>
      <c r="C15" s="137">
        <v>42.5</v>
      </c>
      <c r="D15" s="137">
        <v>94.3</v>
      </c>
      <c r="E15" s="137">
        <v>38.200000000000003</v>
      </c>
      <c r="F15" s="137">
        <v>31.9</v>
      </c>
      <c r="G15" s="137">
        <v>16.5</v>
      </c>
      <c r="H15" s="137">
        <v>259112</v>
      </c>
      <c r="I15" s="137">
        <v>-0.3</v>
      </c>
      <c r="J15" s="137">
        <v>-0.3</v>
      </c>
      <c r="K15" s="137">
        <v>-0.28999999999999998</v>
      </c>
      <c r="L15" s="137">
        <v>96.6</v>
      </c>
      <c r="M15" s="137">
        <v>96.2</v>
      </c>
      <c r="N15" s="137">
        <v>48.2</v>
      </c>
      <c r="O15" s="137">
        <v>97</v>
      </c>
      <c r="P15" s="137">
        <v>44.8</v>
      </c>
      <c r="Q15" s="137">
        <v>43.1</v>
      </c>
      <c r="R15" s="137">
        <v>25.1</v>
      </c>
      <c r="S15" s="137">
        <v>248855</v>
      </c>
      <c r="T15" s="349">
        <v>0.15</v>
      </c>
      <c r="U15" s="349">
        <v>0.14000000000000001</v>
      </c>
      <c r="V15" s="349">
        <v>0.15</v>
      </c>
      <c r="W15" s="349">
        <v>98.3</v>
      </c>
      <c r="X15" s="349">
        <v>98.1</v>
      </c>
      <c r="Y15" s="349">
        <v>45.3</v>
      </c>
      <c r="Z15" s="349">
        <v>95.6</v>
      </c>
      <c r="AA15" s="349">
        <v>41.5</v>
      </c>
      <c r="AB15" s="349">
        <v>37.4</v>
      </c>
      <c r="AC15" s="349">
        <v>20.7</v>
      </c>
      <c r="AD15" s="137">
        <v>507967</v>
      </c>
      <c r="AE15" s="349">
        <v>-0.08</v>
      </c>
      <c r="AF15" s="349">
        <v>-0.08</v>
      </c>
      <c r="AG15" s="349">
        <v>-0.08</v>
      </c>
      <c r="AH15" s="349">
        <v>97.5</v>
      </c>
      <c r="AI15" s="349">
        <v>97.2</v>
      </c>
      <c r="AJ15" s="349">
        <v>58.3</v>
      </c>
      <c r="AK15" s="349">
        <v>66.3</v>
      </c>
      <c r="AL15" s="349">
        <v>62.2</v>
      </c>
      <c r="AM15" s="349">
        <v>18.100000000000001</v>
      </c>
      <c r="AN15" s="349">
        <v>28.4</v>
      </c>
      <c r="AO15" s="349">
        <v>23.1</v>
      </c>
      <c r="AP15" s="353">
        <v>275557</v>
      </c>
      <c r="AQ15" s="353">
        <v>263120</v>
      </c>
      <c r="AR15" s="353">
        <v>538677</v>
      </c>
    </row>
    <row r="16" spans="1:44" x14ac:dyDescent="0.2">
      <c r="A16" s="349" t="s">
        <v>30</v>
      </c>
      <c r="B16" s="151">
        <v>56</v>
      </c>
      <c r="C16" s="137">
        <v>7</v>
      </c>
      <c r="D16" s="137">
        <v>20.8</v>
      </c>
      <c r="E16" s="137">
        <v>1</v>
      </c>
      <c r="F16" s="137" t="s">
        <v>331</v>
      </c>
      <c r="G16" s="137" t="s">
        <v>331</v>
      </c>
      <c r="H16" s="137">
        <v>219</v>
      </c>
      <c r="I16" s="137">
        <v>-1.68</v>
      </c>
      <c r="J16" s="137">
        <v>-1.85</v>
      </c>
      <c r="K16" s="137">
        <v>-1.52</v>
      </c>
      <c r="L16" s="137">
        <v>46.8</v>
      </c>
      <c r="M16" s="137">
        <v>45.4</v>
      </c>
      <c r="N16" s="137">
        <v>8.9</v>
      </c>
      <c r="O16" s="137">
        <v>23.3</v>
      </c>
      <c r="P16" s="137">
        <v>5.2</v>
      </c>
      <c r="Q16" s="137" t="s">
        <v>331</v>
      </c>
      <c r="R16" s="137" t="s">
        <v>331</v>
      </c>
      <c r="S16" s="137">
        <v>93</v>
      </c>
      <c r="T16" s="349">
        <v>-1.3</v>
      </c>
      <c r="U16" s="349">
        <v>-1.55</v>
      </c>
      <c r="V16" s="349">
        <v>-1.05</v>
      </c>
      <c r="W16" s="349">
        <v>48.3</v>
      </c>
      <c r="X16" s="349">
        <v>48.3</v>
      </c>
      <c r="Y16" s="349">
        <v>7.5</v>
      </c>
      <c r="Z16" s="349">
        <v>21.5</v>
      </c>
      <c r="AA16" s="349">
        <v>2.2000000000000002</v>
      </c>
      <c r="AB16" s="349">
        <v>1.5</v>
      </c>
      <c r="AC16" s="349" t="s">
        <v>331</v>
      </c>
      <c r="AD16" s="137">
        <v>312</v>
      </c>
      <c r="AE16" s="349">
        <v>-1.57</v>
      </c>
      <c r="AF16" s="349">
        <v>-1.71</v>
      </c>
      <c r="AG16" s="349">
        <v>-1.43</v>
      </c>
      <c r="AH16" s="349">
        <v>47.2</v>
      </c>
      <c r="AI16" s="349">
        <v>46.2</v>
      </c>
      <c r="AJ16" s="349">
        <v>3.1</v>
      </c>
      <c r="AK16" s="349">
        <v>7.8</v>
      </c>
      <c r="AL16" s="349">
        <v>4.4000000000000004</v>
      </c>
      <c r="AM16" s="349" t="s">
        <v>331</v>
      </c>
      <c r="AN16" s="349" t="s">
        <v>331</v>
      </c>
      <c r="AO16" s="349" t="s">
        <v>331</v>
      </c>
      <c r="AP16" s="353">
        <v>293</v>
      </c>
      <c r="AQ16" s="353">
        <v>116</v>
      </c>
      <c r="AR16" s="353">
        <v>409</v>
      </c>
    </row>
    <row r="17" spans="1:44" x14ac:dyDescent="0.2">
      <c r="A17" s="349" t="s">
        <v>17</v>
      </c>
      <c r="B17" s="151">
        <v>846</v>
      </c>
      <c r="C17" s="137">
        <v>31</v>
      </c>
      <c r="D17" s="137">
        <v>19.899999999999999</v>
      </c>
      <c r="E17" s="137">
        <v>12.6</v>
      </c>
      <c r="F17" s="137">
        <v>7.3</v>
      </c>
      <c r="G17" s="137">
        <v>4.8</v>
      </c>
      <c r="H17" s="137">
        <v>0</v>
      </c>
      <c r="I17" s="137" t="s">
        <v>197</v>
      </c>
      <c r="J17" s="137" t="s">
        <v>197</v>
      </c>
      <c r="K17" s="137" t="s">
        <v>197</v>
      </c>
      <c r="L17" s="137">
        <v>87.2</v>
      </c>
      <c r="M17" s="137">
        <v>87.1</v>
      </c>
      <c r="N17" s="137">
        <v>36.6</v>
      </c>
      <c r="O17" s="137">
        <v>25.5</v>
      </c>
      <c r="P17" s="137">
        <v>17.600000000000001</v>
      </c>
      <c r="Q17" s="137">
        <v>10.199999999999999</v>
      </c>
      <c r="R17" s="137">
        <v>7.7</v>
      </c>
      <c r="S17" s="137">
        <v>0</v>
      </c>
      <c r="T17" s="349" t="s">
        <v>197</v>
      </c>
      <c r="U17" s="349" t="s">
        <v>197</v>
      </c>
      <c r="V17" s="349" t="s">
        <v>197</v>
      </c>
      <c r="W17" s="349">
        <v>89.6</v>
      </c>
      <c r="X17" s="349">
        <v>89.5</v>
      </c>
      <c r="Y17" s="349">
        <v>33.799999999999997</v>
      </c>
      <c r="Z17" s="349">
        <v>22.7</v>
      </c>
      <c r="AA17" s="349">
        <v>15.1</v>
      </c>
      <c r="AB17" s="349">
        <v>8.6999999999999993</v>
      </c>
      <c r="AC17" s="349">
        <v>6.2</v>
      </c>
      <c r="AD17" s="137">
        <v>0</v>
      </c>
      <c r="AE17" s="349" t="s">
        <v>197</v>
      </c>
      <c r="AF17" s="349" t="s">
        <v>197</v>
      </c>
      <c r="AG17" s="349" t="s">
        <v>197</v>
      </c>
      <c r="AH17" s="349">
        <v>88.4</v>
      </c>
      <c r="AI17" s="349">
        <v>88.3</v>
      </c>
      <c r="AJ17" s="349">
        <v>16.399999999999999</v>
      </c>
      <c r="AK17" s="349">
        <v>22.3</v>
      </c>
      <c r="AL17" s="349">
        <v>19.3</v>
      </c>
      <c r="AM17" s="349">
        <v>5.0999999999999996</v>
      </c>
      <c r="AN17" s="349">
        <v>8.4</v>
      </c>
      <c r="AO17" s="349">
        <v>6.8</v>
      </c>
      <c r="AP17" s="353">
        <v>24041</v>
      </c>
      <c r="AQ17" s="353">
        <v>23583</v>
      </c>
      <c r="AR17" s="353">
        <v>47624</v>
      </c>
    </row>
    <row r="18" spans="1:44" x14ac:dyDescent="0.2">
      <c r="A18" s="349" t="s">
        <v>18</v>
      </c>
      <c r="B18" s="151">
        <v>261</v>
      </c>
      <c r="C18" s="137">
        <v>5.3</v>
      </c>
      <c r="D18" s="137">
        <v>20.6</v>
      </c>
      <c r="E18" s="137">
        <v>1.5</v>
      </c>
      <c r="F18" s="137" t="s">
        <v>331</v>
      </c>
      <c r="G18" s="137" t="s">
        <v>331</v>
      </c>
      <c r="H18" s="137">
        <v>0</v>
      </c>
      <c r="I18" s="137" t="s">
        <v>197</v>
      </c>
      <c r="J18" s="137" t="s">
        <v>197</v>
      </c>
      <c r="K18" s="137" t="s">
        <v>197</v>
      </c>
      <c r="L18" s="137">
        <v>49</v>
      </c>
      <c r="M18" s="137">
        <v>45.7</v>
      </c>
      <c r="N18" s="137">
        <v>4.5999999999999996</v>
      </c>
      <c r="O18" s="137">
        <v>23.1</v>
      </c>
      <c r="P18" s="137">
        <v>0.8</v>
      </c>
      <c r="Q18" s="137" t="s">
        <v>331</v>
      </c>
      <c r="R18" s="137" t="s">
        <v>331</v>
      </c>
      <c r="S18" s="137">
        <v>0</v>
      </c>
      <c r="T18" s="349" t="s">
        <v>197</v>
      </c>
      <c r="U18" s="349" t="s">
        <v>197</v>
      </c>
      <c r="V18" s="349" t="s">
        <v>197</v>
      </c>
      <c r="W18" s="349">
        <v>47.9</v>
      </c>
      <c r="X18" s="349">
        <v>46</v>
      </c>
      <c r="Y18" s="349">
        <v>5.0999999999999996</v>
      </c>
      <c r="Z18" s="349">
        <v>21.3</v>
      </c>
      <c r="AA18" s="349">
        <v>1.3</v>
      </c>
      <c r="AB18" s="349" t="s">
        <v>331</v>
      </c>
      <c r="AC18" s="349" t="s">
        <v>331</v>
      </c>
      <c r="AD18" s="137">
        <v>0</v>
      </c>
      <c r="AE18" s="349" t="s">
        <v>197</v>
      </c>
      <c r="AF18" s="349" t="s">
        <v>197</v>
      </c>
      <c r="AG18" s="349" t="s">
        <v>197</v>
      </c>
      <c r="AH18" s="349">
        <v>48.7</v>
      </c>
      <c r="AI18" s="349">
        <v>45.8</v>
      </c>
      <c r="AJ18" s="349">
        <v>4.0999999999999996</v>
      </c>
      <c r="AK18" s="349">
        <v>2</v>
      </c>
      <c r="AL18" s="349">
        <v>3.5</v>
      </c>
      <c r="AM18" s="349" t="s">
        <v>331</v>
      </c>
      <c r="AN18" s="349" t="s">
        <v>331</v>
      </c>
      <c r="AO18" s="349" t="s">
        <v>331</v>
      </c>
      <c r="AP18" s="353">
        <v>1729</v>
      </c>
      <c r="AQ18" s="353">
        <v>657</v>
      </c>
      <c r="AR18" s="353">
        <v>2386</v>
      </c>
    </row>
    <row r="19" spans="1:44" x14ac:dyDescent="0.2">
      <c r="A19" s="349" t="s">
        <v>190</v>
      </c>
      <c r="B19" s="344">
        <v>1163</v>
      </c>
      <c r="C19" s="137">
        <v>29.1</v>
      </c>
      <c r="D19" s="137">
        <v>20</v>
      </c>
      <c r="E19" s="137">
        <v>11.7</v>
      </c>
      <c r="F19" s="137">
        <v>6.8</v>
      </c>
      <c r="G19" s="137">
        <v>4.4000000000000004</v>
      </c>
      <c r="H19" s="137">
        <v>219</v>
      </c>
      <c r="I19" s="137">
        <v>-1.68</v>
      </c>
      <c r="J19" s="137">
        <v>-1.85</v>
      </c>
      <c r="K19" s="137">
        <v>-1.52</v>
      </c>
      <c r="L19" s="137">
        <v>84.2</v>
      </c>
      <c r="M19" s="137">
        <v>83.9</v>
      </c>
      <c r="N19" s="137">
        <v>35.6</v>
      </c>
      <c r="O19" s="137">
        <v>25.4</v>
      </c>
      <c r="P19" s="137">
        <v>17</v>
      </c>
      <c r="Q19" s="137">
        <v>9.9</v>
      </c>
      <c r="R19" s="137">
        <v>7.4</v>
      </c>
      <c r="S19" s="137">
        <v>93</v>
      </c>
      <c r="T19" s="349">
        <v>-1.3</v>
      </c>
      <c r="U19" s="349">
        <v>-1.55</v>
      </c>
      <c r="V19" s="349">
        <v>-1.05</v>
      </c>
      <c r="W19" s="349">
        <v>88.2</v>
      </c>
      <c r="X19" s="349">
        <v>88.2</v>
      </c>
      <c r="Y19" s="349">
        <v>32.200000000000003</v>
      </c>
      <c r="Z19" s="349">
        <v>22.6</v>
      </c>
      <c r="AA19" s="349">
        <v>14.3</v>
      </c>
      <c r="AB19" s="349">
        <v>8.3000000000000007</v>
      </c>
      <c r="AC19" s="349">
        <v>5.9</v>
      </c>
      <c r="AD19" s="137">
        <v>312</v>
      </c>
      <c r="AE19" s="349">
        <v>-1.57</v>
      </c>
      <c r="AF19" s="349">
        <v>-1.71</v>
      </c>
      <c r="AG19" s="349">
        <v>-1.43</v>
      </c>
      <c r="AH19" s="349">
        <v>86.2</v>
      </c>
      <c r="AI19" s="349">
        <v>85.9</v>
      </c>
      <c r="AJ19" s="349">
        <v>15.4</v>
      </c>
      <c r="AK19" s="349">
        <v>21.6</v>
      </c>
      <c r="AL19" s="349">
        <v>18.399999999999999</v>
      </c>
      <c r="AM19" s="349">
        <v>4.7</v>
      </c>
      <c r="AN19" s="349">
        <v>8.1999999999999993</v>
      </c>
      <c r="AO19" s="349">
        <v>6.4</v>
      </c>
      <c r="AP19" s="353">
        <v>26063</v>
      </c>
      <c r="AQ19" s="353">
        <v>24356</v>
      </c>
      <c r="AR19" s="353">
        <v>50419</v>
      </c>
    </row>
    <row r="20" spans="1:44" x14ac:dyDescent="0.2">
      <c r="A20" s="349" t="s">
        <v>28</v>
      </c>
      <c r="B20" s="344">
        <v>1061</v>
      </c>
      <c r="C20" s="137">
        <v>3.6</v>
      </c>
      <c r="D20" s="137">
        <v>15.9</v>
      </c>
      <c r="E20" s="137">
        <v>0.6</v>
      </c>
      <c r="F20" s="137">
        <v>0.1</v>
      </c>
      <c r="G20" s="137" t="s">
        <v>331</v>
      </c>
      <c r="H20" s="137">
        <v>6983</v>
      </c>
      <c r="I20" s="137">
        <v>-1.7</v>
      </c>
      <c r="J20" s="137">
        <v>-1.73</v>
      </c>
      <c r="K20" s="137">
        <v>-1.67</v>
      </c>
      <c r="L20" s="137">
        <v>39.200000000000003</v>
      </c>
      <c r="M20" s="137">
        <v>37.200000000000003</v>
      </c>
      <c r="N20" s="137">
        <v>2.5</v>
      </c>
      <c r="O20" s="137">
        <v>10.6</v>
      </c>
      <c r="P20" s="137">
        <v>0.4</v>
      </c>
      <c r="Q20" s="137">
        <v>0.1</v>
      </c>
      <c r="R20" s="137" t="s">
        <v>331</v>
      </c>
      <c r="S20" s="137">
        <v>2683</v>
      </c>
      <c r="T20" s="349">
        <v>-1.55</v>
      </c>
      <c r="U20" s="349">
        <v>-1.6</v>
      </c>
      <c r="V20" s="349">
        <v>-1.5</v>
      </c>
      <c r="W20" s="349">
        <v>31.4</v>
      </c>
      <c r="X20" s="349">
        <v>30</v>
      </c>
      <c r="Y20" s="349">
        <v>3.3</v>
      </c>
      <c r="Z20" s="349">
        <v>14.4</v>
      </c>
      <c r="AA20" s="349">
        <v>0.5</v>
      </c>
      <c r="AB20" s="349">
        <v>0.1</v>
      </c>
      <c r="AC20" s="349">
        <v>0</v>
      </c>
      <c r="AD20" s="137">
        <v>9666</v>
      </c>
      <c r="AE20" s="349">
        <v>-1.66</v>
      </c>
      <c r="AF20" s="349">
        <v>-1.68</v>
      </c>
      <c r="AG20" s="349">
        <v>-1.63</v>
      </c>
      <c r="AH20" s="349">
        <v>37.1</v>
      </c>
      <c r="AI20" s="349">
        <v>35.200000000000003</v>
      </c>
      <c r="AJ20" s="349">
        <v>1.8</v>
      </c>
      <c r="AK20" s="349">
        <v>0.9</v>
      </c>
      <c r="AL20" s="349">
        <v>1.6</v>
      </c>
      <c r="AM20" s="349" t="s">
        <v>331</v>
      </c>
      <c r="AN20" s="349" t="s">
        <v>331</v>
      </c>
      <c r="AO20" s="349">
        <v>0</v>
      </c>
      <c r="AP20" s="353">
        <v>9306</v>
      </c>
      <c r="AQ20" s="353">
        <v>3602</v>
      </c>
      <c r="AR20" s="353">
        <v>12908</v>
      </c>
    </row>
    <row r="21" spans="1:44" x14ac:dyDescent="0.2">
      <c r="A21" s="349" t="s">
        <v>19</v>
      </c>
      <c r="B21" s="151">
        <v>5509</v>
      </c>
      <c r="C21" s="137">
        <v>41.4</v>
      </c>
      <c r="D21" s="137">
        <v>88</v>
      </c>
      <c r="E21" s="137">
        <v>36</v>
      </c>
      <c r="F21" s="137">
        <v>29.8</v>
      </c>
      <c r="G21" s="137">
        <v>15.5</v>
      </c>
      <c r="H21" s="137">
        <v>259331</v>
      </c>
      <c r="I21" s="137">
        <v>-0.3</v>
      </c>
      <c r="J21" s="137">
        <v>-0.3</v>
      </c>
      <c r="K21" s="137">
        <v>-0.28999999999999998</v>
      </c>
      <c r="L21" s="137">
        <v>96.2</v>
      </c>
      <c r="M21" s="137">
        <v>95.7</v>
      </c>
      <c r="N21" s="137">
        <v>47.2</v>
      </c>
      <c r="O21" s="137">
        <v>91.1</v>
      </c>
      <c r="P21" s="137">
        <v>42.5</v>
      </c>
      <c r="Q21" s="137">
        <v>40.299999999999997</v>
      </c>
      <c r="R21" s="137">
        <v>23.6</v>
      </c>
      <c r="S21" s="137">
        <v>248948</v>
      </c>
      <c r="T21" s="349">
        <v>0.15</v>
      </c>
      <c r="U21" s="349">
        <v>0.14000000000000001</v>
      </c>
      <c r="V21" s="349">
        <v>0.15</v>
      </c>
      <c r="W21" s="349">
        <v>98</v>
      </c>
      <c r="X21" s="349">
        <v>97.8</v>
      </c>
      <c r="Y21" s="349">
        <v>44.2</v>
      </c>
      <c r="Z21" s="349">
        <v>89.5</v>
      </c>
      <c r="AA21" s="349">
        <v>39.1</v>
      </c>
      <c r="AB21" s="349">
        <v>34.9</v>
      </c>
      <c r="AC21" s="349">
        <v>19.5</v>
      </c>
      <c r="AD21" s="137">
        <v>508279</v>
      </c>
      <c r="AE21" s="349">
        <v>-0.08</v>
      </c>
      <c r="AF21" s="349">
        <v>-0.08</v>
      </c>
      <c r="AG21" s="349">
        <v>-0.08</v>
      </c>
      <c r="AH21" s="349">
        <v>97.1</v>
      </c>
      <c r="AI21" s="349">
        <v>96.7</v>
      </c>
      <c r="AJ21" s="349">
        <v>54.6</v>
      </c>
      <c r="AK21" s="349">
        <v>62.6</v>
      </c>
      <c r="AL21" s="349">
        <v>58.5</v>
      </c>
      <c r="AM21" s="349">
        <v>17</v>
      </c>
      <c r="AN21" s="349">
        <v>26.7</v>
      </c>
      <c r="AO21" s="349">
        <v>21.7</v>
      </c>
      <c r="AP21" s="353">
        <v>301620</v>
      </c>
      <c r="AQ21" s="353">
        <v>287476</v>
      </c>
      <c r="AR21" s="353">
        <v>589096</v>
      </c>
    </row>
    <row r="22" spans="1:44" x14ac:dyDescent="0.2">
      <c r="A22" s="349" t="s">
        <v>16</v>
      </c>
      <c r="B22" s="151">
        <v>163</v>
      </c>
      <c r="C22" s="137">
        <v>67.599999999999994</v>
      </c>
      <c r="D22" s="137">
        <v>95.7</v>
      </c>
      <c r="E22" s="137">
        <v>88.3</v>
      </c>
      <c r="F22" s="137">
        <v>75.7</v>
      </c>
      <c r="G22" s="137">
        <v>64.3</v>
      </c>
      <c r="H22" s="137">
        <v>10264</v>
      </c>
      <c r="I22" s="137">
        <v>0.28999999999999998</v>
      </c>
      <c r="J22" s="137">
        <v>0.27</v>
      </c>
      <c r="K22" s="137">
        <v>0.32</v>
      </c>
      <c r="L22" s="137">
        <v>99.9</v>
      </c>
      <c r="M22" s="137">
        <v>99.9</v>
      </c>
      <c r="N22" s="137">
        <v>70.7</v>
      </c>
      <c r="O22" s="137">
        <v>99.2</v>
      </c>
      <c r="P22" s="137">
        <v>92.4</v>
      </c>
      <c r="Q22" s="137">
        <v>81.900000000000006</v>
      </c>
      <c r="R22" s="137">
        <v>73.5</v>
      </c>
      <c r="S22" s="137">
        <v>10291</v>
      </c>
      <c r="T22" s="349">
        <v>0.62</v>
      </c>
      <c r="U22" s="349">
        <v>0.6</v>
      </c>
      <c r="V22" s="349">
        <v>0.65</v>
      </c>
      <c r="W22" s="349">
        <v>100</v>
      </c>
      <c r="X22" s="349">
        <v>100</v>
      </c>
      <c r="Y22" s="349">
        <v>69.099999999999994</v>
      </c>
      <c r="Z22" s="349">
        <v>97.4</v>
      </c>
      <c r="AA22" s="349">
        <v>90.4</v>
      </c>
      <c r="AB22" s="349">
        <v>78.8</v>
      </c>
      <c r="AC22" s="349">
        <v>68.900000000000006</v>
      </c>
      <c r="AD22" s="137">
        <v>20555</v>
      </c>
      <c r="AE22" s="349">
        <v>0.46</v>
      </c>
      <c r="AF22" s="349">
        <v>0.44</v>
      </c>
      <c r="AG22" s="349">
        <v>0.47</v>
      </c>
      <c r="AH22" s="349">
        <v>99.9</v>
      </c>
      <c r="AI22" s="349">
        <v>99.9</v>
      </c>
      <c r="AJ22" s="349">
        <v>94.3</v>
      </c>
      <c r="AK22" s="349">
        <v>98.2</v>
      </c>
      <c r="AL22" s="349">
        <v>96.2</v>
      </c>
      <c r="AM22" s="349">
        <v>65.7</v>
      </c>
      <c r="AN22" s="349">
        <v>75.5</v>
      </c>
      <c r="AO22" s="349">
        <v>70.599999999999994</v>
      </c>
      <c r="AP22" s="353">
        <v>11422</v>
      </c>
      <c r="AQ22" s="353">
        <v>11301</v>
      </c>
      <c r="AR22" s="353">
        <v>22723</v>
      </c>
    </row>
    <row r="23" spans="1:44" x14ac:dyDescent="0.2">
      <c r="A23" s="349" t="s">
        <v>328</v>
      </c>
      <c r="B23" s="151">
        <v>215</v>
      </c>
      <c r="C23" s="137">
        <v>39.5</v>
      </c>
      <c r="D23" s="137">
        <v>98.2</v>
      </c>
      <c r="E23" s="137">
        <v>27.8</v>
      </c>
      <c r="F23" s="137">
        <v>21.7</v>
      </c>
      <c r="G23" s="137">
        <v>7.5</v>
      </c>
      <c r="H23" s="137">
        <v>16183</v>
      </c>
      <c r="I23" s="137">
        <v>-0.32</v>
      </c>
      <c r="J23" s="137">
        <v>-0.34</v>
      </c>
      <c r="K23" s="137">
        <v>-0.3</v>
      </c>
      <c r="L23" s="137">
        <v>99.3</v>
      </c>
      <c r="M23" s="137">
        <v>98.9</v>
      </c>
      <c r="N23" s="137">
        <v>44.1</v>
      </c>
      <c r="O23" s="137">
        <v>98.6</v>
      </c>
      <c r="P23" s="137">
        <v>34.200000000000003</v>
      </c>
      <c r="Q23" s="137">
        <v>31.4</v>
      </c>
      <c r="R23" s="137">
        <v>14</v>
      </c>
      <c r="S23" s="137">
        <v>15792</v>
      </c>
      <c r="T23" s="349">
        <v>0.04</v>
      </c>
      <c r="U23" s="349">
        <v>0.03</v>
      </c>
      <c r="V23" s="349">
        <v>0.06</v>
      </c>
      <c r="W23" s="349">
        <v>99.5</v>
      </c>
      <c r="X23" s="349">
        <v>99.3</v>
      </c>
      <c r="Y23" s="349">
        <v>41.8</v>
      </c>
      <c r="Z23" s="349">
        <v>98.4</v>
      </c>
      <c r="AA23" s="349">
        <v>31</v>
      </c>
      <c r="AB23" s="349">
        <v>26.5</v>
      </c>
      <c r="AC23" s="349">
        <v>10.7</v>
      </c>
      <c r="AD23" s="137">
        <v>31975</v>
      </c>
      <c r="AE23" s="349">
        <v>-0.14000000000000001</v>
      </c>
      <c r="AF23" s="349">
        <v>-0.15</v>
      </c>
      <c r="AG23" s="349">
        <v>-0.13</v>
      </c>
      <c r="AH23" s="349">
        <v>99.4</v>
      </c>
      <c r="AI23" s="349">
        <v>99.1</v>
      </c>
      <c r="AJ23" s="349">
        <v>51.1</v>
      </c>
      <c r="AK23" s="349">
        <v>59.3</v>
      </c>
      <c r="AL23" s="349">
        <v>55.2</v>
      </c>
      <c r="AM23" s="349">
        <v>8.6999999999999993</v>
      </c>
      <c r="AN23" s="349">
        <v>16.7</v>
      </c>
      <c r="AO23" s="349">
        <v>12.7</v>
      </c>
      <c r="AP23" s="353">
        <v>17094</v>
      </c>
      <c r="AQ23" s="353">
        <v>16579</v>
      </c>
      <c r="AR23" s="353">
        <v>33673</v>
      </c>
    </row>
    <row r="24" spans="1:44" x14ac:dyDescent="0.2">
      <c r="A24" s="349" t="s">
        <v>329</v>
      </c>
      <c r="B24" s="151">
        <v>2758</v>
      </c>
      <c r="C24" s="137">
        <v>43.9</v>
      </c>
      <c r="D24" s="137">
        <v>98.1</v>
      </c>
      <c r="E24" s="137">
        <v>38.9</v>
      </c>
      <c r="F24" s="137">
        <v>32.5</v>
      </c>
      <c r="G24" s="137">
        <v>15.9</v>
      </c>
      <c r="H24" s="137">
        <v>219795</v>
      </c>
      <c r="I24" s="137">
        <v>-0.21</v>
      </c>
      <c r="J24" s="137">
        <v>-0.21</v>
      </c>
      <c r="K24" s="137">
        <v>-0.2</v>
      </c>
      <c r="L24" s="137">
        <v>99.3</v>
      </c>
      <c r="M24" s="137">
        <v>99.1</v>
      </c>
      <c r="N24" s="137">
        <v>48.6</v>
      </c>
      <c r="O24" s="137">
        <v>98.7</v>
      </c>
      <c r="P24" s="137">
        <v>44.5</v>
      </c>
      <c r="Q24" s="137">
        <v>43.3</v>
      </c>
      <c r="R24" s="137">
        <v>24.3</v>
      </c>
      <c r="S24" s="137">
        <v>216972</v>
      </c>
      <c r="T24" s="349">
        <v>0.2</v>
      </c>
      <c r="U24" s="349">
        <v>0.19</v>
      </c>
      <c r="V24" s="349">
        <v>0.2</v>
      </c>
      <c r="W24" s="349">
        <v>99.5</v>
      </c>
      <c r="X24" s="349">
        <v>99.4</v>
      </c>
      <c r="Y24" s="349">
        <v>46.2</v>
      </c>
      <c r="Z24" s="349">
        <v>98.4</v>
      </c>
      <c r="AA24" s="349">
        <v>41.7</v>
      </c>
      <c r="AB24" s="349">
        <v>37.9</v>
      </c>
      <c r="AC24" s="349">
        <v>20.100000000000001</v>
      </c>
      <c r="AD24" s="137">
        <v>436767</v>
      </c>
      <c r="AE24" s="349">
        <v>-0.01</v>
      </c>
      <c r="AF24" s="349">
        <v>-0.01</v>
      </c>
      <c r="AG24" s="349">
        <v>0</v>
      </c>
      <c r="AH24" s="349">
        <v>99.4</v>
      </c>
      <c r="AI24" s="349">
        <v>99.2</v>
      </c>
      <c r="AJ24" s="349">
        <v>60.5</v>
      </c>
      <c r="AK24" s="349">
        <v>67.099999999999994</v>
      </c>
      <c r="AL24" s="349">
        <v>63.8</v>
      </c>
      <c r="AM24" s="349">
        <v>17.600000000000001</v>
      </c>
      <c r="AN24" s="349">
        <v>27.7</v>
      </c>
      <c r="AO24" s="349">
        <v>22.6</v>
      </c>
      <c r="AP24" s="353">
        <v>232538</v>
      </c>
      <c r="AQ24" s="353">
        <v>228602</v>
      </c>
      <c r="AR24" s="353">
        <v>461140</v>
      </c>
    </row>
    <row r="25" spans="1:44" x14ac:dyDescent="0.2">
      <c r="A25" s="349" t="s">
        <v>78</v>
      </c>
      <c r="B25" s="151">
        <v>3154</v>
      </c>
      <c r="C25" s="137">
        <v>44.5</v>
      </c>
      <c r="D25" s="137">
        <v>97.9</v>
      </c>
      <c r="E25" s="137">
        <v>40.200000000000003</v>
      </c>
      <c r="F25" s="137">
        <v>33.6</v>
      </c>
      <c r="G25" s="137">
        <v>17.399999999999999</v>
      </c>
      <c r="H25" s="137">
        <v>246758</v>
      </c>
      <c r="I25" s="137">
        <v>-0.2</v>
      </c>
      <c r="J25" s="137">
        <v>-0.2</v>
      </c>
      <c r="K25" s="137">
        <v>-0.19</v>
      </c>
      <c r="L25" s="137">
        <v>99.3</v>
      </c>
      <c r="M25" s="137">
        <v>99</v>
      </c>
      <c r="N25" s="137">
        <v>49.2</v>
      </c>
      <c r="O25" s="137">
        <v>98.6</v>
      </c>
      <c r="P25" s="137">
        <v>45.8</v>
      </c>
      <c r="Q25" s="137">
        <v>44.1</v>
      </c>
      <c r="R25" s="137">
        <v>25.7</v>
      </c>
      <c r="S25" s="137">
        <v>243509</v>
      </c>
      <c r="T25" s="349">
        <v>0.2</v>
      </c>
      <c r="U25" s="349">
        <v>0.2</v>
      </c>
      <c r="V25" s="349">
        <v>0.21</v>
      </c>
      <c r="W25" s="349">
        <v>99.5</v>
      </c>
      <c r="X25" s="349">
        <v>99.4</v>
      </c>
      <c r="Y25" s="349">
        <v>46.9</v>
      </c>
      <c r="Z25" s="349">
        <v>98.2</v>
      </c>
      <c r="AA25" s="349">
        <v>43</v>
      </c>
      <c r="AB25" s="349">
        <v>38.799999999999997</v>
      </c>
      <c r="AC25" s="349">
        <v>21.5</v>
      </c>
      <c r="AD25" s="137">
        <v>490267</v>
      </c>
      <c r="AE25" s="349">
        <v>0</v>
      </c>
      <c r="AF25" s="349">
        <v>0</v>
      </c>
      <c r="AG25" s="349">
        <v>0</v>
      </c>
      <c r="AH25" s="349">
        <v>99.4</v>
      </c>
      <c r="AI25" s="349">
        <v>99.2</v>
      </c>
      <c r="AJ25" s="349">
        <v>61.2</v>
      </c>
      <c r="AK25" s="349">
        <v>67.8</v>
      </c>
      <c r="AL25" s="349">
        <v>64.5</v>
      </c>
      <c r="AM25" s="349">
        <v>19.100000000000001</v>
      </c>
      <c r="AN25" s="349">
        <v>29</v>
      </c>
      <c r="AO25" s="349">
        <v>24</v>
      </c>
      <c r="AP25" s="353">
        <v>261778</v>
      </c>
      <c r="AQ25" s="353">
        <v>257068</v>
      </c>
      <c r="AR25" s="353">
        <v>518846</v>
      </c>
    </row>
    <row r="28" spans="1:44" x14ac:dyDescent="0.2">
      <c r="I28" s="350"/>
    </row>
    <row r="29" spans="1:44" x14ac:dyDescent="0.2">
      <c r="I29" s="350"/>
      <c r="J29"/>
      <c r="K29"/>
      <c r="U29"/>
      <c r="V29"/>
      <c r="AF29"/>
      <c r="AG29"/>
    </row>
  </sheetData>
  <conditionalFormatting sqref="AP3:AR21">
    <cfRule type="cellIs" dxfId="73" priority="10" operator="between">
      <formula>1</formula>
      <formula>2</formula>
    </cfRule>
  </conditionalFormatting>
  <conditionalFormatting sqref="C4:AI21 AJ4:AO25 C3:AO3 AP3:AR25">
    <cfRule type="cellIs" dxfId="72" priority="9" operator="equal">
      <formula>"x"</formula>
    </cfRule>
  </conditionalFormatting>
  <conditionalFormatting sqref="AP22:AR22">
    <cfRule type="cellIs" dxfId="71" priority="8" operator="between">
      <formula>1</formula>
      <formula>2</formula>
    </cfRule>
  </conditionalFormatting>
  <conditionalFormatting sqref="C22:AI22">
    <cfRule type="cellIs" dxfId="70" priority="7" operator="equal">
      <formula>"x"</formula>
    </cfRule>
  </conditionalFormatting>
  <conditionalFormatting sqref="AP23:AR23">
    <cfRule type="cellIs" dxfId="69" priority="6" operator="between">
      <formula>1</formula>
      <formula>2</formula>
    </cfRule>
  </conditionalFormatting>
  <conditionalFormatting sqref="C23:AI23">
    <cfRule type="cellIs" dxfId="68" priority="5" operator="equal">
      <formula>"x"</formula>
    </cfRule>
  </conditionalFormatting>
  <conditionalFormatting sqref="AP24:AR24">
    <cfRule type="cellIs" dxfId="67" priority="4" operator="between">
      <formula>1</formula>
      <formula>2</formula>
    </cfRule>
  </conditionalFormatting>
  <conditionalFormatting sqref="C24:AI24">
    <cfRule type="cellIs" dxfId="66" priority="3" operator="equal">
      <formula>"x"</formula>
    </cfRule>
  </conditionalFormatting>
  <conditionalFormatting sqref="AP25:AR25">
    <cfRule type="cellIs" dxfId="65" priority="2" operator="between">
      <formula>1</formula>
      <formula>2</formula>
    </cfRule>
  </conditionalFormatting>
  <conditionalFormatting sqref="C25:AI25">
    <cfRule type="cellIs" dxfId="64" priority="1" operator="equal">
      <formula>"x"</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0"/>
  <sheetViews>
    <sheetView showGridLines="0" zoomScaleNormal="100" zoomScalePageLayoutView="85" workbookViewId="0">
      <pane xSplit="1" ySplit="6" topLeftCell="B7" activePane="bottomRight" state="frozen"/>
      <selection activeCell="G11" sqref="G11"/>
      <selection pane="topRight" activeCell="G11" sqref="G11"/>
      <selection pane="bottomLeft" activeCell="G11" sqref="G11"/>
      <selection pane="bottomRight"/>
    </sheetView>
  </sheetViews>
  <sheetFormatPr defaultColWidth="9.140625" defaultRowHeight="11.25" x14ac:dyDescent="0.2"/>
  <cols>
    <col min="1" max="1" width="51.5703125" style="69" customWidth="1"/>
    <col min="2" max="2" width="6.28515625" style="69" customWidth="1"/>
    <col min="3" max="3" width="7.7109375" style="64" customWidth="1"/>
    <col min="4" max="4" width="0.85546875" style="64" customWidth="1"/>
    <col min="5" max="5" width="9.7109375" style="72" customWidth="1"/>
    <col min="6" max="6" width="0.85546875" style="72" customWidth="1"/>
    <col min="7" max="7" width="9.85546875" style="72" customWidth="1"/>
    <col min="8" max="9" width="9.140625" style="72" customWidth="1"/>
    <col min="10" max="10" width="0.85546875" style="72" customWidth="1"/>
    <col min="11" max="13" width="11.28515625" style="72" customWidth="1"/>
    <col min="14" max="14" width="0.85546875" style="72" customWidth="1"/>
    <col min="15" max="18" width="9.7109375" style="72" customWidth="1"/>
    <col min="19" max="19" width="0.85546875" style="72" customWidth="1"/>
    <col min="20" max="20" width="9.7109375" style="72" customWidth="1"/>
    <col min="21" max="21" width="0.85546875" style="72" hidden="1" customWidth="1"/>
    <col min="22" max="22" width="9.7109375" style="72" customWidth="1"/>
    <col min="23" max="23" width="3.42578125" style="72" customWidth="1"/>
    <col min="24" max="24" width="9.140625" style="69"/>
    <col min="25" max="25" width="2.5703125" style="69" hidden="1" customWidth="1"/>
    <col min="26" max="26" width="9.140625" style="69"/>
    <col min="27" max="27" width="10.42578125" style="69" bestFit="1" customWidth="1"/>
    <col min="28" max="28" width="9.140625" style="69" customWidth="1"/>
    <col min="29" max="30" width="9.140625" style="69" hidden="1" customWidth="1"/>
    <col min="31" max="32" width="9.140625" style="69" customWidth="1"/>
    <col min="33" max="16384" width="9.140625" style="69"/>
  </cols>
  <sheetData>
    <row r="1" spans="1:32" ht="13.5" customHeight="1" x14ac:dyDescent="0.2">
      <c r="A1" s="297" t="s">
        <v>124</v>
      </c>
      <c r="B1" s="297"/>
      <c r="C1" s="297"/>
      <c r="D1" s="297"/>
      <c r="E1" s="297"/>
      <c r="F1" s="297"/>
      <c r="G1" s="297"/>
      <c r="H1" s="297"/>
      <c r="I1" s="297"/>
      <c r="J1" s="297"/>
      <c r="K1" s="297"/>
      <c r="L1" s="297"/>
      <c r="M1" s="297"/>
      <c r="N1" s="297"/>
      <c r="O1" s="297"/>
      <c r="P1" s="297"/>
      <c r="Q1" s="297"/>
      <c r="R1" s="297"/>
      <c r="S1" s="297"/>
      <c r="T1" s="297"/>
      <c r="U1" s="297"/>
      <c r="V1" s="297"/>
      <c r="W1" s="297"/>
    </row>
    <row r="2" spans="1:32" ht="13.5" customHeight="1" x14ac:dyDescent="0.2">
      <c r="A2" s="209" t="s">
        <v>393</v>
      </c>
      <c r="B2" s="116"/>
      <c r="C2" s="117"/>
      <c r="D2" s="117"/>
      <c r="E2" s="118"/>
      <c r="F2" s="118"/>
      <c r="G2" s="118"/>
      <c r="H2" s="118"/>
      <c r="I2" s="118"/>
      <c r="J2" s="118"/>
      <c r="K2" s="118"/>
      <c r="L2" s="118"/>
      <c r="M2" s="118"/>
      <c r="N2" s="118"/>
      <c r="O2" s="118"/>
      <c r="P2" s="118"/>
      <c r="Q2" s="118"/>
      <c r="R2" s="118"/>
      <c r="S2" s="118"/>
      <c r="T2" s="169" t="s">
        <v>47</v>
      </c>
      <c r="U2" s="170"/>
      <c r="V2" s="171"/>
      <c r="Y2" s="95" t="s">
        <v>6</v>
      </c>
    </row>
    <row r="3" spans="1:32" ht="12.75" customHeight="1" x14ac:dyDescent="0.2">
      <c r="A3" s="102" t="s">
        <v>0</v>
      </c>
      <c r="B3" s="204"/>
      <c r="C3" s="117"/>
      <c r="D3" s="117"/>
      <c r="E3" s="118"/>
      <c r="F3" s="118"/>
      <c r="G3" s="118"/>
      <c r="H3" s="118"/>
      <c r="I3" s="118"/>
      <c r="J3" s="118"/>
      <c r="K3" s="118"/>
      <c r="L3" s="118"/>
      <c r="M3" s="118"/>
      <c r="N3" s="118"/>
      <c r="O3" s="118"/>
      <c r="P3" s="118"/>
      <c r="Q3" s="118"/>
      <c r="R3" s="118"/>
      <c r="S3" s="118"/>
      <c r="T3" s="97" t="s">
        <v>45</v>
      </c>
      <c r="U3" s="759" t="s">
        <v>32</v>
      </c>
      <c r="V3" s="760"/>
      <c r="Y3" s="96" t="s">
        <v>7</v>
      </c>
    </row>
    <row r="4" spans="1:32" ht="12.75" customHeight="1" x14ac:dyDescent="0.25">
      <c r="A4" s="732"/>
      <c r="B4" s="85"/>
      <c r="C4" s="83"/>
      <c r="D4" s="85"/>
      <c r="E4" s="85"/>
      <c r="F4" s="85"/>
      <c r="G4" s="85"/>
      <c r="H4" s="85"/>
      <c r="I4" s="85"/>
      <c r="J4" s="85"/>
      <c r="K4" s="85"/>
      <c r="L4" s="85"/>
      <c r="M4" s="85"/>
      <c r="N4" s="85"/>
      <c r="O4" s="85"/>
      <c r="P4" s="85"/>
      <c r="Q4" s="85"/>
      <c r="R4" s="85"/>
      <c r="S4" s="85"/>
      <c r="T4" s="265"/>
      <c r="U4" s="298"/>
      <c r="V4" s="272"/>
      <c r="W4" s="180"/>
      <c r="Y4" s="95" t="s">
        <v>32</v>
      </c>
    </row>
    <row r="5" spans="1:32" s="83" customFormat="1" ht="21.75" customHeight="1" x14ac:dyDescent="0.2">
      <c r="A5" s="82"/>
      <c r="B5" s="764" t="s">
        <v>336</v>
      </c>
      <c r="C5" s="766" t="s">
        <v>73</v>
      </c>
      <c r="D5" s="501"/>
      <c r="E5" s="761" t="s">
        <v>261</v>
      </c>
      <c r="F5" s="497"/>
      <c r="G5" s="761" t="s">
        <v>477</v>
      </c>
      <c r="H5" s="761"/>
      <c r="I5" s="761"/>
      <c r="J5" s="271"/>
      <c r="K5" s="763" t="s">
        <v>15</v>
      </c>
      <c r="L5" s="763"/>
      <c r="M5" s="763"/>
      <c r="N5" s="300"/>
      <c r="O5" s="768" t="s">
        <v>260</v>
      </c>
      <c r="P5" s="768"/>
      <c r="Q5" s="768"/>
      <c r="R5" s="768"/>
      <c r="S5" s="497"/>
      <c r="T5" s="761" t="s">
        <v>314</v>
      </c>
      <c r="U5" s="497"/>
      <c r="V5" s="761" t="s">
        <v>315</v>
      </c>
      <c r="W5" s="250"/>
    </row>
    <row r="6" spans="1:32" ht="84" customHeight="1" x14ac:dyDescent="0.2">
      <c r="A6" s="81" t="s">
        <v>31</v>
      </c>
      <c r="B6" s="765"/>
      <c r="C6" s="767"/>
      <c r="D6" s="500"/>
      <c r="E6" s="762"/>
      <c r="F6" s="498"/>
      <c r="G6" s="299" t="s">
        <v>312</v>
      </c>
      <c r="H6" s="299" t="s">
        <v>501</v>
      </c>
      <c r="I6" s="299" t="s">
        <v>502</v>
      </c>
      <c r="J6" s="60"/>
      <c r="K6" s="673" t="s">
        <v>313</v>
      </c>
      <c r="L6" s="673" t="s">
        <v>503</v>
      </c>
      <c r="M6" s="673" t="s">
        <v>504</v>
      </c>
      <c r="N6" s="499"/>
      <c r="O6" s="500" t="s">
        <v>112</v>
      </c>
      <c r="P6" s="498" t="s">
        <v>262</v>
      </c>
      <c r="Q6" s="312" t="s">
        <v>110</v>
      </c>
      <c r="R6" s="312" t="s">
        <v>111</v>
      </c>
      <c r="S6" s="498"/>
      <c r="T6" s="762"/>
      <c r="U6" s="498"/>
      <c r="V6" s="762"/>
      <c r="W6" s="249"/>
    </row>
    <row r="7" spans="1:32" x14ac:dyDescent="0.2">
      <c r="A7" s="80"/>
      <c r="B7" s="80" t="s">
        <v>31</v>
      </c>
      <c r="C7" s="79"/>
      <c r="D7" s="79"/>
      <c r="E7" s="78"/>
      <c r="F7" s="78"/>
      <c r="G7" s="78"/>
      <c r="H7" s="78"/>
      <c r="I7" s="78"/>
      <c r="J7" s="69"/>
      <c r="K7" s="69"/>
      <c r="L7" s="69"/>
      <c r="M7" s="69"/>
      <c r="N7" s="69"/>
      <c r="O7" s="69"/>
      <c r="P7" s="69"/>
      <c r="Q7" s="77"/>
      <c r="R7" s="77"/>
      <c r="S7" s="78"/>
      <c r="T7" s="78"/>
      <c r="U7" s="78"/>
      <c r="V7" s="78"/>
      <c r="W7" s="78"/>
    </row>
    <row r="8" spans="1:32" ht="11.25" customHeight="1" x14ac:dyDescent="0.2">
      <c r="A8" s="529" t="s">
        <v>337</v>
      </c>
      <c r="B8" s="694">
        <f>Table2abData!B3</f>
        <v>3154</v>
      </c>
      <c r="C8" s="695">
        <f>IF($U$3="Boys",Table2abData!AP3,IF('Table 2a'!$U$3="Girls",Table2abData!AQ3,IF($U$3="All",Table2abData!AR3)))</f>
        <v>518846</v>
      </c>
      <c r="D8" s="696"/>
      <c r="E8" s="697">
        <f>IF($U$3="Boys",Table2abData!C3,IF('Table 2a'!$U$3="Girls",Table2abData!N3,IF($U$3="All",Table2abData!Y3)))</f>
        <v>46.9</v>
      </c>
      <c r="F8" s="698"/>
      <c r="G8" s="697">
        <f>IF($U$3="Boys",Table2abData!D3,IF('Table 2a'!$U$3="Girls",Table2abData!O3,IF($U$3="All",Table2abData!Z3)))</f>
        <v>98.2</v>
      </c>
      <c r="H8" s="697">
        <f>IF($U$3="Boys",Table2abData!AJ3,IF('Table 2a'!$U$3="Girls",Table2abData!AK3,IF($U$3="All",Table2abData!AL3)))</f>
        <v>64.5</v>
      </c>
      <c r="I8" s="697">
        <f>IF($U$3="Boys",Table2abData!E3,IF('Table 2a'!$U$3="Girls",Table2abData!P3,IF($U$3="All",Table2abData!AA3)))</f>
        <v>43</v>
      </c>
      <c r="J8" s="698"/>
      <c r="K8" s="697">
        <f>IF($U$3="Boys",Table2abData!F3,IF('Table 2a'!$U$3="Girls",Table2abData!Q3,IF($U$3="All",Table2abData!AB3)))</f>
        <v>38.799999999999997</v>
      </c>
      <c r="L8" s="697">
        <f>IF($U$3="Boys",Table2abData!AM3,IF('Table 2a'!$U$3="Girls",Table2abData!AN3,IF($U$3="All",Table2abData!AO3)))</f>
        <v>24</v>
      </c>
      <c r="M8" s="697">
        <f>IF($U$3="Boys",Table2abData!G3,IF('Table 2a'!$U$3="Girls",Table2abData!R3,IF($U$3="All",Table2abData!AC3)))</f>
        <v>21.5</v>
      </c>
      <c r="N8" s="698"/>
      <c r="O8" s="695">
        <f>IF($U$3="Boys",Table2abData!H3,IF('Table 2a'!$U$3="Girls",Table2abData!S3,IF($U$3="All",Table2abData!AD3)))</f>
        <v>490267</v>
      </c>
      <c r="P8" s="699">
        <f>IF($U$3="Boys",Table2abData!I3,IF('Table 2a'!$U$3="Girls",Table2abData!T3,IF($U$3="All",Table2abData!AE3)))</f>
        <v>0</v>
      </c>
      <c r="Q8" s="700">
        <f>IF($U$3="Boys",Table2abData!J3,IF('Table 2a'!$U$3="Girls",Table2abData!U3,IF($U$3="All",Table2abData!AF3)))</f>
        <v>0</v>
      </c>
      <c r="R8" s="700">
        <f>IF($U$3="Boys",Table2abData!K3,IF('Table 2a'!$U$3="Girls",Table2abData!V3,IF($U$3="All",Table2abData!AG3)))</f>
        <v>0</v>
      </c>
      <c r="S8" s="698"/>
      <c r="T8" s="697">
        <f>IF($U$3="Boys",Table2abData!L3,IF('Table 2a'!$U$3="Girls",Table2abData!W3,IF($U$3="All",Table2abData!AH3)))</f>
        <v>99.4</v>
      </c>
      <c r="U8" s="698"/>
      <c r="V8" s="697">
        <f>IF($U$3="Boys",Table2abData!M3,IF('Table 2a'!$U$3="Girls",Table2abData!X3,IF($U$3="All",Table2abData!AI3)))</f>
        <v>99.2</v>
      </c>
      <c r="W8" s="203"/>
    </row>
    <row r="9" spans="1:32" ht="16.5" customHeight="1" x14ac:dyDescent="0.2">
      <c r="A9" s="103" t="s">
        <v>338</v>
      </c>
      <c r="B9" s="694">
        <f>Table2abData!B4</f>
        <v>1038</v>
      </c>
      <c r="C9" s="695">
        <f>IF($U$3="Boys",Table2abData!AP4,IF('Table 2a'!$U$3="Girls",Table2abData!AQ4,IF($U$3="All",Table2abData!AR4)))</f>
        <v>172487</v>
      </c>
      <c r="D9" s="696"/>
      <c r="E9" s="697">
        <f>IF($U$3="Boys",Table2abData!C4,IF('Table 2a'!$U$3="Girls",Table2abData!N4,IF($U$3="All",Table2abData!Y4)))</f>
        <v>45.7</v>
      </c>
      <c r="F9" s="698"/>
      <c r="G9" s="697">
        <f>IF($U$3="Boys",Table2abData!D4,IF('Table 2a'!$U$3="Girls",Table2abData!O4,IF($U$3="All",Table2abData!Z4)))</f>
        <v>98.3</v>
      </c>
      <c r="H9" s="697">
        <f>IF($U$3="Boys",Table2abData!AJ4,IF('Table 2a'!$U$3="Girls",Table2abData!AK4,IF($U$3="All",Table2abData!AL4)))</f>
        <v>62.6</v>
      </c>
      <c r="I9" s="697">
        <f>IF($U$3="Boys",Table2abData!E4,IF('Table 2a'!$U$3="Girls",Table2abData!P4,IF($U$3="All",Table2abData!AA4)))</f>
        <v>40.6</v>
      </c>
      <c r="J9" s="698"/>
      <c r="K9" s="697">
        <f>IF($U$3="Boys",Table2abData!F4,IF('Table 2a'!$U$3="Girls",Table2abData!Q4,IF($U$3="All",Table2abData!AB4)))</f>
        <v>36.6</v>
      </c>
      <c r="L9" s="697">
        <f>IF($U$3="Boys",Table2abData!AM4,IF('Table 2a'!$U$3="Girls",Table2abData!AN4,IF($U$3="All",Table2abData!AO4)))</f>
        <v>22.1</v>
      </c>
      <c r="M9" s="697">
        <f>IF($U$3="Boys",Table2abData!G4,IF('Table 2a'!$U$3="Girls",Table2abData!R4,IF($U$3="All",Table2abData!AC4)))</f>
        <v>19.600000000000001</v>
      </c>
      <c r="N9" s="698"/>
      <c r="O9" s="695">
        <f>IF($U$3="Boys",Table2abData!H4,IF('Table 2a'!$U$3="Girls",Table2abData!S4,IF($U$3="All",Table2abData!AD4)))</f>
        <v>162998</v>
      </c>
      <c r="P9" s="699">
        <f>IF($U$3="Boys",Table2abData!I4,IF('Table 2a'!$U$3="Girls",Table2abData!T4,IF($U$3="All",Table2abData!AE4)))</f>
        <v>-0.05</v>
      </c>
      <c r="Q9" s="700">
        <f>IF($U$3="Boys",Table2abData!J4,IF('Table 2a'!$U$3="Girls",Table2abData!U4,IF($U$3="All",Table2abData!AF4)))</f>
        <v>-0.06</v>
      </c>
      <c r="R9" s="700">
        <f>IF($U$3="Boys",Table2abData!K4,IF('Table 2a'!$U$3="Girls",Table2abData!V4,IF($U$3="All",Table2abData!AG4)))</f>
        <v>-0.05</v>
      </c>
      <c r="S9" s="698"/>
      <c r="T9" s="697">
        <f>IF($U$3="Boys",Table2abData!L4,IF('Table 2a'!$U$3="Girls",Table2abData!W4,IF($U$3="All",Table2abData!AH4)))</f>
        <v>99.4</v>
      </c>
      <c r="U9" s="698"/>
      <c r="V9" s="697">
        <f>IF($U$3="Boys",Table2abData!M4,IF('Table 2a'!$U$3="Girls",Table2abData!X4,IF($U$3="All",Table2abData!AI4)))</f>
        <v>99.2</v>
      </c>
      <c r="W9" s="203"/>
      <c r="AA9" s="748"/>
      <c r="AB9" s="748"/>
      <c r="AC9" s="748"/>
      <c r="AD9" s="748"/>
      <c r="AE9" s="748"/>
      <c r="AF9" s="748"/>
    </row>
    <row r="10" spans="1:32" ht="19.5" customHeight="1" x14ac:dyDescent="0.2">
      <c r="A10" s="530" t="s">
        <v>330</v>
      </c>
      <c r="B10" s="694">
        <f>Table2abData!B5</f>
        <v>2095</v>
      </c>
      <c r="C10" s="695">
        <f>IF($U$3="Boys",Table2abData!AP5,IF('Table 2a'!$U$3="Girls",Table2abData!AQ5,IF($U$3="All",Table2abData!AR5)))</f>
        <v>344491</v>
      </c>
      <c r="D10" s="696"/>
      <c r="E10" s="697">
        <f>IF($U$3="Boys",Table2abData!C5,IF('Table 2a'!$U$3="Girls",Table2abData!N5,IF($U$3="All",Table2abData!Y5)))</f>
        <v>47.6</v>
      </c>
      <c r="F10" s="698"/>
      <c r="G10" s="697">
        <f>IF($U$3="Boys",Table2abData!D5,IF('Table 2a'!$U$3="Girls",Table2abData!O5,IF($U$3="All",Table2abData!Z5)))</f>
        <v>98.4</v>
      </c>
      <c r="H10" s="697">
        <f>IF($U$3="Boys",Table2abData!AJ5,IF('Table 2a'!$U$3="Girls",Table2abData!AK5,IF($U$3="All",Table2abData!AL5)))</f>
        <v>65.599999999999994</v>
      </c>
      <c r="I10" s="697">
        <f>IF($U$3="Boys",Table2abData!E5,IF('Table 2a'!$U$3="Girls",Table2abData!P5,IF($U$3="All",Table2abData!AA5)))</f>
        <v>44.3</v>
      </c>
      <c r="J10" s="698"/>
      <c r="K10" s="697">
        <f>IF($U$3="Boys",Table2abData!F5,IF('Table 2a'!$U$3="Girls",Table2abData!Q5,IF($U$3="All",Table2abData!AB5)))</f>
        <v>40</v>
      </c>
      <c r="L10" s="697">
        <f>IF($U$3="Boys",Table2abData!AM5,IF('Table 2a'!$U$3="Girls",Table2abData!AN5,IF($U$3="All",Table2abData!AO5)))</f>
        <v>25</v>
      </c>
      <c r="M10" s="697">
        <f>IF($U$3="Boys",Table2abData!G5,IF('Table 2a'!$U$3="Girls",Table2abData!R5,IF($U$3="All",Table2abData!AC5)))</f>
        <v>22.6</v>
      </c>
      <c r="N10" s="698"/>
      <c r="O10" s="695">
        <f>IF($U$3="Boys",Table2abData!H5,IF('Table 2a'!$U$3="Girls",Table2abData!S5,IF($U$3="All",Table2abData!AD5)))</f>
        <v>325776</v>
      </c>
      <c r="P10" s="699">
        <f>IF($U$3="Boys",Table2abData!I5,IF('Table 2a'!$U$3="Girls",Table2abData!T5,IF($U$3="All",Table2abData!AE5)))</f>
        <v>0.03</v>
      </c>
      <c r="Q10" s="700">
        <f>IF($U$3="Boys",Table2abData!J5,IF('Table 2a'!$U$3="Girls",Table2abData!U5,IF($U$3="All",Table2abData!AF5)))</f>
        <v>0.03</v>
      </c>
      <c r="R10" s="700">
        <f>IF($U$3="Boys",Table2abData!K5,IF('Table 2a'!$U$3="Girls",Table2abData!V5,IF($U$3="All",Table2abData!AG5)))</f>
        <v>0.04</v>
      </c>
      <c r="S10" s="698"/>
      <c r="T10" s="697">
        <f>IF($U$3="Boys",Table2abData!L5,IF('Table 2a'!$U$3="Girls",Table2abData!W5,IF($U$3="All",Table2abData!AH5)))</f>
        <v>99.5</v>
      </c>
      <c r="U10" s="698"/>
      <c r="V10" s="697">
        <f>IF($U$3="Boys",Table2abData!M5,IF('Table 2a'!$U$3="Girls",Table2abData!X5,IF($U$3="All",Table2abData!AI5)))</f>
        <v>99.3</v>
      </c>
      <c r="W10" s="203"/>
    </row>
    <row r="11" spans="1:32" ht="11.25" customHeight="1" x14ac:dyDescent="0.2">
      <c r="A11" s="531" t="s">
        <v>90</v>
      </c>
      <c r="B11" s="694">
        <f>Table2abData!B6</f>
        <v>592</v>
      </c>
      <c r="C11" s="695">
        <f>IF($U$3="Boys",Table2abData!AP6,IF('Table 2a'!$U$3="Girls",Table2abData!AQ6,IF($U$3="All",Table2abData!AR6)))</f>
        <v>86564</v>
      </c>
      <c r="D11" s="696"/>
      <c r="E11" s="697">
        <f>IF($U$3="Boys",Table2abData!C6,IF('Table 2a'!$U$3="Girls",Table2abData!N6,IF($U$3="All",Table2abData!Y6)))</f>
        <v>41.9</v>
      </c>
      <c r="F11" s="698"/>
      <c r="G11" s="697">
        <f>IF($U$3="Boys",Table2abData!D6,IF('Table 2a'!$U$3="Girls",Table2abData!O6,IF($U$3="All",Table2abData!Z6)))</f>
        <v>98.1</v>
      </c>
      <c r="H11" s="697">
        <f>IF($U$3="Boys",Table2abData!AJ6,IF('Table 2a'!$U$3="Girls",Table2abData!AK6,IF($U$3="All",Table2abData!AL6)))</f>
        <v>53.2</v>
      </c>
      <c r="I11" s="697">
        <f>IF($U$3="Boys",Table2abData!E6,IF('Table 2a'!$U$3="Girls",Table2abData!P6,IF($U$3="All",Table2abData!AA6)))</f>
        <v>31.8</v>
      </c>
      <c r="J11" s="698"/>
      <c r="K11" s="697">
        <f>IF($U$3="Boys",Table2abData!F6,IF('Table 2a'!$U$3="Girls",Table2abData!Q6,IF($U$3="All",Table2abData!AB6)))</f>
        <v>29.7</v>
      </c>
      <c r="L11" s="697">
        <f>IF($U$3="Boys",Table2abData!AM6,IF('Table 2a'!$U$3="Girls",Table2abData!AN6,IF($U$3="All",Table2abData!AO6)))</f>
        <v>14.4</v>
      </c>
      <c r="M11" s="697">
        <f>IF($U$3="Boys",Table2abData!G6,IF('Table 2a'!$U$3="Girls",Table2abData!R6,IF($U$3="All",Table2abData!AC6)))</f>
        <v>12.5</v>
      </c>
      <c r="N11" s="698"/>
      <c r="O11" s="695">
        <f>IF($U$3="Boys",Table2abData!H6,IF('Table 2a'!$U$3="Girls",Table2abData!S6,IF($U$3="All",Table2abData!AD6)))</f>
        <v>80518</v>
      </c>
      <c r="P11" s="699">
        <f>IF($U$3="Boys",Table2abData!I6,IF('Table 2a'!$U$3="Girls",Table2abData!T6,IF($U$3="All",Table2abData!AE6)))</f>
        <v>-0.13</v>
      </c>
      <c r="Q11" s="700">
        <f>IF($U$3="Boys",Table2abData!J6,IF('Table 2a'!$U$3="Girls",Table2abData!U6,IF($U$3="All",Table2abData!AF6)))</f>
        <v>-0.13</v>
      </c>
      <c r="R11" s="700">
        <f>IF($U$3="Boys",Table2abData!K6,IF('Table 2a'!$U$3="Girls",Table2abData!V6,IF($U$3="All",Table2abData!AG6)))</f>
        <v>-0.12</v>
      </c>
      <c r="S11" s="698"/>
      <c r="T11" s="697">
        <f>IF($U$3="Boys",Table2abData!L6,IF('Table 2a'!$U$3="Girls",Table2abData!W6,IF($U$3="All",Table2abData!AH6)))</f>
        <v>99.2</v>
      </c>
      <c r="U11" s="698"/>
      <c r="V11" s="697">
        <f>IF($U$3="Boys",Table2abData!M6,IF('Table 2a'!$U$3="Girls",Table2abData!X6,IF($U$3="All",Table2abData!AI6)))</f>
        <v>98.8</v>
      </c>
      <c r="W11" s="203"/>
    </row>
    <row r="12" spans="1:32" ht="11.25" customHeight="1" x14ac:dyDescent="0.2">
      <c r="A12" s="531" t="s">
        <v>91</v>
      </c>
      <c r="B12" s="694">
        <f>Table2abData!B7</f>
        <v>1375</v>
      </c>
      <c r="C12" s="695">
        <f>IF($U$3="Boys",Table2abData!AP7,IF('Table 2a'!$U$3="Girls",Table2abData!AQ7,IF($U$3="All",Table2abData!AR7)))</f>
        <v>250720</v>
      </c>
      <c r="D12" s="696"/>
      <c r="E12" s="697">
        <f>IF($U$3="Boys",Table2abData!C7,IF('Table 2a'!$U$3="Girls",Table2abData!N7,IF($U$3="All",Table2abData!Y7)))</f>
        <v>49.7</v>
      </c>
      <c r="F12" s="698"/>
      <c r="G12" s="697">
        <f>IF($U$3="Boys",Table2abData!D7,IF('Table 2a'!$U$3="Girls",Table2abData!O7,IF($U$3="All",Table2abData!Z7)))</f>
        <v>98.6</v>
      </c>
      <c r="H12" s="697">
        <f>IF($U$3="Boys",Table2abData!AJ7,IF('Table 2a'!$U$3="Girls",Table2abData!AK7,IF($U$3="All",Table2abData!AL7)))</f>
        <v>70.099999999999994</v>
      </c>
      <c r="I12" s="697">
        <f>IF($U$3="Boys",Table2abData!E7,IF('Table 2a'!$U$3="Girls",Table2abData!P7,IF($U$3="All",Table2abData!AA7)))</f>
        <v>48.9</v>
      </c>
      <c r="J12" s="698"/>
      <c r="K12" s="697">
        <f>IF($U$3="Boys",Table2abData!F7,IF('Table 2a'!$U$3="Girls",Table2abData!Q7,IF($U$3="All",Table2abData!AB7)))</f>
        <v>43.9</v>
      </c>
      <c r="L12" s="697">
        <f>IF($U$3="Boys",Table2abData!AM7,IF('Table 2a'!$U$3="Girls",Table2abData!AN7,IF($U$3="All",Table2abData!AO7)))</f>
        <v>29</v>
      </c>
      <c r="M12" s="697">
        <f>IF($U$3="Boys",Table2abData!G7,IF('Table 2a'!$U$3="Girls",Table2abData!R7,IF($U$3="All",Table2abData!AC7)))</f>
        <v>26.3</v>
      </c>
      <c r="N12" s="698"/>
      <c r="O12" s="695">
        <f>IF($U$3="Boys",Table2abData!H7,IF('Table 2a'!$U$3="Girls",Table2abData!S7,IF($U$3="All",Table2abData!AD7)))</f>
        <v>238683</v>
      </c>
      <c r="P12" s="699">
        <f>IF($U$3="Boys",Table2abData!I7,IF('Table 2a'!$U$3="Girls",Table2abData!T7,IF($U$3="All",Table2abData!AE7)))</f>
        <v>0.1</v>
      </c>
      <c r="Q12" s="700">
        <f>IF($U$3="Boys",Table2abData!J7,IF('Table 2a'!$U$3="Girls",Table2abData!U7,IF($U$3="All",Table2abData!AF7)))</f>
        <v>0.09</v>
      </c>
      <c r="R12" s="700">
        <f>IF($U$3="Boys",Table2abData!K7,IF('Table 2a'!$U$3="Girls",Table2abData!V7,IF($U$3="All",Table2abData!AG7)))</f>
        <v>0.1</v>
      </c>
      <c r="S12" s="698"/>
      <c r="T12" s="697">
        <f>IF($U$3="Boys",Table2abData!L7,IF('Table 2a'!$U$3="Girls",Table2abData!W7,IF($U$3="All",Table2abData!AH7)))</f>
        <v>99.6</v>
      </c>
      <c r="U12" s="698"/>
      <c r="V12" s="697">
        <f>IF($U$3="Boys",Table2abData!M7,IF('Table 2a'!$U$3="Girls",Table2abData!X7,IF($U$3="All",Table2abData!AI7)))</f>
        <v>99.5</v>
      </c>
      <c r="W12" s="203"/>
    </row>
    <row r="13" spans="1:32" s="77" customFormat="1" ht="11.25" customHeight="1" x14ac:dyDescent="0.2">
      <c r="A13" s="532" t="s">
        <v>58</v>
      </c>
      <c r="B13" s="694">
        <f>Table2abData!B8</f>
        <v>54</v>
      </c>
      <c r="C13" s="695">
        <f>IF($U$3="Boys",Table2abData!AP8,IF('Table 2a'!$U$3="Girls",Table2abData!AQ8,IF($U$3="All",Table2abData!AR8)))</f>
        <v>3383</v>
      </c>
      <c r="D13" s="696"/>
      <c r="E13" s="697">
        <f>IF($U$3="Boys",Table2abData!C8,IF('Table 2a'!$U$3="Girls",Table2abData!N8,IF($U$3="All",Table2abData!Y8)))</f>
        <v>47.9</v>
      </c>
      <c r="F13" s="698"/>
      <c r="G13" s="697">
        <f>IF($U$3="Boys",Table2abData!D8,IF('Table 2a'!$U$3="Girls",Table2abData!O8,IF($U$3="All",Table2abData!Z8)))</f>
        <v>97.9</v>
      </c>
      <c r="H13" s="697">
        <f>IF($U$3="Boys",Table2abData!AJ8,IF('Table 2a'!$U$3="Girls",Table2abData!AK8,IF($U$3="All",Table2abData!AL8)))</f>
        <v>68.900000000000006</v>
      </c>
      <c r="I13" s="697">
        <f>IF($U$3="Boys",Table2abData!E8,IF('Table 2a'!$U$3="Girls",Table2abData!P8,IF($U$3="All",Table2abData!AA8)))</f>
        <v>47</v>
      </c>
      <c r="J13" s="698"/>
      <c r="K13" s="697">
        <f>IF($U$3="Boys",Table2abData!F8,IF('Table 2a'!$U$3="Girls",Table2abData!Q8,IF($U$3="All",Table2abData!AB8)))</f>
        <v>51</v>
      </c>
      <c r="L13" s="697">
        <f>IF($U$3="Boys",Table2abData!AM8,IF('Table 2a'!$U$3="Girls",Table2abData!AN8,IF($U$3="All",Table2abData!AO8)))</f>
        <v>30.4</v>
      </c>
      <c r="M13" s="697">
        <f>IF($U$3="Boys",Table2abData!G8,IF('Table 2a'!$U$3="Girls",Table2abData!R8,IF($U$3="All",Table2abData!AC8)))</f>
        <v>27.1</v>
      </c>
      <c r="N13" s="698"/>
      <c r="O13" s="695">
        <f>IF($U$3="Boys",Table2abData!H8,IF('Table 2a'!$U$3="Girls",Table2abData!S8,IF($U$3="All",Table2abData!AD8)))</f>
        <v>3017</v>
      </c>
      <c r="P13" s="699">
        <f>IF($U$3="Boys",Table2abData!I8,IF('Table 2a'!$U$3="Girls",Table2abData!T8,IF($U$3="All",Table2abData!AE8)))</f>
        <v>0.1</v>
      </c>
      <c r="Q13" s="700">
        <f>IF($U$3="Boys",Table2abData!J8,IF('Table 2a'!$U$3="Girls",Table2abData!U8,IF($U$3="All",Table2abData!AF8)))</f>
        <v>0.05</v>
      </c>
      <c r="R13" s="700">
        <f>IF($U$3="Boys",Table2abData!K8,IF('Table 2a'!$U$3="Girls",Table2abData!V8,IF($U$3="All",Table2abData!AG8)))</f>
        <v>0.14000000000000001</v>
      </c>
      <c r="S13" s="698"/>
      <c r="T13" s="697">
        <f>IF($U$3="Boys",Table2abData!L8,IF('Table 2a'!$U$3="Girls",Table2abData!W8,IF($U$3="All",Table2abData!AH8)))</f>
        <v>99</v>
      </c>
      <c r="U13" s="698"/>
      <c r="V13" s="697">
        <f>IF($U$3="Boys",Table2abData!M8,IF('Table 2a'!$U$3="Girls",Table2abData!X8,IF($U$3="All",Table2abData!AI8)))</f>
        <v>98.8</v>
      </c>
      <c r="W13" s="203"/>
      <c r="X13" s="69"/>
    </row>
    <row r="14" spans="1:32" s="77" customFormat="1" x14ac:dyDescent="0.2">
      <c r="A14" s="532" t="s">
        <v>595</v>
      </c>
      <c r="B14" s="694">
        <f>Table2abData!B9</f>
        <v>40</v>
      </c>
      <c r="C14" s="695">
        <f>IF($U$3="Boys",Table2abData!AP9,IF('Table 2a'!$U$3="Girls",Table2abData!AQ9,IF($U$3="All",Table2abData!AR9)))</f>
        <v>2561</v>
      </c>
      <c r="D14" s="696"/>
      <c r="E14" s="697">
        <f>IF($U$3="Boys",Table2abData!C9,IF('Table 2a'!$U$3="Girls",Table2abData!N9,IF($U$3="All",Table2abData!Y9)))</f>
        <v>37.1</v>
      </c>
      <c r="F14" s="698"/>
      <c r="G14" s="697">
        <f>IF($U$3="Boys",Table2abData!D9,IF('Table 2a'!$U$3="Girls",Table2abData!O9,IF($U$3="All",Table2abData!Z9)))</f>
        <v>97.1</v>
      </c>
      <c r="H14" s="697">
        <f>IF($U$3="Boys",Table2abData!AJ9,IF('Table 2a'!$U$3="Girls",Table2abData!AK9,IF($U$3="All",Table2abData!AL9)))</f>
        <v>51.8</v>
      </c>
      <c r="I14" s="697">
        <f>IF($U$3="Boys",Table2abData!E9,IF('Table 2a'!$U$3="Girls",Table2abData!P9,IF($U$3="All",Table2abData!AA9)))</f>
        <v>27.7</v>
      </c>
      <c r="J14" s="698"/>
      <c r="K14" s="697">
        <f>IF($U$3="Boys",Table2abData!F9,IF('Table 2a'!$U$3="Girls",Table2abData!Q9,IF($U$3="All",Table2abData!AB9)))</f>
        <v>14.5</v>
      </c>
      <c r="L14" s="697">
        <f>IF($U$3="Boys",Table2abData!AM9,IF('Table 2a'!$U$3="Girls",Table2abData!AN9,IF($U$3="All",Table2abData!AO9)))</f>
        <v>3.8</v>
      </c>
      <c r="M14" s="697">
        <f>IF($U$3="Boys",Table2abData!G9,IF('Table 2a'!$U$3="Girls",Table2abData!R9,IF($U$3="All",Table2abData!AC9)))</f>
        <v>3.2</v>
      </c>
      <c r="N14" s="698"/>
      <c r="O14" s="695">
        <f>IF($U$3="Boys",Table2abData!H9,IF('Table 2a'!$U$3="Girls",Table2abData!S9,IF($U$3="All",Table2abData!AD9)))</f>
        <v>2390</v>
      </c>
      <c r="P14" s="699">
        <f>IF($U$3="Boys",Table2abData!I9,IF('Table 2a'!$U$3="Girls",Table2abData!T9,IF($U$3="All",Table2abData!AE9)))</f>
        <v>-0.87</v>
      </c>
      <c r="Q14" s="700">
        <f>IF($U$3="Boys",Table2abData!J9,IF('Table 2a'!$U$3="Girls",Table2abData!U9,IF($U$3="All",Table2abData!AF9)))</f>
        <v>-0.92</v>
      </c>
      <c r="R14" s="700">
        <f>IF($U$3="Boys",Table2abData!K9,IF('Table 2a'!$U$3="Girls",Table2abData!V9,IF($U$3="All",Table2abData!AG9)))</f>
        <v>-0.82</v>
      </c>
      <c r="S14" s="698"/>
      <c r="T14" s="697">
        <f>IF($U$3="Boys",Table2abData!L9,IF('Table 2a'!$U$3="Girls",Table2abData!W9,IF($U$3="All",Table2abData!AH9)))</f>
        <v>99.3</v>
      </c>
      <c r="U14" s="698"/>
      <c r="V14" s="697">
        <f>IF($U$3="Boys",Table2abData!M9,IF('Table 2a'!$U$3="Girls",Table2abData!X9,IF($U$3="All",Table2abData!AI9)))</f>
        <v>98.6</v>
      </c>
      <c r="W14" s="203"/>
      <c r="X14" s="69"/>
    </row>
    <row r="15" spans="1:32" s="77" customFormat="1" x14ac:dyDescent="0.2">
      <c r="A15" s="532" t="s">
        <v>596</v>
      </c>
      <c r="B15" s="694">
        <f>Table2abData!B10</f>
        <v>34</v>
      </c>
      <c r="C15" s="695">
        <f>IF($U$3="Boys",Table2abData!AP10,IF('Table 2a'!$U$3="Girls",Table2abData!AQ10,IF($U$3="All",Table2abData!AR10)))</f>
        <v>1263</v>
      </c>
      <c r="D15" s="696"/>
      <c r="E15" s="697">
        <f>IF($U$3="Boys",Table2abData!C10,IF('Table 2a'!$U$3="Girls",Table2abData!N10,IF($U$3="All",Table2abData!Y10)))</f>
        <v>36</v>
      </c>
      <c r="F15" s="698"/>
      <c r="G15" s="697">
        <f>IF($U$3="Boys",Table2abData!D10,IF('Table 2a'!$U$3="Girls",Table2abData!O10,IF($U$3="All",Table2abData!Z10)))</f>
        <v>96.3</v>
      </c>
      <c r="H15" s="697">
        <f>IF($U$3="Boys",Table2abData!AJ10,IF('Table 2a'!$U$3="Girls",Table2abData!AK10,IF($U$3="All",Table2abData!AL10)))</f>
        <v>43.9</v>
      </c>
      <c r="I15" s="697">
        <f>IF($U$3="Boys",Table2abData!E10,IF('Table 2a'!$U$3="Girls",Table2abData!P10,IF($U$3="All",Table2abData!AA10)))</f>
        <v>20.7</v>
      </c>
      <c r="J15" s="698"/>
      <c r="K15" s="697">
        <f>IF($U$3="Boys",Table2abData!F10,IF('Table 2a'!$U$3="Girls",Table2abData!Q10,IF($U$3="All",Table2abData!AB10)))</f>
        <v>9.3000000000000007</v>
      </c>
      <c r="L15" s="697">
        <f>IF($U$3="Boys",Table2abData!AM10,IF('Table 2a'!$U$3="Girls",Table2abData!AN10,IF($U$3="All",Table2abData!AO10)))</f>
        <v>2</v>
      </c>
      <c r="M15" s="697">
        <f>IF($U$3="Boys",Table2abData!G10,IF('Table 2a'!$U$3="Girls",Table2abData!R10,IF($U$3="All",Table2abData!AC10)))</f>
        <v>1.7</v>
      </c>
      <c r="N15" s="698"/>
      <c r="O15" s="695">
        <f>IF($U$3="Boys",Table2abData!H10,IF('Table 2a'!$U$3="Girls",Table2abData!S10,IF($U$3="All",Table2abData!AD10)))</f>
        <v>1168</v>
      </c>
      <c r="P15" s="699">
        <f>IF($U$3="Boys",Table2abData!I10,IF('Table 2a'!$U$3="Girls",Table2abData!T10,IF($U$3="All",Table2abData!AE10)))</f>
        <v>-0.69</v>
      </c>
      <c r="Q15" s="700">
        <f>IF($U$3="Boys",Table2abData!J10,IF('Table 2a'!$U$3="Girls",Table2abData!U10,IF($U$3="All",Table2abData!AF10)))</f>
        <v>-0.77</v>
      </c>
      <c r="R15" s="700">
        <f>IF($U$3="Boys",Table2abData!K10,IF('Table 2a'!$U$3="Girls",Table2abData!V10,IF($U$3="All",Table2abData!AG10)))</f>
        <v>-0.62</v>
      </c>
      <c r="S15" s="698"/>
      <c r="T15" s="697">
        <f>IF($U$3="Boys",Table2abData!L10,IF('Table 2a'!$U$3="Girls",Table2abData!W10,IF($U$3="All",Table2abData!AH10)))</f>
        <v>97.9</v>
      </c>
      <c r="U15" s="698"/>
      <c r="V15" s="697">
        <f>IF($U$3="Boys",Table2abData!M10,IF('Table 2a'!$U$3="Girls",Table2abData!X10,IF($U$3="All",Table2abData!AI10)))</f>
        <v>97.5</v>
      </c>
      <c r="W15" s="203"/>
      <c r="X15" s="69"/>
    </row>
    <row r="16" spans="1:32" s="77" customFormat="1" ht="19.350000000000001" customHeight="1" x14ac:dyDescent="0.2">
      <c r="A16" s="103" t="s">
        <v>597</v>
      </c>
      <c r="B16" s="694">
        <f>Table2abData!B11</f>
        <v>18</v>
      </c>
      <c r="C16" s="695">
        <f>IF($U$3="Boys",Table2abData!AP11,IF('Table 2a'!$U$3="Girls",Table2abData!AQ11,IF($U$3="All",Table2abData!AR11)))</f>
        <v>1310</v>
      </c>
      <c r="D16" s="696"/>
      <c r="E16" s="697">
        <f>IF($U$3="Boys",Table2abData!C11,IF('Table 2a'!$U$3="Girls",Table2abData!N11,IF($U$3="All",Table2abData!Y11)))</f>
        <v>12.8</v>
      </c>
      <c r="F16" s="698"/>
      <c r="G16" s="697">
        <f>IF($U$3="Boys",Table2abData!D11,IF('Table 2a'!$U$3="Girls",Table2abData!O11,IF($U$3="All",Table2abData!Z11)))</f>
        <v>47.9</v>
      </c>
      <c r="H16" s="697">
        <f>IF($U$3="Boys",Table2abData!AJ11,IF('Table 2a'!$U$3="Girls",Table2abData!AK11,IF($U$3="All",Table2abData!AL11)))</f>
        <v>11.6</v>
      </c>
      <c r="I16" s="697">
        <f>IF($U$3="Boys",Table2abData!E11,IF('Table 2a'!$U$3="Girls",Table2abData!P11,IF($U$3="All",Table2abData!AA11)))</f>
        <v>4.2</v>
      </c>
      <c r="J16" s="698"/>
      <c r="K16" s="697">
        <f>IF($U$3="Boys",Table2abData!F11,IF('Table 2a'!$U$3="Girls",Table2abData!Q11,IF($U$3="All",Table2abData!AB11)))</f>
        <v>2.4</v>
      </c>
      <c r="L16" s="697">
        <f>IF($U$3="Boys",Table2abData!AM11,IF('Table 2a'!$U$3="Girls",Table2abData!AN11,IF($U$3="All",Table2abData!AO11)))</f>
        <v>0.6</v>
      </c>
      <c r="M16" s="697">
        <f>IF($U$3="Boys",Table2abData!G11,IF('Table 2a'!$U$3="Girls",Table2abData!R11,IF($U$3="All",Table2abData!AC11)))</f>
        <v>0.5</v>
      </c>
      <c r="N16" s="698"/>
      <c r="O16" s="695">
        <f>IF($U$3="Boys",Table2abData!H11,IF('Table 2a'!$U$3="Girls",Table2abData!S11,IF($U$3="All",Table2abData!AD11)))</f>
        <v>970</v>
      </c>
      <c r="P16" s="699">
        <f>IF($U$3="Boys",Table2abData!I11,IF('Table 2a'!$U$3="Girls",Table2abData!T11,IF($U$3="All",Table2abData!AE11)))</f>
        <v>-2.2400000000000002</v>
      </c>
      <c r="Q16" s="700">
        <f>IF($U$3="Boys",Table2abData!J11,IF('Table 2a'!$U$3="Girls",Table2abData!U11,IF($U$3="All",Table2abData!AF11)))</f>
        <v>-2.31</v>
      </c>
      <c r="R16" s="700">
        <f>IF($U$3="Boys",Table2abData!K11,IF('Table 2a'!$U$3="Girls",Table2abData!V11,IF($U$3="All",Table2abData!AG11)))</f>
        <v>-2.16</v>
      </c>
      <c r="S16" s="698"/>
      <c r="T16" s="697">
        <f>IF($U$3="Boys",Table2abData!L11,IF('Table 2a'!$U$3="Girls",Table2abData!W11,IF($U$3="All",Table2abData!AH11)))</f>
        <v>72</v>
      </c>
      <c r="U16" s="698"/>
      <c r="V16" s="697">
        <f>IF($U$3="Boys",Table2abData!M11,IF('Table 2a'!$U$3="Girls",Table2abData!X11,IF($U$3="All",Table2abData!AI11)))</f>
        <v>69.5</v>
      </c>
      <c r="W16" s="203"/>
      <c r="X16" s="69"/>
    </row>
    <row r="17" spans="1:27" s="77" customFormat="1" ht="21.95" customHeight="1" x14ac:dyDescent="0.2">
      <c r="A17" s="529" t="s">
        <v>323</v>
      </c>
      <c r="B17" s="694">
        <f>Table2abData!B12</f>
        <v>744</v>
      </c>
      <c r="C17" s="695">
        <f>IF($U$3="Boys",Table2abData!AP12,IF('Table 2a'!$U$3="Girls",Table2abData!AQ12,IF($U$3="All",Table2abData!AR12)))</f>
        <v>10113</v>
      </c>
      <c r="D17" s="696"/>
      <c r="E17" s="697">
        <f>IF($U$3="Boys",Table2abData!C12,IF('Table 2a'!$U$3="Girls",Table2abData!N12,IF($U$3="All",Table2abData!Y12)))</f>
        <v>2.7</v>
      </c>
      <c r="F17" s="698"/>
      <c r="G17" s="697">
        <f>IF($U$3="Boys",Table2abData!D12,IF('Table 2a'!$U$3="Girls",Table2abData!O12,IF($U$3="All",Table2abData!Z12)))</f>
        <v>12.5</v>
      </c>
      <c r="H17" s="697">
        <f>IF($U$3="Boys",Table2abData!AJ12,IF('Table 2a'!$U$3="Girls",Table2abData!AK12,IF($U$3="All",Table2abData!AL12)))</f>
        <v>1</v>
      </c>
      <c r="I17" s="697">
        <f>IF($U$3="Boys",Table2abData!E12,IF('Table 2a'!$U$3="Girls",Table2abData!P12,IF($U$3="All",Table2abData!AA12)))</f>
        <v>0.3</v>
      </c>
      <c r="J17" s="698"/>
      <c r="K17" s="697">
        <f>IF($U$3="Boys",Table2abData!F12,IF('Table 2a'!$U$3="Girls",Table2abData!Q12,IF($U$3="All",Table2abData!AB12)))</f>
        <v>0</v>
      </c>
      <c r="L17" s="697">
        <f>IF($U$3="Boys",Table2abData!AM12,IF('Table 2a'!$U$3="Girls",Table2abData!AN12,IF($U$3="All",Table2abData!AO12)))</f>
        <v>0</v>
      </c>
      <c r="M17" s="697">
        <f>IF($U$3="Boys",Table2abData!G12,IF('Table 2a'!$U$3="Girls",Table2abData!R12,IF($U$3="All",Table2abData!AC12)))</f>
        <v>0</v>
      </c>
      <c r="N17" s="698"/>
      <c r="O17" s="695">
        <f>IF($U$3="Boys",Table2abData!H12,IF('Table 2a'!$U$3="Girls",Table2abData!S12,IF($U$3="All",Table2abData!AD12)))</f>
        <v>9354</v>
      </c>
      <c r="P17" s="699">
        <f>IF($U$3="Boys",Table2abData!I12,IF('Table 2a'!$U$3="Girls",Table2abData!T12,IF($U$3="All",Table2abData!AE12)))</f>
        <v>-1.66</v>
      </c>
      <c r="Q17" s="700">
        <f>IF($U$3="Boys",Table2abData!J12,IF('Table 2a'!$U$3="Girls",Table2abData!U12,IF($U$3="All",Table2abData!AF12)))</f>
        <v>-1.69</v>
      </c>
      <c r="R17" s="700">
        <f>IF($U$3="Boys",Table2abData!K12,IF('Table 2a'!$U$3="Girls",Table2abData!V12,IF($U$3="All",Table2abData!AG12)))</f>
        <v>-1.64</v>
      </c>
      <c r="S17" s="698"/>
      <c r="T17" s="697">
        <f>IF($U$3="Boys",Table2abData!L12,IF('Table 2a'!$U$3="Girls",Table2abData!W12,IF($U$3="All",Table2abData!AH12)))</f>
        <v>33.9</v>
      </c>
      <c r="U17" s="698"/>
      <c r="V17" s="697">
        <f>IF($U$3="Boys",Table2abData!M12,IF('Table 2a'!$U$3="Girls",Table2abData!X12,IF($U$3="All",Table2abData!AI12)))</f>
        <v>32.299999999999997</v>
      </c>
      <c r="W17" s="203"/>
      <c r="X17" s="69"/>
      <c r="AA17" s="77" t="s">
        <v>31</v>
      </c>
    </row>
    <row r="18" spans="1:27" ht="20.45" customHeight="1" x14ac:dyDescent="0.2">
      <c r="A18" s="533" t="s">
        <v>324</v>
      </c>
      <c r="B18" s="694">
        <f>Table2abData!B13</f>
        <v>3898</v>
      </c>
      <c r="C18" s="695">
        <f>IF($U$3="Boys",Table2abData!AP13,IF('Table 2a'!$U$3="Girls",Table2abData!AQ13,IF($U$3="All",Table2abData!AR13)))</f>
        <v>528959</v>
      </c>
      <c r="D18" s="696"/>
      <c r="E18" s="697">
        <f>IF($U$3="Boys",Table2abData!C13,IF('Table 2a'!$U$3="Girls",Table2abData!N13,IF($U$3="All",Table2abData!Y13)))</f>
        <v>46</v>
      </c>
      <c r="F18" s="698"/>
      <c r="G18" s="697">
        <f>IF($U$3="Boys",Table2abData!D13,IF('Table 2a'!$U$3="Girls",Table2abData!O13,IF($U$3="All",Table2abData!Z13)))</f>
        <v>96.6</v>
      </c>
      <c r="H18" s="697">
        <f>IF($U$3="Boys",Table2abData!AJ13,IF('Table 2a'!$U$3="Girls",Table2abData!AK13,IF($U$3="All",Table2abData!AL13)))</f>
        <v>63.3</v>
      </c>
      <c r="I18" s="697">
        <f>IF($U$3="Boys",Table2abData!E13,IF('Table 2a'!$U$3="Girls",Table2abData!P13,IF($U$3="All",Table2abData!AA13)))</f>
        <v>42.2</v>
      </c>
      <c r="J18" s="698"/>
      <c r="K18" s="697">
        <f>IF($U$3="Boys",Table2abData!F13,IF('Table 2a'!$U$3="Girls",Table2abData!Q13,IF($U$3="All",Table2abData!AB13)))</f>
        <v>38.1</v>
      </c>
      <c r="L18" s="697">
        <f>IF($U$3="Boys",Table2abData!AM13,IF('Table 2a'!$U$3="Girls",Table2abData!AN13,IF($U$3="All",Table2abData!AO13)))</f>
        <v>23.5</v>
      </c>
      <c r="M18" s="697">
        <f>IF($U$3="Boys",Table2abData!G13,IF('Table 2a'!$U$3="Girls",Table2abData!R13,IF($U$3="All",Table2abData!AC13)))</f>
        <v>21.1</v>
      </c>
      <c r="N18" s="698"/>
      <c r="O18" s="695">
        <f>IF($U$3="Boys",Table2abData!H13,IF('Table 2a'!$U$3="Girls",Table2abData!S13,IF($U$3="All",Table2abData!AD13)))</f>
        <v>499621</v>
      </c>
      <c r="P18" s="699">
        <f>IF($U$3="Boys",Table2abData!I13,IF('Table 2a'!$U$3="Girls",Table2abData!T13,IF($U$3="All",Table2abData!AE13)))</f>
        <v>-0.03</v>
      </c>
      <c r="Q18" s="700">
        <f>IF($U$3="Boys",Table2abData!J13,IF('Table 2a'!$U$3="Girls",Table2abData!U13,IF($U$3="All",Table2abData!AF13)))</f>
        <v>-0.03</v>
      </c>
      <c r="R18" s="700">
        <f>IF($U$3="Boys",Table2abData!K13,IF('Table 2a'!$U$3="Girls",Table2abData!V13,IF($U$3="All",Table2abData!AG13)))</f>
        <v>-0.03</v>
      </c>
      <c r="S18" s="698"/>
      <c r="T18" s="697">
        <f>IF($U$3="Boys",Table2abData!L13,IF('Table 2a'!$U$3="Girls",Table2abData!W13,IF($U$3="All",Table2abData!AH13)))</f>
        <v>98.1</v>
      </c>
      <c r="U18" s="698"/>
      <c r="V18" s="697">
        <f>IF($U$3="Boys",Table2abData!M13,IF('Table 2a'!$U$3="Girls",Table2abData!X13,IF($U$3="All",Table2abData!AI13)))</f>
        <v>97.9</v>
      </c>
      <c r="W18" s="203"/>
    </row>
    <row r="19" spans="1:27" ht="29.45" customHeight="1" x14ac:dyDescent="0.2">
      <c r="A19" s="534" t="s">
        <v>333</v>
      </c>
      <c r="B19" s="694">
        <f>Table2abData!B14</f>
        <v>432</v>
      </c>
      <c r="C19" s="695">
        <f>IF($U$3="Boys",Table2abData!AP14,IF('Table 2a'!$U$3="Girls",Table2abData!AQ14,IF($U$3="All",Table2abData!AR14)))</f>
        <v>9718</v>
      </c>
      <c r="D19" s="696"/>
      <c r="E19" s="697">
        <f>IF($U$3="Boys",Table2abData!C14,IF('Table 2a'!$U$3="Girls",Table2abData!N14,IF($U$3="All",Table2abData!Y14)))</f>
        <v>6.3</v>
      </c>
      <c r="F19" s="698"/>
      <c r="G19" s="697">
        <f>IF($U$3="Boys",Table2abData!D14,IF('Table 2a'!$U$3="Girls",Table2abData!O14,IF($U$3="All",Table2abData!Z14)))</f>
        <v>40.5</v>
      </c>
      <c r="H19" s="697">
        <f>IF($U$3="Boys",Table2abData!AJ14,IF('Table 2a'!$U$3="Girls",Table2abData!AK14,IF($U$3="All",Table2abData!AL14)))</f>
        <v>4.4000000000000004</v>
      </c>
      <c r="I19" s="697">
        <f>IF($U$3="Boys",Table2abData!E14,IF('Table 2a'!$U$3="Girls",Table2abData!P14,IF($U$3="All",Table2abData!AA14)))</f>
        <v>1.6</v>
      </c>
      <c r="J19" s="698"/>
      <c r="K19" s="697">
        <f>IF($U$3="Boys",Table2abData!F14,IF('Table 2a'!$U$3="Girls",Table2abData!Q14,IF($U$3="All",Table2abData!AB14)))</f>
        <v>0.3</v>
      </c>
      <c r="L19" s="697">
        <f>IF($U$3="Boys",Table2abData!AM14,IF('Table 2a'!$U$3="Girls",Table2abData!AN14,IF($U$3="All",Table2abData!AO14)))</f>
        <v>0</v>
      </c>
      <c r="M19" s="697">
        <f>IF($U$3="Boys",Table2abData!G14,IF('Table 2a'!$U$3="Girls",Table2abData!R14,IF($U$3="All",Table2abData!AC14)))</f>
        <v>0</v>
      </c>
      <c r="N19" s="698"/>
      <c r="O19" s="701" t="s">
        <v>197</v>
      </c>
      <c r="P19" s="702" t="s">
        <v>197</v>
      </c>
      <c r="Q19" s="700" t="s">
        <v>197</v>
      </c>
      <c r="R19" s="700" t="s">
        <v>197</v>
      </c>
      <c r="S19" s="698"/>
      <c r="T19" s="697">
        <f>IF($U$3="Boys",Table2abData!L14,IF('Table 2a'!$U$3="Girls",Table2abData!W14,IF($U$3="All",Table2abData!AH14)))</f>
        <v>61.4</v>
      </c>
      <c r="U19" s="698"/>
      <c r="V19" s="697">
        <f>IF($U$3="Boys",Table2abData!M14,IF('Table 2a'!$U$3="Girls",Table2abData!X14,IF($U$3="All",Table2abData!AI14)))</f>
        <v>56.8</v>
      </c>
      <c r="W19" s="203"/>
    </row>
    <row r="20" spans="1:27" ht="36" customHeight="1" x14ac:dyDescent="0.2">
      <c r="A20" s="535" t="s">
        <v>334</v>
      </c>
      <c r="B20" s="694">
        <f>Table2abData!B15</f>
        <v>4330</v>
      </c>
      <c r="C20" s="695">
        <f>IF($U$3="Boys",Table2abData!AP15,IF('Table 2a'!$U$3="Girls",Table2abData!AQ15,IF($U$3="All",Table2abData!AR15)))</f>
        <v>538677</v>
      </c>
      <c r="D20" s="696"/>
      <c r="E20" s="697">
        <f>IF($U$3="Boys",Table2abData!C15,IF('Table 2a'!$U$3="Girls",Table2abData!N15,IF($U$3="All",Table2abData!Y15)))</f>
        <v>45.3</v>
      </c>
      <c r="F20" s="698"/>
      <c r="G20" s="697">
        <f>IF($U$3="Boys",Table2abData!D15,IF('Table 2a'!$U$3="Girls",Table2abData!O15,IF($U$3="All",Table2abData!Z15)))</f>
        <v>95.6</v>
      </c>
      <c r="H20" s="697">
        <f>IF($U$3="Boys",Table2abData!AJ15,IF('Table 2a'!$U$3="Girls",Table2abData!AK15,IF($U$3="All",Table2abData!AL15)))</f>
        <v>62.2</v>
      </c>
      <c r="I20" s="697">
        <f>IF($U$3="Boys",Table2abData!E15,IF('Table 2a'!$U$3="Girls",Table2abData!P15,IF($U$3="All",Table2abData!AA15)))</f>
        <v>41.5</v>
      </c>
      <c r="J20" s="698"/>
      <c r="K20" s="697">
        <f>IF($U$3="Boys",Table2abData!F15,IF('Table 2a'!$U$3="Girls",Table2abData!Q15,IF($U$3="All",Table2abData!AB15)))</f>
        <v>37.4</v>
      </c>
      <c r="L20" s="697">
        <f>IF($U$3="Boys",Table2abData!AM15,IF('Table 2a'!$U$3="Girls",Table2abData!AN15,IF($U$3="All",Table2abData!AO15)))</f>
        <v>23.1</v>
      </c>
      <c r="M20" s="697">
        <f>IF($U$3="Boys",Table2abData!G15,IF('Table 2a'!$U$3="Girls",Table2abData!R15,IF($U$3="All",Table2abData!AC15)))</f>
        <v>20.7</v>
      </c>
      <c r="N20" s="698"/>
      <c r="O20" s="701" t="s">
        <v>197</v>
      </c>
      <c r="P20" s="702" t="s">
        <v>197</v>
      </c>
      <c r="Q20" s="700" t="s">
        <v>197</v>
      </c>
      <c r="R20" s="700" t="s">
        <v>197</v>
      </c>
      <c r="S20" s="698"/>
      <c r="T20" s="697">
        <f>IF($U$3="Boys",Table2abData!L15,IF('Table 2a'!$U$3="Girls",Table2abData!W15,IF($U$3="All",Table2abData!AH15)))</f>
        <v>97.5</v>
      </c>
      <c r="U20" s="698"/>
      <c r="V20" s="697">
        <f>IF($U$3="Boys",Table2abData!M15,IF('Table 2a'!$U$3="Girls",Table2abData!X15,IF($U$3="All",Table2abData!AI15)))</f>
        <v>97.2</v>
      </c>
      <c r="W20" s="203"/>
    </row>
    <row r="21" spans="1:27" ht="20.45" customHeight="1" x14ac:dyDescent="0.2">
      <c r="A21" s="529" t="s">
        <v>30</v>
      </c>
      <c r="B21" s="694">
        <f>Table2abData!B16</f>
        <v>56</v>
      </c>
      <c r="C21" s="695">
        <f>IF($U$3="Boys",Table2abData!AP16,IF('Table 2a'!$U$3="Girls",Table2abData!AQ16,IF($U$3="All",Table2abData!AR16)))</f>
        <v>409</v>
      </c>
      <c r="D21" s="696"/>
      <c r="E21" s="697">
        <f>IF($U$3="Boys",Table2abData!C16,IF('Table 2a'!$U$3="Girls",Table2abData!N16,IF($U$3="All",Table2abData!Y16)))</f>
        <v>7.5</v>
      </c>
      <c r="F21" s="698"/>
      <c r="G21" s="697">
        <f>IF($U$3="Boys",Table2abData!D16,IF('Table 2a'!$U$3="Girls",Table2abData!O16,IF($U$3="All",Table2abData!Z16)))</f>
        <v>21.5</v>
      </c>
      <c r="H21" s="697">
        <f>IF($U$3="Boys",Table2abData!AJ16,IF('Table 2a'!$U$3="Girls",Table2abData!AK16,IF($U$3="All",Table2abData!AL16)))</f>
        <v>4.4000000000000004</v>
      </c>
      <c r="I21" s="697">
        <f>IF($U$3="Boys",Table2abData!E16,IF('Table 2a'!$U$3="Girls",Table2abData!P16,IF($U$3="All",Table2abData!AA16)))</f>
        <v>2.2000000000000002</v>
      </c>
      <c r="J21" s="698"/>
      <c r="K21" s="697">
        <f>IF($U$3="Boys",Table2abData!F16,IF('Table 2a'!$U$3="Girls",Table2abData!Q16,IF($U$3="All",Table2abData!AB16)))</f>
        <v>1.5</v>
      </c>
      <c r="L21" s="697" t="str">
        <f>IF($U$3="Boys",Table2abData!AM16,IF('Table 2a'!$U$3="Girls",Table2abData!AN16,IF($U$3="All",Table2abData!AO16)))</f>
        <v>x</v>
      </c>
      <c r="M21" s="697" t="str">
        <f>IF($U$3="Boys",Table2abData!G16,IF('Table 2a'!$U$3="Girls",Table2abData!R16,IF($U$3="All",Table2abData!AC16)))</f>
        <v>x</v>
      </c>
      <c r="N21" s="698"/>
      <c r="O21" s="695">
        <f>IF($U$3="Boys",Table2abData!H16,IF('Table 2a'!$U$3="Girls",Table2abData!S16,IF($U$3="All",Table2abData!AD16)))</f>
        <v>312</v>
      </c>
      <c r="P21" s="699">
        <f>IF($U$3="Boys",Table2abData!I16,IF('Table 2a'!$U$3="Girls",Table2abData!T16,IF($U$3="All",Table2abData!AE16)))</f>
        <v>-1.57</v>
      </c>
      <c r="Q21" s="700">
        <f>IF($U$3="Boys",Table2abData!J16,IF('Table 2a'!$U$3="Girls",Table2abData!U16,IF($U$3="All",Table2abData!AF16)))</f>
        <v>-1.71</v>
      </c>
      <c r="R21" s="700">
        <f>IF($U$3="Boys",Table2abData!K16,IF('Table 2a'!$U$3="Girls",Table2abData!V16,IF($U$3="All",Table2abData!AG16)))</f>
        <v>-1.43</v>
      </c>
      <c r="S21" s="698"/>
      <c r="T21" s="697">
        <f>IF($U$3="Boys",Table2abData!L16,IF('Table 2a'!$U$3="Girls",Table2abData!W16,IF($U$3="All",Table2abData!AH16)))</f>
        <v>47.2</v>
      </c>
      <c r="U21" s="698"/>
      <c r="V21" s="697">
        <f>IF($U$3="Boys",Table2abData!M16,IF('Table 2a'!$U$3="Girls",Table2abData!X16,IF($U$3="All",Table2abData!AI16)))</f>
        <v>46.2</v>
      </c>
      <c r="W21" s="203"/>
    </row>
    <row r="22" spans="1:27" ht="12" customHeight="1" x14ac:dyDescent="0.2">
      <c r="A22" s="529" t="s">
        <v>17</v>
      </c>
      <c r="B22" s="694">
        <f>Table2abData!B17</f>
        <v>846</v>
      </c>
      <c r="C22" s="695">
        <f>IF($U$3="Boys",Table2abData!AP17,IF('Table 2a'!$U$3="Girls",Table2abData!AQ17,IF($U$3="All",Table2abData!AR17)))</f>
        <v>47624</v>
      </c>
      <c r="D22" s="696"/>
      <c r="E22" s="697">
        <f>IF($U$3="Boys",Table2abData!C17,IF('Table 2a'!$U$3="Girls",Table2abData!N17,IF($U$3="All",Table2abData!Y17)))</f>
        <v>33.799999999999997</v>
      </c>
      <c r="F22" s="698"/>
      <c r="G22" s="697">
        <f>IF($U$3="Boys",Table2abData!D17,IF('Table 2a'!$U$3="Girls",Table2abData!O17,IF($U$3="All",Table2abData!Z17)))</f>
        <v>22.7</v>
      </c>
      <c r="H22" s="697">
        <f>IF($U$3="Boys",Table2abData!AJ17,IF('Table 2a'!$U$3="Girls",Table2abData!AK17,IF($U$3="All",Table2abData!AL17)))</f>
        <v>19.3</v>
      </c>
      <c r="I22" s="697">
        <f>IF($U$3="Boys",Table2abData!E17,IF('Table 2a'!$U$3="Girls",Table2abData!P17,IF($U$3="All",Table2abData!AA17)))</f>
        <v>15.1</v>
      </c>
      <c r="J22" s="698"/>
      <c r="K22" s="697">
        <f>IF($U$3="Boys",Table2abData!F17,IF('Table 2a'!$U$3="Girls",Table2abData!Q17,IF($U$3="All",Table2abData!AB17)))</f>
        <v>8.6999999999999993</v>
      </c>
      <c r="L22" s="697">
        <f>IF($U$3="Boys",Table2abData!AM17,IF('Table 2a'!$U$3="Girls",Table2abData!AN17,IF($U$3="All",Table2abData!AO17)))</f>
        <v>6.8</v>
      </c>
      <c r="M22" s="697">
        <f>IF($U$3="Boys",Table2abData!G17,IF('Table 2a'!$U$3="Girls",Table2abData!R17,IF($U$3="All",Table2abData!AC17)))</f>
        <v>6.2</v>
      </c>
      <c r="N22" s="698"/>
      <c r="O22" s="701" t="s">
        <v>197</v>
      </c>
      <c r="P22" s="702" t="s">
        <v>197</v>
      </c>
      <c r="Q22" s="700" t="s">
        <v>197</v>
      </c>
      <c r="R22" s="700" t="s">
        <v>197</v>
      </c>
      <c r="S22" s="698"/>
      <c r="T22" s="697">
        <f>IF($U$3="Boys",Table2abData!L17,IF('Table 2a'!$U$3="Girls",Table2abData!W17,IF($U$3="All",Table2abData!AH17)))</f>
        <v>88.4</v>
      </c>
      <c r="U22" s="698"/>
      <c r="V22" s="697">
        <f>IF($U$3="Boys",Table2abData!M17,IF('Table 2a'!$U$3="Girls",Table2abData!X17,IF($U$3="All",Table2abData!AI17)))</f>
        <v>88.3</v>
      </c>
      <c r="W22" s="203"/>
    </row>
    <row r="23" spans="1:27" ht="12" customHeight="1" x14ac:dyDescent="0.2">
      <c r="A23" s="529" t="s">
        <v>18</v>
      </c>
      <c r="B23" s="694">
        <f>Table2abData!B18</f>
        <v>261</v>
      </c>
      <c r="C23" s="695">
        <f>IF($U$3="Boys",Table2abData!AP18,IF('Table 2a'!$U$3="Girls",Table2abData!AQ18,IF($U$3="All",Table2abData!AR18)))</f>
        <v>2386</v>
      </c>
      <c r="D23" s="696"/>
      <c r="E23" s="697">
        <f>IF($U$3="Boys",Table2abData!C18,IF('Table 2a'!$U$3="Girls",Table2abData!N18,IF($U$3="All",Table2abData!Y18)))</f>
        <v>5.0999999999999996</v>
      </c>
      <c r="F23" s="698"/>
      <c r="G23" s="697">
        <f>IF($U$3="Boys",Table2abData!D18,IF('Table 2a'!$U$3="Girls",Table2abData!O18,IF($U$3="All",Table2abData!Z18)))</f>
        <v>21.3</v>
      </c>
      <c r="H23" s="697">
        <f>IF($U$3="Boys",Table2abData!AJ18,IF('Table 2a'!$U$3="Girls",Table2abData!AK18,IF($U$3="All",Table2abData!AL18)))</f>
        <v>3.5</v>
      </c>
      <c r="I23" s="697">
        <f>IF($U$3="Boys",Table2abData!E18,IF('Table 2a'!$U$3="Girls",Table2abData!P18,IF($U$3="All",Table2abData!AA18)))</f>
        <v>1.3</v>
      </c>
      <c r="J23" s="698"/>
      <c r="K23" s="697" t="str">
        <f>IF($U$3="Boys",Table2abData!F18,IF('Table 2a'!$U$3="Girls",Table2abData!Q18,IF($U$3="All",Table2abData!AB18)))</f>
        <v>x</v>
      </c>
      <c r="L23" s="697" t="str">
        <f>IF($U$3="Boys",Table2abData!AM18,IF('Table 2a'!$U$3="Girls",Table2abData!AN18,IF($U$3="All",Table2abData!AO18)))</f>
        <v>x</v>
      </c>
      <c r="M23" s="697" t="str">
        <f>IF($U$3="Boys",Table2abData!G18,IF('Table 2a'!$U$3="Girls",Table2abData!R18,IF($U$3="All",Table2abData!AC18)))</f>
        <v>x</v>
      </c>
      <c r="N23" s="698"/>
      <c r="O23" s="701" t="s">
        <v>197</v>
      </c>
      <c r="P23" s="702" t="s">
        <v>197</v>
      </c>
      <c r="Q23" s="700" t="s">
        <v>197</v>
      </c>
      <c r="R23" s="700" t="s">
        <v>197</v>
      </c>
      <c r="S23" s="698"/>
      <c r="T23" s="697">
        <f>IF($U$3="Boys",Table2abData!L18,IF('Table 2a'!$U$3="Girls",Table2abData!W18,IF($U$3="All",Table2abData!AH18)))</f>
        <v>48.7</v>
      </c>
      <c r="U23" s="698"/>
      <c r="V23" s="697">
        <f>IF($U$3="Boys",Table2abData!M18,IF('Table 2a'!$U$3="Girls",Table2abData!X18,IF($U$3="All",Table2abData!AI18)))</f>
        <v>45.8</v>
      </c>
      <c r="W23" s="203"/>
    </row>
    <row r="24" spans="1:27" ht="20.45" customHeight="1" x14ac:dyDescent="0.2">
      <c r="A24" s="533" t="s">
        <v>339</v>
      </c>
      <c r="B24" s="694">
        <f>Table2abData!B19</f>
        <v>1163</v>
      </c>
      <c r="C24" s="695">
        <f>IF($U$3="Boys",Table2abData!AP19,IF('Table 2a'!$U$3="Girls",Table2abData!AQ19,IF($U$3="All",Table2abData!AR19)))</f>
        <v>50419</v>
      </c>
      <c r="D24" s="696"/>
      <c r="E24" s="697">
        <f>IF($U$3="Boys",Table2abData!C19,IF('Table 2a'!$U$3="Girls",Table2abData!N19,IF($U$3="All",Table2abData!Y19)))</f>
        <v>32.200000000000003</v>
      </c>
      <c r="F24" s="698"/>
      <c r="G24" s="697">
        <f>IF($U$3="Boys",Table2abData!D19,IF('Table 2a'!$U$3="Girls",Table2abData!O19,IF($U$3="All",Table2abData!Z19)))</f>
        <v>22.6</v>
      </c>
      <c r="H24" s="697">
        <f>IF($U$3="Boys",Table2abData!AJ19,IF('Table 2a'!$U$3="Girls",Table2abData!AK19,IF($U$3="All",Table2abData!AL19)))</f>
        <v>18.399999999999999</v>
      </c>
      <c r="I24" s="697">
        <f>IF($U$3="Boys",Table2abData!E19,IF('Table 2a'!$U$3="Girls",Table2abData!P19,IF($U$3="All",Table2abData!AA19)))</f>
        <v>14.3</v>
      </c>
      <c r="J24" s="698"/>
      <c r="K24" s="697">
        <f>IF($U$3="Boys",Table2abData!F19,IF('Table 2a'!$U$3="Girls",Table2abData!Q19,IF($U$3="All",Table2abData!AB19)))</f>
        <v>8.3000000000000007</v>
      </c>
      <c r="L24" s="697">
        <f>IF($U$3="Boys",Table2abData!AM19,IF('Table 2a'!$U$3="Girls",Table2abData!AN19,IF($U$3="All",Table2abData!AO19)))</f>
        <v>6.4</v>
      </c>
      <c r="M24" s="697">
        <f>IF($U$3="Boys",Table2abData!G19,IF('Table 2a'!$U$3="Girls",Table2abData!R19,IF($U$3="All",Table2abData!AC19)))</f>
        <v>5.9</v>
      </c>
      <c r="N24" s="698"/>
      <c r="O24" s="701" t="s">
        <v>197</v>
      </c>
      <c r="P24" s="702" t="s">
        <v>197</v>
      </c>
      <c r="Q24" s="700" t="s">
        <v>197</v>
      </c>
      <c r="R24" s="700" t="s">
        <v>197</v>
      </c>
      <c r="S24" s="698"/>
      <c r="T24" s="697">
        <f>IF($U$3="Boys",Table2abData!L19,IF('Table 2a'!$U$3="Girls",Table2abData!W19,IF($U$3="All",Table2abData!AH19)))</f>
        <v>86.2</v>
      </c>
      <c r="U24" s="698"/>
      <c r="V24" s="697">
        <f>IF($U$3="Boys",Table2abData!M19,IF('Table 2a'!$U$3="Girls",Table2abData!X19,IF($U$3="All",Table2abData!AI19)))</f>
        <v>85.9</v>
      </c>
      <c r="W24" s="203"/>
    </row>
    <row r="25" spans="1:27" ht="19.5" customHeight="1" x14ac:dyDescent="0.2">
      <c r="A25" s="533" t="s">
        <v>28</v>
      </c>
      <c r="B25" s="694">
        <f>Table2abData!B20</f>
        <v>1061</v>
      </c>
      <c r="C25" s="695">
        <f>IF($U$3="Boys",Table2abData!AP20,IF('Table 2a'!$U$3="Girls",Table2abData!AQ20,IF($U$3="All",Table2abData!AR20)))</f>
        <v>12908</v>
      </c>
      <c r="D25" s="696"/>
      <c r="E25" s="697">
        <f>IF($U$3="Boys",Table2abData!C20,IF('Table 2a'!$U$3="Girls",Table2abData!N20,IF($U$3="All",Table2abData!Y20)))</f>
        <v>3.3</v>
      </c>
      <c r="F25" s="698"/>
      <c r="G25" s="697">
        <f>IF($U$3="Boys",Table2abData!D20,IF('Table 2a'!$U$3="Girls",Table2abData!O20,IF($U$3="All",Table2abData!Z20)))</f>
        <v>14.4</v>
      </c>
      <c r="H25" s="697">
        <f>IF($U$3="Boys",Table2abData!AJ20,IF('Table 2a'!$U$3="Girls",Table2abData!AK20,IF($U$3="All",Table2abData!AL20)))</f>
        <v>1.6</v>
      </c>
      <c r="I25" s="697">
        <f>IF($U$3="Boys",Table2abData!E20,IF('Table 2a'!$U$3="Girls",Table2abData!P20,IF($U$3="All",Table2abData!AA20)))</f>
        <v>0.5</v>
      </c>
      <c r="J25" s="698"/>
      <c r="K25" s="697">
        <f>IF($U$3="Boys",Table2abData!F20,IF('Table 2a'!$U$3="Girls",Table2abData!Q20,IF($U$3="All",Table2abData!AB20)))</f>
        <v>0.1</v>
      </c>
      <c r="L25" s="697">
        <f>IF($U$3="Boys",Table2abData!AM20,IF('Table 2a'!$U$3="Girls",Table2abData!AN20,IF($U$3="All",Table2abData!AO20)))</f>
        <v>0</v>
      </c>
      <c r="M25" s="697">
        <f>IF($U$3="Boys",Table2abData!G20,IF('Table 2a'!$U$3="Girls",Table2abData!R20,IF($U$3="All",Table2abData!AC20)))</f>
        <v>0</v>
      </c>
      <c r="N25" s="698"/>
      <c r="O25" s="695">
        <f>IF($U$3="Boys",Table2abData!H20,IF('Table 2a'!$U$3="Girls",Table2abData!S20,IF($U$3="All",Table2abData!AD20)))</f>
        <v>9666</v>
      </c>
      <c r="P25" s="699">
        <f>IF($U$3="Boys",Table2abData!I20,IF('Table 2a'!$U$3="Girls",Table2abData!T20,IF($U$3="All",Table2abData!AE20)))</f>
        <v>-1.66</v>
      </c>
      <c r="Q25" s="700">
        <f>IF($U$3="Boys",Table2abData!J20,IF('Table 2a'!$U$3="Girls",Table2abData!U20,IF($U$3="All",Table2abData!AF20)))</f>
        <v>-1.68</v>
      </c>
      <c r="R25" s="700">
        <f>IF($U$3="Boys",Table2abData!K20,IF('Table 2a'!$U$3="Girls",Table2abData!V20,IF($U$3="All",Table2abData!AG20)))</f>
        <v>-1.63</v>
      </c>
      <c r="S25" s="698"/>
      <c r="T25" s="697">
        <f>IF($U$3="Boys",Table2abData!L20,IF('Table 2a'!$U$3="Girls",Table2abData!W20,IF($U$3="All",Table2abData!AH20)))</f>
        <v>37.1</v>
      </c>
      <c r="U25" s="698"/>
      <c r="V25" s="697">
        <f>IF($U$3="Boys",Table2abData!M20,IF('Table 2a'!$U$3="Girls",Table2abData!X20,IF($U$3="All",Table2abData!AI20)))</f>
        <v>35.200000000000003</v>
      </c>
      <c r="W25" s="203"/>
      <c r="AA25" s="73"/>
    </row>
    <row r="26" spans="1:27" ht="19.5" customHeight="1" x14ac:dyDescent="0.2">
      <c r="A26" s="533" t="s">
        <v>19</v>
      </c>
      <c r="B26" s="694">
        <f>Table2abData!B21</f>
        <v>5509</v>
      </c>
      <c r="C26" s="695">
        <f>IF($U$3="Boys",Table2abData!AP21,IF('Table 2a'!$U$3="Girls",Table2abData!AQ21,IF($U$3="All",Table2abData!AR21)))</f>
        <v>589096</v>
      </c>
      <c r="D26" s="696"/>
      <c r="E26" s="697">
        <f>IF($U$3="Boys",Table2abData!C21,IF('Table 2a'!$U$3="Girls",Table2abData!N21,IF($U$3="All",Table2abData!Y21)))</f>
        <v>44.2</v>
      </c>
      <c r="F26" s="698"/>
      <c r="G26" s="697">
        <f>IF($U$3="Boys",Table2abData!D21,IF('Table 2a'!$U$3="Girls",Table2abData!O21,IF($U$3="All",Table2abData!Z21)))</f>
        <v>89.5</v>
      </c>
      <c r="H26" s="697">
        <f>IF($U$3="Boys",Table2abData!AJ21,IF('Table 2a'!$U$3="Girls",Table2abData!AK21,IF($U$3="All",Table2abData!AL21)))</f>
        <v>58.5</v>
      </c>
      <c r="I26" s="697">
        <f>IF($U$3="Boys",Table2abData!E21,IF('Table 2a'!$U$3="Girls",Table2abData!P21,IF($U$3="All",Table2abData!AA21)))</f>
        <v>39.1</v>
      </c>
      <c r="J26" s="698"/>
      <c r="K26" s="697">
        <f>IF($U$3="Boys",Table2abData!F21,IF('Table 2a'!$U$3="Girls",Table2abData!Q21,IF($U$3="All",Table2abData!AB21)))</f>
        <v>34.9</v>
      </c>
      <c r="L26" s="697">
        <f>IF($U$3="Boys",Table2abData!AM21,IF('Table 2a'!$U$3="Girls",Table2abData!AN21,IF($U$3="All",Table2abData!AO21)))</f>
        <v>21.7</v>
      </c>
      <c r="M26" s="697">
        <f>IF($U$3="Boys",Table2abData!G21,IF('Table 2a'!$U$3="Girls",Table2abData!R21,IF($U$3="All",Table2abData!AC21)))</f>
        <v>19.5</v>
      </c>
      <c r="N26" s="698"/>
      <c r="O26" s="701" t="s">
        <v>197</v>
      </c>
      <c r="P26" s="702" t="s">
        <v>197</v>
      </c>
      <c r="Q26" s="700" t="s">
        <v>197</v>
      </c>
      <c r="R26" s="700" t="s">
        <v>197</v>
      </c>
      <c r="S26" s="698"/>
      <c r="T26" s="697">
        <f>IF($U$3="Boys",Table2abData!L21,IF('Table 2a'!$U$3="Girls",Table2abData!W21,IF($U$3="All",Table2abData!AH21)))</f>
        <v>97.1</v>
      </c>
      <c r="U26" s="698"/>
      <c r="V26" s="697">
        <f>IF($U$3="Boys",Table2abData!M21,IF('Table 2a'!$U$3="Girls",Table2abData!X21,IF($U$3="All",Table2abData!AI21)))</f>
        <v>96.7</v>
      </c>
      <c r="W26" s="203"/>
    </row>
    <row r="27" spans="1:27" ht="11.25" customHeight="1" x14ac:dyDescent="0.2">
      <c r="A27" s="70"/>
      <c r="B27" s="70"/>
      <c r="C27" s="75"/>
      <c r="D27" s="75"/>
      <c r="E27" s="74"/>
      <c r="F27" s="74"/>
      <c r="G27" s="74"/>
      <c r="H27" s="74"/>
      <c r="I27" s="74"/>
      <c r="J27" s="74"/>
      <c r="K27" s="74"/>
      <c r="L27" s="74"/>
      <c r="M27" s="74"/>
      <c r="N27" s="74"/>
      <c r="O27" s="74"/>
      <c r="P27" s="74"/>
      <c r="Q27" s="74"/>
      <c r="R27" s="74"/>
      <c r="S27" s="74"/>
      <c r="T27" s="74"/>
      <c r="U27" s="74"/>
      <c r="V27" s="74"/>
      <c r="W27" s="74"/>
      <c r="X27" s="76"/>
    </row>
    <row r="28" spans="1:27" ht="11.25" customHeight="1" x14ac:dyDescent="0.2">
      <c r="A28" s="71"/>
      <c r="B28" s="71"/>
      <c r="C28" s="33"/>
      <c r="D28" s="33"/>
      <c r="E28" s="34"/>
      <c r="F28" s="34"/>
      <c r="G28" s="34"/>
      <c r="H28" s="34"/>
      <c r="I28" s="34"/>
      <c r="J28" s="34"/>
      <c r="K28" s="34"/>
      <c r="L28" s="34"/>
      <c r="M28" s="34"/>
      <c r="N28" s="34"/>
      <c r="O28" s="34"/>
      <c r="P28" s="34"/>
      <c r="Q28" s="34"/>
      <c r="R28" s="34"/>
      <c r="S28" s="34"/>
      <c r="T28" s="34"/>
      <c r="U28" s="34"/>
      <c r="W28" s="176" t="s">
        <v>395</v>
      </c>
    </row>
    <row r="29" spans="1:27" x14ac:dyDescent="0.2">
      <c r="A29" s="752" t="s">
        <v>59</v>
      </c>
      <c r="B29" s="752"/>
      <c r="C29" s="752"/>
      <c r="D29" s="752"/>
      <c r="E29" s="752"/>
      <c r="F29" s="752"/>
      <c r="G29" s="752"/>
      <c r="H29" s="752"/>
      <c r="I29" s="752"/>
      <c r="J29" s="752"/>
      <c r="K29" s="752"/>
      <c r="L29" s="752"/>
      <c r="M29" s="752"/>
      <c r="N29" s="752"/>
      <c r="O29" s="752"/>
      <c r="P29" s="752"/>
      <c r="Q29" s="752"/>
      <c r="R29" s="752"/>
      <c r="S29" s="752"/>
      <c r="T29" s="752"/>
      <c r="U29" s="495"/>
      <c r="V29" s="495"/>
      <c r="W29" s="495"/>
    </row>
    <row r="30" spans="1:27" x14ac:dyDescent="0.2">
      <c r="A30" s="752" t="s">
        <v>394</v>
      </c>
      <c r="B30" s="752"/>
      <c r="C30" s="752"/>
      <c r="D30" s="752"/>
      <c r="E30" s="752"/>
      <c r="F30" s="752"/>
      <c r="G30" s="752"/>
      <c r="H30" s="752"/>
      <c r="I30" s="752"/>
      <c r="J30" s="752"/>
      <c r="K30" s="752"/>
      <c r="L30" s="752"/>
      <c r="M30" s="752"/>
      <c r="N30" s="752"/>
      <c r="O30" s="752"/>
      <c r="P30" s="752"/>
      <c r="Q30" s="752"/>
      <c r="R30" s="752"/>
      <c r="S30" s="752"/>
      <c r="T30" s="752"/>
      <c r="U30" s="752"/>
      <c r="V30" s="752"/>
      <c r="W30" s="752"/>
    </row>
    <row r="31" spans="1:27" ht="39.75" customHeight="1" x14ac:dyDescent="0.2">
      <c r="A31" s="748" t="s">
        <v>580</v>
      </c>
      <c r="B31" s="748"/>
      <c r="C31" s="748"/>
      <c r="D31" s="748"/>
      <c r="E31" s="748"/>
      <c r="F31" s="748"/>
      <c r="G31" s="748"/>
      <c r="H31" s="748"/>
      <c r="I31" s="748"/>
      <c r="J31" s="748"/>
      <c r="K31" s="748"/>
      <c r="L31" s="748"/>
      <c r="M31" s="748"/>
      <c r="N31" s="748"/>
      <c r="O31" s="748"/>
      <c r="P31" s="748"/>
      <c r="Q31" s="748"/>
      <c r="R31" s="748"/>
      <c r="S31" s="748"/>
      <c r="T31" s="748"/>
      <c r="U31" s="748"/>
      <c r="V31" s="748"/>
      <c r="W31" s="495"/>
    </row>
    <row r="32" spans="1:27" x14ac:dyDescent="0.2">
      <c r="A32" s="311" t="s">
        <v>130</v>
      </c>
      <c r="B32" s="495"/>
      <c r="C32" s="495"/>
      <c r="D32" s="495"/>
      <c r="E32" s="495"/>
      <c r="F32" s="495"/>
      <c r="G32" s="495"/>
      <c r="H32" s="495"/>
      <c r="I32" s="640"/>
      <c r="J32" s="495"/>
      <c r="K32" s="495"/>
      <c r="L32" s="495"/>
      <c r="M32" s="640"/>
      <c r="N32" s="495"/>
      <c r="O32" s="495"/>
      <c r="P32" s="495"/>
      <c r="Q32" s="495"/>
      <c r="R32" s="495"/>
      <c r="S32" s="495"/>
      <c r="T32" s="495"/>
      <c r="U32" s="495"/>
      <c r="V32" s="495"/>
      <c r="W32" s="495"/>
    </row>
    <row r="33" spans="1:23" ht="40.5" customHeight="1" x14ac:dyDescent="0.2">
      <c r="A33" s="748" t="s">
        <v>572</v>
      </c>
      <c r="B33" s="748"/>
      <c r="C33" s="748"/>
      <c r="D33" s="748"/>
      <c r="E33" s="748"/>
      <c r="F33" s="748"/>
      <c r="G33" s="748"/>
      <c r="H33" s="748"/>
      <c r="I33" s="748"/>
      <c r="J33" s="748"/>
      <c r="K33" s="748"/>
      <c r="L33" s="748"/>
      <c r="M33" s="748"/>
      <c r="N33" s="748"/>
      <c r="O33" s="748"/>
      <c r="P33" s="748"/>
      <c r="Q33" s="748"/>
      <c r="R33" s="748"/>
      <c r="S33" s="748"/>
      <c r="T33" s="748"/>
      <c r="U33" s="748"/>
      <c r="V33" s="748"/>
      <c r="W33" s="495"/>
    </row>
    <row r="34" spans="1:23" x14ac:dyDescent="0.2">
      <c r="A34" s="753" t="s">
        <v>316</v>
      </c>
      <c r="B34" s="753"/>
      <c r="C34" s="753"/>
      <c r="D34" s="753"/>
      <c r="E34" s="753"/>
      <c r="F34" s="753"/>
      <c r="G34" s="753"/>
      <c r="H34" s="753"/>
      <c r="I34" s="753"/>
      <c r="J34" s="753"/>
      <c r="K34" s="753"/>
      <c r="L34" s="753"/>
      <c r="M34" s="753"/>
      <c r="N34" s="753"/>
      <c r="O34" s="753"/>
      <c r="P34" s="753"/>
      <c r="Q34" s="753"/>
      <c r="R34" s="753"/>
      <c r="S34" s="753"/>
      <c r="T34" s="753"/>
      <c r="U34" s="753"/>
      <c r="V34" s="753"/>
      <c r="W34" s="495"/>
    </row>
    <row r="35" spans="1:23" ht="53.25" customHeight="1" x14ac:dyDescent="0.2">
      <c r="A35" s="748" t="s">
        <v>557</v>
      </c>
      <c r="B35" s="748"/>
      <c r="C35" s="748"/>
      <c r="D35" s="748"/>
      <c r="E35" s="748"/>
      <c r="F35" s="748"/>
      <c r="G35" s="748"/>
      <c r="H35" s="748"/>
      <c r="I35" s="748"/>
      <c r="J35" s="748"/>
      <c r="K35" s="748"/>
      <c r="L35" s="748"/>
      <c r="M35" s="748"/>
      <c r="N35" s="748"/>
      <c r="O35" s="748"/>
      <c r="P35" s="748"/>
      <c r="Q35" s="748"/>
      <c r="R35" s="748"/>
      <c r="S35" s="748"/>
      <c r="T35" s="748"/>
      <c r="U35" s="748"/>
      <c r="V35" s="748"/>
      <c r="W35" s="495"/>
    </row>
    <row r="36" spans="1:23" ht="48.75" customHeight="1" x14ac:dyDescent="0.2">
      <c r="A36" s="748" t="s">
        <v>558</v>
      </c>
      <c r="B36" s="748"/>
      <c r="C36" s="748"/>
      <c r="D36" s="748"/>
      <c r="E36" s="748"/>
      <c r="F36" s="748"/>
      <c r="G36" s="748"/>
      <c r="H36" s="748"/>
      <c r="I36" s="748"/>
      <c r="J36" s="748"/>
      <c r="K36" s="748"/>
      <c r="L36" s="748"/>
      <c r="M36" s="748"/>
      <c r="N36" s="748"/>
      <c r="O36" s="748"/>
      <c r="P36" s="748"/>
      <c r="Q36" s="748"/>
      <c r="R36" s="748"/>
      <c r="S36" s="748"/>
      <c r="T36" s="748"/>
      <c r="U36" s="748"/>
      <c r="V36" s="748"/>
      <c r="W36" s="495"/>
    </row>
    <row r="37" spans="1:23" ht="22.9" customHeight="1" x14ac:dyDescent="0.2">
      <c r="A37" s="748" t="s">
        <v>289</v>
      </c>
      <c r="B37" s="748"/>
      <c r="C37" s="748"/>
      <c r="D37" s="748"/>
      <c r="E37" s="748"/>
      <c r="F37" s="748"/>
      <c r="G37" s="748"/>
      <c r="H37" s="748"/>
      <c r="I37" s="748"/>
      <c r="J37" s="748"/>
      <c r="K37" s="748"/>
      <c r="L37" s="748"/>
      <c r="M37" s="748"/>
      <c r="N37" s="748"/>
      <c r="O37" s="748"/>
      <c r="P37" s="748"/>
      <c r="Q37" s="748"/>
      <c r="R37" s="748"/>
      <c r="S37" s="748"/>
      <c r="T37" s="748"/>
      <c r="U37" s="748"/>
      <c r="V37" s="748"/>
      <c r="W37" s="748"/>
    </row>
    <row r="38" spans="1:23" ht="12.75" customHeight="1" x14ac:dyDescent="0.2">
      <c r="A38" s="770" t="s">
        <v>340</v>
      </c>
      <c r="B38" s="770"/>
      <c r="C38" s="770"/>
      <c r="D38" s="770"/>
      <c r="E38" s="770"/>
      <c r="F38" s="770"/>
      <c r="G38" s="770"/>
      <c r="H38" s="770"/>
      <c r="I38" s="770"/>
      <c r="J38" s="770"/>
      <c r="K38" s="770"/>
      <c r="L38" s="770"/>
      <c r="M38" s="770"/>
      <c r="N38" s="770"/>
      <c r="O38" s="770"/>
      <c r="P38" s="770"/>
      <c r="Q38" s="770"/>
      <c r="R38" s="770"/>
      <c r="S38" s="770"/>
      <c r="T38" s="770"/>
      <c r="U38" s="770"/>
      <c r="V38" s="770"/>
      <c r="W38" s="770"/>
    </row>
    <row r="39" spans="1:23" x14ac:dyDescent="0.2">
      <c r="A39" s="771" t="s">
        <v>325</v>
      </c>
      <c r="B39" s="771"/>
      <c r="C39" s="771"/>
      <c r="D39" s="771"/>
      <c r="E39" s="771"/>
      <c r="F39" s="771"/>
      <c r="G39" s="771"/>
      <c r="H39" s="771"/>
      <c r="I39" s="771"/>
      <c r="J39" s="771"/>
      <c r="K39" s="771"/>
      <c r="L39" s="771"/>
      <c r="M39" s="771"/>
      <c r="N39" s="771"/>
      <c r="O39" s="771"/>
      <c r="P39" s="771"/>
      <c r="Q39" s="771"/>
      <c r="R39" s="771"/>
      <c r="S39" s="771"/>
      <c r="T39" s="771"/>
      <c r="U39" s="771"/>
      <c r="V39" s="771"/>
      <c r="W39" s="771"/>
    </row>
    <row r="40" spans="1:23" ht="10.15" customHeight="1" x14ac:dyDescent="0.2">
      <c r="A40" s="748" t="s">
        <v>326</v>
      </c>
      <c r="B40" s="748"/>
      <c r="C40" s="748"/>
      <c r="D40" s="748"/>
      <c r="E40" s="748"/>
      <c r="F40" s="748"/>
      <c r="G40" s="748"/>
      <c r="H40" s="748"/>
      <c r="I40" s="748"/>
      <c r="J40" s="748"/>
      <c r="K40" s="748"/>
      <c r="L40" s="748"/>
      <c r="M40" s="748"/>
      <c r="N40" s="748"/>
      <c r="O40" s="748"/>
      <c r="P40" s="748"/>
      <c r="Q40" s="748"/>
      <c r="R40" s="748"/>
      <c r="S40" s="748"/>
      <c r="T40" s="748"/>
      <c r="U40" s="748"/>
      <c r="V40" s="748"/>
      <c r="W40" s="748"/>
    </row>
    <row r="41" spans="1:23" ht="21.4" customHeight="1" x14ac:dyDescent="0.2">
      <c r="A41" s="748" t="s">
        <v>76</v>
      </c>
      <c r="B41" s="748"/>
      <c r="C41" s="748"/>
      <c r="D41" s="748"/>
      <c r="E41" s="748"/>
      <c r="F41" s="748"/>
      <c r="G41" s="748"/>
      <c r="H41" s="748"/>
      <c r="I41" s="748"/>
      <c r="J41" s="748"/>
      <c r="K41" s="748"/>
      <c r="L41" s="748"/>
      <c r="M41" s="748"/>
      <c r="N41" s="748"/>
      <c r="O41" s="748"/>
      <c r="P41" s="748"/>
      <c r="Q41" s="748"/>
      <c r="R41" s="748"/>
      <c r="S41" s="748"/>
      <c r="T41" s="748"/>
      <c r="U41" s="748"/>
      <c r="V41" s="748"/>
      <c r="W41" s="748"/>
    </row>
    <row r="42" spans="1:23" x14ac:dyDescent="0.2">
      <c r="A42" s="748" t="s">
        <v>341</v>
      </c>
      <c r="B42" s="748"/>
      <c r="C42" s="748"/>
      <c r="D42" s="748"/>
      <c r="E42" s="748"/>
      <c r="F42" s="748"/>
      <c r="G42" s="748"/>
      <c r="H42" s="748"/>
      <c r="I42" s="748"/>
      <c r="J42" s="748"/>
      <c r="K42" s="748"/>
      <c r="L42" s="748"/>
      <c r="M42" s="748"/>
      <c r="N42" s="748"/>
      <c r="O42" s="748"/>
      <c r="P42" s="748"/>
      <c r="Q42" s="748"/>
      <c r="R42" s="748"/>
      <c r="S42" s="748"/>
      <c r="T42" s="748"/>
      <c r="U42" s="748"/>
      <c r="V42" s="748"/>
      <c r="W42" s="748"/>
    </row>
    <row r="43" spans="1:23" ht="58.5" customHeight="1" x14ac:dyDescent="0.2">
      <c r="A43" s="772" t="s">
        <v>594</v>
      </c>
      <c r="B43" s="772"/>
      <c r="C43" s="772"/>
      <c r="D43" s="772"/>
      <c r="E43" s="772"/>
      <c r="F43" s="772"/>
      <c r="G43" s="772"/>
      <c r="H43" s="772"/>
      <c r="I43" s="772"/>
      <c r="J43" s="772"/>
      <c r="K43" s="772"/>
      <c r="L43" s="772"/>
      <c r="M43" s="772"/>
      <c r="N43" s="772"/>
      <c r="O43" s="772"/>
      <c r="P43" s="772"/>
      <c r="Q43" s="772"/>
      <c r="R43" s="772"/>
      <c r="S43" s="772"/>
      <c r="T43" s="772"/>
      <c r="U43" s="772"/>
      <c r="V43" s="772"/>
      <c r="W43" s="73"/>
    </row>
    <row r="44" spans="1:23" ht="11.25" customHeight="1" x14ac:dyDescent="0.2">
      <c r="B44" s="64"/>
      <c r="C44" s="72"/>
      <c r="D44" s="72"/>
      <c r="E44" s="73"/>
      <c r="F44" s="73"/>
      <c r="G44" s="73"/>
      <c r="H44" s="73"/>
      <c r="I44" s="73"/>
      <c r="J44" s="73"/>
      <c r="K44" s="73"/>
      <c r="L44" s="73"/>
      <c r="M44" s="73"/>
      <c r="N44" s="73"/>
      <c r="O44" s="73"/>
      <c r="P44" s="73"/>
      <c r="Q44" s="73"/>
      <c r="R44" s="73"/>
      <c r="S44" s="73"/>
      <c r="T44" s="73"/>
      <c r="U44" s="73"/>
      <c r="V44" s="73"/>
      <c r="W44" s="73"/>
    </row>
    <row r="45" spans="1:23" x14ac:dyDescent="0.2">
      <c r="A45" s="769" t="s">
        <v>36</v>
      </c>
      <c r="B45" s="769"/>
      <c r="C45" s="769"/>
      <c r="D45" s="769"/>
      <c r="E45" s="769"/>
      <c r="F45" s="769"/>
      <c r="G45" s="769"/>
      <c r="H45" s="769"/>
      <c r="I45" s="769"/>
      <c r="J45" s="769"/>
      <c r="K45" s="769"/>
      <c r="L45" s="769"/>
      <c r="M45" s="769"/>
      <c r="N45" s="769"/>
      <c r="O45" s="769"/>
      <c r="P45" s="769"/>
      <c r="Q45" s="769"/>
      <c r="R45" s="769"/>
      <c r="S45" s="769"/>
      <c r="T45" s="769"/>
      <c r="U45" s="769"/>
      <c r="V45" s="769"/>
      <c r="W45" s="769"/>
    </row>
    <row r="46" spans="1:23" x14ac:dyDescent="0.2">
      <c r="A46" s="769" t="s">
        <v>198</v>
      </c>
      <c r="B46" s="769"/>
      <c r="C46" s="769"/>
      <c r="D46" s="769"/>
      <c r="E46" s="769"/>
      <c r="F46" s="769"/>
      <c r="G46" s="769"/>
      <c r="H46" s="769"/>
      <c r="I46" s="769"/>
      <c r="J46" s="769"/>
      <c r="K46" s="769"/>
      <c r="L46" s="769"/>
      <c r="M46" s="769"/>
      <c r="N46" s="769"/>
      <c r="O46" s="769"/>
      <c r="P46" s="769"/>
      <c r="Q46" s="769"/>
      <c r="R46" s="769"/>
      <c r="S46" s="769"/>
      <c r="T46" s="769"/>
      <c r="U46" s="769"/>
      <c r="V46" s="769"/>
      <c r="W46" s="769"/>
    </row>
    <row r="49" spans="1:1" ht="15.75" x14ac:dyDescent="0.2">
      <c r="A49" s="735"/>
    </row>
    <row r="50" spans="1:1" ht="15.75" x14ac:dyDescent="0.2">
      <c r="A50" s="735"/>
    </row>
  </sheetData>
  <sheetProtection sheet="1" objects="1" scenarios="1"/>
  <mergeCells count="26">
    <mergeCell ref="A46:W46"/>
    <mergeCell ref="A45:W45"/>
    <mergeCell ref="A38:W38"/>
    <mergeCell ref="A39:W39"/>
    <mergeCell ref="A40:W40"/>
    <mergeCell ref="A41:W41"/>
    <mergeCell ref="A42:W42"/>
    <mergeCell ref="A43:V43"/>
    <mergeCell ref="A37:W37"/>
    <mergeCell ref="A33:V33"/>
    <mergeCell ref="A30:W30"/>
    <mergeCell ref="A31:V31"/>
    <mergeCell ref="A34:V34"/>
    <mergeCell ref="A35:V35"/>
    <mergeCell ref="A36:V36"/>
    <mergeCell ref="B5:B6"/>
    <mergeCell ref="C5:C6"/>
    <mergeCell ref="E5:E6"/>
    <mergeCell ref="O5:R5"/>
    <mergeCell ref="A29:T29"/>
    <mergeCell ref="U3:V3"/>
    <mergeCell ref="V5:V6"/>
    <mergeCell ref="AA9:AF9"/>
    <mergeCell ref="T5:T6"/>
    <mergeCell ref="G5:I5"/>
    <mergeCell ref="K5:M5"/>
  </mergeCells>
  <conditionalFormatting sqref="X27">
    <cfRule type="expression" dxfId="63" priority="112">
      <formula>(#REF!="Percentage")</formula>
    </cfRule>
  </conditionalFormatting>
  <dataValidations count="3">
    <dataValidation type="list" allowBlank="1" showInputMessage="1" showErrorMessage="1" sqref="WVX982056 WMB982056 WCF982056 VSJ982056 VIN982056 UYR982056 UOV982056 UEZ982056 TVD982056 TLH982056 TBL982056 SRP982056 SHT982056 RXX982056 ROB982056 REF982056 QUJ982056 QKN982056 QAR982056 PQV982056 PGZ982056 OXD982056 ONH982056 ODL982056 NTP982056 NJT982056 MZX982056 MQB982056 MGF982056 LWJ982056 LMN982056 LCR982056 KSV982056 KIZ982056 JZD982056 JPH982056 JFL982056 IVP982056 ILT982056 IBX982056 HSB982056 HIF982056 GYJ982056 GON982056 GER982056 FUV982056 FKZ982056 FBD982056 ERH982056 EHL982056 DXP982056 DNT982056 DDX982056 CUB982056 CKF982056 CAJ982056 BQN982056 BGR982056 AWV982056 AMZ982056 ADD982056 TH982056 JL982056 WVX916520 WMB916520 WCF916520 VSJ916520 VIN916520 UYR916520 UOV916520 UEZ916520 TVD916520 TLH916520 TBL916520 SRP916520 SHT916520 RXX916520 ROB916520 REF916520 QUJ916520 QKN916520 QAR916520 PQV916520 PGZ916520 OXD916520 ONH916520 ODL916520 NTP916520 NJT916520 MZX916520 MQB916520 MGF916520 LWJ916520 LMN916520 LCR916520 KSV916520 KIZ916520 JZD916520 JPH916520 JFL916520 IVP916520 ILT916520 IBX916520 HSB916520 HIF916520 GYJ916520 GON916520 GER916520 FUV916520 FKZ916520 FBD916520 ERH916520 EHL916520 DXP916520 DNT916520 DDX916520 CUB916520 CKF916520 CAJ916520 BQN916520 BGR916520 AWV916520 AMZ916520 ADD916520 TH916520 JL916520 WVX850984 WMB850984 WCF850984 VSJ850984 VIN850984 UYR850984 UOV850984 UEZ850984 TVD850984 TLH850984 TBL850984 SRP850984 SHT850984 RXX850984 ROB850984 REF850984 QUJ850984 QKN850984 QAR850984 PQV850984 PGZ850984 OXD850984 ONH850984 ODL850984 NTP850984 NJT850984 MZX850984 MQB850984 MGF850984 LWJ850984 LMN850984 LCR850984 KSV850984 KIZ850984 JZD850984 JPH850984 JFL850984 IVP850984 ILT850984 IBX850984 HSB850984 HIF850984 GYJ850984 GON850984 GER850984 FUV850984 FKZ850984 FBD850984 ERH850984 EHL850984 DXP850984 DNT850984 DDX850984 CUB850984 CKF850984 CAJ850984 BQN850984 BGR850984 AWV850984 AMZ850984 ADD850984 TH850984 JL850984 WVX785448 WMB785448 WCF785448 VSJ785448 VIN785448 UYR785448 UOV785448 UEZ785448 TVD785448 TLH785448 TBL785448 SRP785448 SHT785448 RXX785448 ROB785448 REF785448 QUJ785448 QKN785448 QAR785448 PQV785448 PGZ785448 OXD785448 ONH785448 ODL785448 NTP785448 NJT785448 MZX785448 MQB785448 MGF785448 LWJ785448 LMN785448 LCR785448 KSV785448 KIZ785448 JZD785448 JPH785448 JFL785448 IVP785448 ILT785448 IBX785448 HSB785448 HIF785448 GYJ785448 GON785448 GER785448 FUV785448 FKZ785448 FBD785448 ERH785448 EHL785448 DXP785448 DNT785448 DDX785448 CUB785448 CKF785448 CAJ785448 BQN785448 BGR785448 AWV785448 AMZ785448 ADD785448 TH785448 JL785448 WVX719912 WMB719912 WCF719912 VSJ719912 VIN719912 UYR719912 UOV719912 UEZ719912 TVD719912 TLH719912 TBL719912 SRP719912 SHT719912 RXX719912 ROB719912 REF719912 QUJ719912 QKN719912 QAR719912 PQV719912 PGZ719912 OXD719912 ONH719912 ODL719912 NTP719912 NJT719912 MZX719912 MQB719912 MGF719912 LWJ719912 LMN719912 LCR719912 KSV719912 KIZ719912 JZD719912 JPH719912 JFL719912 IVP719912 ILT719912 IBX719912 HSB719912 HIF719912 GYJ719912 GON719912 GER719912 FUV719912 FKZ719912 FBD719912 ERH719912 EHL719912 DXP719912 DNT719912 DDX719912 CUB719912 CKF719912 CAJ719912 BQN719912 BGR719912 AWV719912 AMZ719912 ADD719912 TH719912 JL719912 WVX654376 WMB654376 WCF654376 VSJ654376 VIN654376 UYR654376 UOV654376 UEZ654376 TVD654376 TLH654376 TBL654376 SRP654376 SHT654376 RXX654376 ROB654376 REF654376 QUJ654376 QKN654376 QAR654376 PQV654376 PGZ654376 OXD654376 ONH654376 ODL654376 NTP654376 NJT654376 MZX654376 MQB654376 MGF654376 LWJ654376 LMN654376 LCR654376 KSV654376 KIZ654376 JZD654376 JPH654376 JFL654376 IVP654376 ILT654376 IBX654376 HSB654376 HIF654376 GYJ654376 GON654376 GER654376 FUV654376 FKZ654376 FBD654376 ERH654376 EHL654376 DXP654376 DNT654376 DDX654376 CUB654376 CKF654376 CAJ654376 BQN654376 BGR654376 AWV654376 AMZ654376 ADD654376 TH654376 JL654376 WVX588840 WMB588840 WCF588840 VSJ588840 VIN588840 UYR588840 UOV588840 UEZ588840 TVD588840 TLH588840 TBL588840 SRP588840 SHT588840 RXX588840 ROB588840 REF588840 QUJ588840 QKN588840 QAR588840 PQV588840 PGZ588840 OXD588840 ONH588840 ODL588840 NTP588840 NJT588840 MZX588840 MQB588840 MGF588840 LWJ588840 LMN588840 LCR588840 KSV588840 KIZ588840 JZD588840 JPH588840 JFL588840 IVP588840 ILT588840 IBX588840 HSB588840 HIF588840 GYJ588840 GON588840 GER588840 FUV588840 FKZ588840 FBD588840 ERH588840 EHL588840 DXP588840 DNT588840 DDX588840 CUB588840 CKF588840 CAJ588840 BQN588840 BGR588840 AWV588840 AMZ588840 ADD588840 TH588840 JL588840 WVX523304 WMB523304 WCF523304 VSJ523304 VIN523304 UYR523304 UOV523304 UEZ523304 TVD523304 TLH523304 TBL523304 SRP523304 SHT523304 RXX523304 ROB523304 REF523304 QUJ523304 QKN523304 QAR523304 PQV523304 PGZ523304 OXD523304 ONH523304 ODL523304 NTP523304 NJT523304 MZX523304 MQB523304 MGF523304 LWJ523304 LMN523304 LCR523304 KSV523304 KIZ523304 JZD523304 JPH523304 JFL523304 IVP523304 ILT523304 IBX523304 HSB523304 HIF523304 GYJ523304 GON523304 GER523304 FUV523304 FKZ523304 FBD523304 ERH523304 EHL523304 DXP523304 DNT523304 DDX523304 CUB523304 CKF523304 CAJ523304 BQN523304 BGR523304 AWV523304 AMZ523304 ADD523304 TH523304 JL523304 WVX457768 WMB457768 WCF457768 VSJ457768 VIN457768 UYR457768 UOV457768 UEZ457768 TVD457768 TLH457768 TBL457768 SRP457768 SHT457768 RXX457768 ROB457768 REF457768 QUJ457768 QKN457768 QAR457768 PQV457768 PGZ457768 OXD457768 ONH457768 ODL457768 NTP457768 NJT457768 MZX457768 MQB457768 MGF457768 LWJ457768 LMN457768 LCR457768 KSV457768 KIZ457768 JZD457768 JPH457768 JFL457768 IVP457768 ILT457768 IBX457768 HSB457768 HIF457768 GYJ457768 GON457768 GER457768 FUV457768 FKZ457768 FBD457768 ERH457768 EHL457768 DXP457768 DNT457768 DDX457768 CUB457768 CKF457768 CAJ457768 BQN457768 BGR457768 AWV457768 AMZ457768 ADD457768 TH457768 JL457768 WVX392232 WMB392232 WCF392232 VSJ392232 VIN392232 UYR392232 UOV392232 UEZ392232 TVD392232 TLH392232 TBL392232 SRP392232 SHT392232 RXX392232 ROB392232 REF392232 QUJ392232 QKN392232 QAR392232 PQV392232 PGZ392232 OXD392232 ONH392232 ODL392232 NTP392232 NJT392232 MZX392232 MQB392232 MGF392232 LWJ392232 LMN392232 LCR392232 KSV392232 KIZ392232 JZD392232 JPH392232 JFL392232 IVP392232 ILT392232 IBX392232 HSB392232 HIF392232 GYJ392232 GON392232 GER392232 FUV392232 FKZ392232 FBD392232 ERH392232 EHL392232 DXP392232 DNT392232 DDX392232 CUB392232 CKF392232 CAJ392232 BQN392232 BGR392232 AWV392232 AMZ392232 ADD392232 TH392232 JL392232 WVX326696 WMB326696 WCF326696 VSJ326696 VIN326696 UYR326696 UOV326696 UEZ326696 TVD326696 TLH326696 TBL326696 SRP326696 SHT326696 RXX326696 ROB326696 REF326696 QUJ326696 QKN326696 QAR326696 PQV326696 PGZ326696 OXD326696 ONH326696 ODL326696 NTP326696 NJT326696 MZX326696 MQB326696 MGF326696 LWJ326696 LMN326696 LCR326696 KSV326696 KIZ326696 JZD326696 JPH326696 JFL326696 IVP326696 ILT326696 IBX326696 HSB326696 HIF326696 GYJ326696 GON326696 GER326696 FUV326696 FKZ326696 FBD326696 ERH326696 EHL326696 DXP326696 DNT326696 DDX326696 CUB326696 CKF326696 CAJ326696 BQN326696 BGR326696 AWV326696 AMZ326696 ADD326696 TH326696 JL326696 WVX261160 WMB261160 WCF261160 VSJ261160 VIN261160 UYR261160 UOV261160 UEZ261160 TVD261160 TLH261160 TBL261160 SRP261160 SHT261160 RXX261160 ROB261160 REF261160 QUJ261160 QKN261160 QAR261160 PQV261160 PGZ261160 OXD261160 ONH261160 ODL261160 NTP261160 NJT261160 MZX261160 MQB261160 MGF261160 LWJ261160 LMN261160 LCR261160 KSV261160 KIZ261160 JZD261160 JPH261160 JFL261160 IVP261160 ILT261160 IBX261160 HSB261160 HIF261160 GYJ261160 GON261160 GER261160 FUV261160 FKZ261160 FBD261160 ERH261160 EHL261160 DXP261160 DNT261160 DDX261160 CUB261160 CKF261160 CAJ261160 BQN261160 BGR261160 AWV261160 AMZ261160 ADD261160 TH261160 JL261160 WVX195624 WMB195624 WCF195624 VSJ195624 VIN195624 UYR195624 UOV195624 UEZ195624 TVD195624 TLH195624 TBL195624 SRP195624 SHT195624 RXX195624 ROB195624 REF195624 QUJ195624 QKN195624 QAR195624 PQV195624 PGZ195624 OXD195624 ONH195624 ODL195624 NTP195624 NJT195624 MZX195624 MQB195624 MGF195624 LWJ195624 LMN195624 LCR195624 KSV195624 KIZ195624 JZD195624 JPH195624 JFL195624 IVP195624 ILT195624 IBX195624 HSB195624 HIF195624 GYJ195624 GON195624 GER195624 FUV195624 FKZ195624 FBD195624 ERH195624 EHL195624 DXP195624 DNT195624 DDX195624 CUB195624 CKF195624 CAJ195624 BQN195624 BGR195624 AWV195624 AMZ195624 ADD195624 TH195624 JL195624 WVX130088 WMB130088 WCF130088 VSJ130088 VIN130088 UYR130088 UOV130088 UEZ130088 TVD130088 TLH130088 TBL130088 SRP130088 SHT130088 RXX130088 ROB130088 REF130088 QUJ130088 QKN130088 QAR130088 PQV130088 PGZ130088 OXD130088 ONH130088 ODL130088 NTP130088 NJT130088 MZX130088 MQB130088 MGF130088 LWJ130088 LMN130088 LCR130088 KSV130088 KIZ130088 JZD130088 JPH130088 JFL130088 IVP130088 ILT130088 IBX130088 HSB130088 HIF130088 GYJ130088 GON130088 GER130088 FUV130088 FKZ130088 FBD130088 ERH130088 EHL130088 DXP130088 DNT130088 DDX130088 CUB130088 CKF130088 CAJ130088 BQN130088 BGR130088 AWV130088 AMZ130088 ADD130088 TH130088 JL130088 WVX64552 WMB64552 WCF64552 VSJ64552 VIN64552 UYR64552 UOV64552 UEZ64552 TVD64552 TLH64552 TBL64552 SRP64552 SHT64552 RXX64552 ROB64552 REF64552 QUJ64552 QKN64552 QAR64552 PQV64552 PGZ64552 OXD64552 ONH64552 ODL64552 NTP64552 NJT64552 MZX64552 MQB64552 MGF64552 LWJ64552 LMN64552 LCR64552 KSV64552 KIZ64552 JZD64552 JPH64552 JFL64552 IVP64552 ILT64552 IBX64552 HSB64552 HIF64552 GYJ64552 GON64552 GER64552 FUV64552 FKZ64552 FBD64552 ERH64552 EHL64552 DXP64552 DNT64552 DDX64552 CUB64552 CKF64552 CAJ64552 BQN64552 BGR64552 AWV64552 AMZ64552 ADD64552 TH64552 JL64552 WVX3:WVX4 WMB3:WMB4 WCF3:WCF4 VSJ3:VSJ4 VIN3:VIN4 UYR3:UYR4 UOV3:UOV4 UEZ3:UEZ4 TVD3:TVD4 TLH3:TLH4 TBL3:TBL4 SRP3:SRP4 SHT3:SHT4 RXX3:RXX4 ROB3:ROB4 REF3:REF4 QUJ3:QUJ4 QKN3:QKN4 QAR3:QAR4 PQV3:PQV4 PGZ3:PGZ4 OXD3:OXD4 ONH3:ONH4 ODL3:ODL4 NTP3:NTP4 NJT3:NJT4 MZX3:MZX4 MQB3:MQB4 MGF3:MGF4 LWJ3:LWJ4 LMN3:LMN4 LCR3:LCR4 KSV3:KSV4 KIZ3:KIZ4 JZD3:JZD4 JPH3:JPH4 JFL3:JFL4 IVP3:IVP4 ILT3:ILT4 IBX3:IBX4 HSB3:HSB4 HIF3:HIF4 GYJ3:GYJ4 GON3:GON4 GER3:GER4 FUV3:FUV4 FKZ3:FKZ4 FBD3:FBD4 ERH3:ERH4 EHL3:EHL4 DXP3:DXP4 DNT3:DNT4 DDX3:DDX4 CUB3:CUB4 CKF3:CKF4 CAJ3:CAJ4 BQN3:BQN4 BGR3:BGR4 AWV3:AWV4 AMZ3:AMZ4 ADD3:ADD4 TH3:TH4 JL3:JL4">
      <formula1>#REF!</formula1>
    </dataValidation>
    <dataValidation type="list" allowBlank="1" showInputMessage="1" showErrorMessage="1" sqref="WVX982057 WMB982057 WCF982057 VSJ982057 VIN982057 UYR982057 UOV982057 UEZ982057 TVD982057 TLH982057 TBL982057 SRP982057 SHT982057 RXX982057 ROB982057 REF982057 QUJ982057 QKN982057 QAR982057 PQV982057 PGZ982057 OXD982057 ONH982057 ODL982057 NTP982057 NJT982057 MZX982057 MQB982057 MGF982057 LWJ982057 LMN982057 LCR982057 KSV982057 KIZ982057 JZD982057 JPH982057 JFL982057 IVP982057 ILT982057 IBX982057 HSB982057 HIF982057 GYJ982057 GON982057 GER982057 FUV982057 FKZ982057 FBD982057 ERH982057 EHL982057 DXP982057 DNT982057 DDX982057 CUB982057 CKF982057 CAJ982057 BQN982057 BGR982057 AWV982057 AMZ982057 ADD982057 TH982057 JL982057 WVX916521 WMB916521 WCF916521 VSJ916521 VIN916521 UYR916521 UOV916521 UEZ916521 TVD916521 TLH916521 TBL916521 SRP916521 SHT916521 RXX916521 ROB916521 REF916521 QUJ916521 QKN916521 QAR916521 PQV916521 PGZ916521 OXD916521 ONH916521 ODL916521 NTP916521 NJT916521 MZX916521 MQB916521 MGF916521 LWJ916521 LMN916521 LCR916521 KSV916521 KIZ916521 JZD916521 JPH916521 JFL916521 IVP916521 ILT916521 IBX916521 HSB916521 HIF916521 GYJ916521 GON916521 GER916521 FUV916521 FKZ916521 FBD916521 ERH916521 EHL916521 DXP916521 DNT916521 DDX916521 CUB916521 CKF916521 CAJ916521 BQN916521 BGR916521 AWV916521 AMZ916521 ADD916521 TH916521 JL916521 WVX850985 WMB850985 WCF850985 VSJ850985 VIN850985 UYR850985 UOV850985 UEZ850985 TVD850985 TLH850985 TBL850985 SRP850985 SHT850985 RXX850985 ROB850985 REF850985 QUJ850985 QKN850985 QAR850985 PQV850985 PGZ850985 OXD850985 ONH850985 ODL850985 NTP850985 NJT850985 MZX850985 MQB850985 MGF850985 LWJ850985 LMN850985 LCR850985 KSV850985 KIZ850985 JZD850985 JPH850985 JFL850985 IVP850985 ILT850985 IBX850985 HSB850985 HIF850985 GYJ850985 GON850985 GER850985 FUV850985 FKZ850985 FBD850985 ERH850985 EHL850985 DXP850985 DNT850985 DDX850985 CUB850985 CKF850985 CAJ850985 BQN850985 BGR850985 AWV850985 AMZ850985 ADD850985 TH850985 JL850985 WVX785449 WMB785449 WCF785449 VSJ785449 VIN785449 UYR785449 UOV785449 UEZ785449 TVD785449 TLH785449 TBL785449 SRP785449 SHT785449 RXX785449 ROB785449 REF785449 QUJ785449 QKN785449 QAR785449 PQV785449 PGZ785449 OXD785449 ONH785449 ODL785449 NTP785449 NJT785449 MZX785449 MQB785449 MGF785449 LWJ785449 LMN785449 LCR785449 KSV785449 KIZ785449 JZD785449 JPH785449 JFL785449 IVP785449 ILT785449 IBX785449 HSB785449 HIF785449 GYJ785449 GON785449 GER785449 FUV785449 FKZ785449 FBD785449 ERH785449 EHL785449 DXP785449 DNT785449 DDX785449 CUB785449 CKF785449 CAJ785449 BQN785449 BGR785449 AWV785449 AMZ785449 ADD785449 TH785449 JL785449 WVX719913 WMB719913 WCF719913 VSJ719913 VIN719913 UYR719913 UOV719913 UEZ719913 TVD719913 TLH719913 TBL719913 SRP719913 SHT719913 RXX719913 ROB719913 REF719913 QUJ719913 QKN719913 QAR719913 PQV719913 PGZ719913 OXD719913 ONH719913 ODL719913 NTP719913 NJT719913 MZX719913 MQB719913 MGF719913 LWJ719913 LMN719913 LCR719913 KSV719913 KIZ719913 JZD719913 JPH719913 JFL719913 IVP719913 ILT719913 IBX719913 HSB719913 HIF719913 GYJ719913 GON719913 GER719913 FUV719913 FKZ719913 FBD719913 ERH719913 EHL719913 DXP719913 DNT719913 DDX719913 CUB719913 CKF719913 CAJ719913 BQN719913 BGR719913 AWV719913 AMZ719913 ADD719913 TH719913 JL719913 WVX654377 WMB654377 WCF654377 VSJ654377 VIN654377 UYR654377 UOV654377 UEZ654377 TVD654377 TLH654377 TBL654377 SRP654377 SHT654377 RXX654377 ROB654377 REF654377 QUJ654377 QKN654377 QAR654377 PQV654377 PGZ654377 OXD654377 ONH654377 ODL654377 NTP654377 NJT654377 MZX654377 MQB654377 MGF654377 LWJ654377 LMN654377 LCR654377 KSV654377 KIZ654377 JZD654377 JPH654377 JFL654377 IVP654377 ILT654377 IBX654377 HSB654377 HIF654377 GYJ654377 GON654377 GER654377 FUV654377 FKZ654377 FBD654377 ERH654377 EHL654377 DXP654377 DNT654377 DDX654377 CUB654377 CKF654377 CAJ654377 BQN654377 BGR654377 AWV654377 AMZ654377 ADD654377 TH654377 JL654377 WVX588841 WMB588841 WCF588841 VSJ588841 VIN588841 UYR588841 UOV588841 UEZ588841 TVD588841 TLH588841 TBL588841 SRP588841 SHT588841 RXX588841 ROB588841 REF588841 QUJ588841 QKN588841 QAR588841 PQV588841 PGZ588841 OXD588841 ONH588841 ODL588841 NTP588841 NJT588841 MZX588841 MQB588841 MGF588841 LWJ588841 LMN588841 LCR588841 KSV588841 KIZ588841 JZD588841 JPH588841 JFL588841 IVP588841 ILT588841 IBX588841 HSB588841 HIF588841 GYJ588841 GON588841 GER588841 FUV588841 FKZ588841 FBD588841 ERH588841 EHL588841 DXP588841 DNT588841 DDX588841 CUB588841 CKF588841 CAJ588841 BQN588841 BGR588841 AWV588841 AMZ588841 ADD588841 TH588841 JL588841 WVX523305 WMB523305 WCF523305 VSJ523305 VIN523305 UYR523305 UOV523305 UEZ523305 TVD523305 TLH523305 TBL523305 SRP523305 SHT523305 RXX523305 ROB523305 REF523305 QUJ523305 QKN523305 QAR523305 PQV523305 PGZ523305 OXD523305 ONH523305 ODL523305 NTP523305 NJT523305 MZX523305 MQB523305 MGF523305 LWJ523305 LMN523305 LCR523305 KSV523305 KIZ523305 JZD523305 JPH523305 JFL523305 IVP523305 ILT523305 IBX523305 HSB523305 HIF523305 GYJ523305 GON523305 GER523305 FUV523305 FKZ523305 FBD523305 ERH523305 EHL523305 DXP523305 DNT523305 DDX523305 CUB523305 CKF523305 CAJ523305 BQN523305 BGR523305 AWV523305 AMZ523305 ADD523305 TH523305 JL523305 WVX457769 WMB457769 WCF457769 VSJ457769 VIN457769 UYR457769 UOV457769 UEZ457769 TVD457769 TLH457769 TBL457769 SRP457769 SHT457769 RXX457769 ROB457769 REF457769 QUJ457769 QKN457769 QAR457769 PQV457769 PGZ457769 OXD457769 ONH457769 ODL457769 NTP457769 NJT457769 MZX457769 MQB457769 MGF457769 LWJ457769 LMN457769 LCR457769 KSV457769 KIZ457769 JZD457769 JPH457769 JFL457769 IVP457769 ILT457769 IBX457769 HSB457769 HIF457769 GYJ457769 GON457769 GER457769 FUV457769 FKZ457769 FBD457769 ERH457769 EHL457769 DXP457769 DNT457769 DDX457769 CUB457769 CKF457769 CAJ457769 BQN457769 BGR457769 AWV457769 AMZ457769 ADD457769 TH457769 JL457769 WVX392233 WMB392233 WCF392233 VSJ392233 VIN392233 UYR392233 UOV392233 UEZ392233 TVD392233 TLH392233 TBL392233 SRP392233 SHT392233 RXX392233 ROB392233 REF392233 QUJ392233 QKN392233 QAR392233 PQV392233 PGZ392233 OXD392233 ONH392233 ODL392233 NTP392233 NJT392233 MZX392233 MQB392233 MGF392233 LWJ392233 LMN392233 LCR392233 KSV392233 KIZ392233 JZD392233 JPH392233 JFL392233 IVP392233 ILT392233 IBX392233 HSB392233 HIF392233 GYJ392233 GON392233 GER392233 FUV392233 FKZ392233 FBD392233 ERH392233 EHL392233 DXP392233 DNT392233 DDX392233 CUB392233 CKF392233 CAJ392233 BQN392233 BGR392233 AWV392233 AMZ392233 ADD392233 TH392233 JL392233 WVX326697 WMB326697 WCF326697 VSJ326697 VIN326697 UYR326697 UOV326697 UEZ326697 TVD326697 TLH326697 TBL326697 SRP326697 SHT326697 RXX326697 ROB326697 REF326697 QUJ326697 QKN326697 QAR326697 PQV326697 PGZ326697 OXD326697 ONH326697 ODL326697 NTP326697 NJT326697 MZX326697 MQB326697 MGF326697 LWJ326697 LMN326697 LCR326697 KSV326697 KIZ326697 JZD326697 JPH326697 JFL326697 IVP326697 ILT326697 IBX326697 HSB326697 HIF326697 GYJ326697 GON326697 GER326697 FUV326697 FKZ326697 FBD326697 ERH326697 EHL326697 DXP326697 DNT326697 DDX326697 CUB326697 CKF326697 CAJ326697 BQN326697 BGR326697 AWV326697 AMZ326697 ADD326697 TH326697 JL326697 WVX261161 WMB261161 WCF261161 VSJ261161 VIN261161 UYR261161 UOV261161 UEZ261161 TVD261161 TLH261161 TBL261161 SRP261161 SHT261161 RXX261161 ROB261161 REF261161 QUJ261161 QKN261161 QAR261161 PQV261161 PGZ261161 OXD261161 ONH261161 ODL261161 NTP261161 NJT261161 MZX261161 MQB261161 MGF261161 LWJ261161 LMN261161 LCR261161 KSV261161 KIZ261161 JZD261161 JPH261161 JFL261161 IVP261161 ILT261161 IBX261161 HSB261161 HIF261161 GYJ261161 GON261161 GER261161 FUV261161 FKZ261161 FBD261161 ERH261161 EHL261161 DXP261161 DNT261161 DDX261161 CUB261161 CKF261161 CAJ261161 BQN261161 BGR261161 AWV261161 AMZ261161 ADD261161 TH261161 JL261161 WVX195625 WMB195625 WCF195625 VSJ195625 VIN195625 UYR195625 UOV195625 UEZ195625 TVD195625 TLH195625 TBL195625 SRP195625 SHT195625 RXX195625 ROB195625 REF195625 QUJ195625 QKN195625 QAR195625 PQV195625 PGZ195625 OXD195625 ONH195625 ODL195625 NTP195625 NJT195625 MZX195625 MQB195625 MGF195625 LWJ195625 LMN195625 LCR195625 KSV195625 KIZ195625 JZD195625 JPH195625 JFL195625 IVP195625 ILT195625 IBX195625 HSB195625 HIF195625 GYJ195625 GON195625 GER195625 FUV195625 FKZ195625 FBD195625 ERH195625 EHL195625 DXP195625 DNT195625 DDX195625 CUB195625 CKF195625 CAJ195625 BQN195625 BGR195625 AWV195625 AMZ195625 ADD195625 TH195625 JL195625 WVX130089 WMB130089 WCF130089 VSJ130089 VIN130089 UYR130089 UOV130089 UEZ130089 TVD130089 TLH130089 TBL130089 SRP130089 SHT130089 RXX130089 ROB130089 REF130089 QUJ130089 QKN130089 QAR130089 PQV130089 PGZ130089 OXD130089 ONH130089 ODL130089 NTP130089 NJT130089 MZX130089 MQB130089 MGF130089 LWJ130089 LMN130089 LCR130089 KSV130089 KIZ130089 JZD130089 JPH130089 JFL130089 IVP130089 ILT130089 IBX130089 HSB130089 HIF130089 GYJ130089 GON130089 GER130089 FUV130089 FKZ130089 FBD130089 ERH130089 EHL130089 DXP130089 DNT130089 DDX130089 CUB130089 CKF130089 CAJ130089 BQN130089 BGR130089 AWV130089 AMZ130089 ADD130089 TH130089 JL130089 WVX64553 WMB64553 WCF64553 VSJ64553 VIN64553 UYR64553 UOV64553 UEZ64553 TVD64553 TLH64553 TBL64553 SRP64553 SHT64553 RXX64553 ROB64553 REF64553 QUJ64553 QKN64553 QAR64553 PQV64553 PGZ64553 OXD64553 ONH64553 ODL64553 NTP64553 NJT64553 MZX64553 MQB64553 MGF64553 LWJ64553 LMN64553 LCR64553 KSV64553 KIZ64553 JZD64553 JPH64553 JFL64553 IVP64553 ILT64553 IBX64553 HSB64553 HIF64553 GYJ64553 GON64553 GER64553 FUV64553 FKZ64553 FBD64553 ERH64553 EHL64553 DXP64553 DNT64553 DDX64553 CUB64553 CKF64553 CAJ64553 BQN64553 BGR64553 AWV64553 AMZ64553 ADD64553 TH64553 JL64553 WVX5 WMB5 WCF5 VSJ5 VIN5 UYR5 UOV5 UEZ5 TVD5 TLH5 TBL5 SRP5 SHT5 RXX5 ROB5 REF5 QUJ5 QKN5 QAR5 PQV5 PGZ5 OXD5 ONH5 ODL5 NTP5 NJT5 MZX5 MQB5 MGF5 LWJ5 LMN5 LCR5 KSV5 KIZ5 JZD5 JPH5 JFL5 IVP5 ILT5 IBX5 HSB5 HIF5 GYJ5 GON5 GER5 FUV5 FKZ5 FBD5 ERH5 EHL5 DXP5 DNT5 DDX5 CUB5 CKF5 CAJ5 BQN5 BGR5 AWV5 AMZ5 ADD5 TH5 JL5">
      <formula1>#REF!</formula1>
    </dataValidation>
    <dataValidation type="list" allowBlank="1" showInputMessage="1" showErrorMessage="1" sqref="U3:V3">
      <formula1>$Y$2:$Y$4</formula1>
    </dataValidation>
  </dataValidations>
  <hyperlinks>
    <hyperlink ref="A32" r:id="rId1"/>
  </hyperlinks>
  <pageMargins left="0.74803149606299213" right="0.74803149606299213" top="0.39370078740157483" bottom="0.39370078740157483" header="0.51181102362204722" footer="0.51181102362204722"/>
  <pageSetup paperSize="9" scale="61" fitToHeight="2" orientation="landscape" r:id="rId2"/>
  <headerFooter scaleWithDoc="0"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3"/>
  <sheetViews>
    <sheetView showGridLines="0" zoomScaleNormal="100" workbookViewId="0">
      <selection activeCell="A4" sqref="A4"/>
    </sheetView>
  </sheetViews>
  <sheetFormatPr defaultColWidth="9.140625" defaultRowHeight="11.25" x14ac:dyDescent="0.2"/>
  <cols>
    <col min="1" max="1" width="36.28515625" style="2" customWidth="1"/>
    <col min="2" max="2" width="6.28515625" style="2" customWidth="1"/>
    <col min="3" max="3" width="9.42578125" style="5" customWidth="1"/>
    <col min="4" max="4" width="0.85546875" style="5" customWidth="1"/>
    <col min="5" max="5" width="9.7109375" style="35" customWidth="1"/>
    <col min="6" max="6" width="0.85546875" style="35" customWidth="1"/>
    <col min="7" max="7" width="9.85546875" style="35" customWidth="1"/>
    <col min="8" max="9" width="9.140625" style="35" customWidth="1"/>
    <col min="10" max="10" width="0.85546875" style="35" customWidth="1"/>
    <col min="11" max="11" width="10.5703125" style="35" customWidth="1"/>
    <col min="12" max="13" width="9.7109375" style="35" customWidth="1"/>
    <col min="14" max="14" width="0.85546875" style="35" customWidth="1"/>
    <col min="15" max="18" width="9.7109375" style="15" customWidth="1"/>
    <col min="19" max="19" width="0.85546875" style="15" customWidth="1"/>
    <col min="20" max="21" width="9.7109375" style="2" customWidth="1"/>
    <col min="22" max="22" width="1" style="2" customWidth="1"/>
    <col min="23" max="26" width="9.140625" style="2"/>
    <col min="27" max="28" width="9.140625" style="2" customWidth="1"/>
    <col min="29" max="30" width="9.140625" style="2" hidden="1" customWidth="1"/>
    <col min="31" max="31" width="9.140625" style="2" customWidth="1"/>
    <col min="32" max="16384" width="9.140625" style="2"/>
  </cols>
  <sheetData>
    <row r="1" spans="1:30" ht="13.5" customHeight="1" x14ac:dyDescent="0.2">
      <c r="A1" s="161" t="s">
        <v>530</v>
      </c>
      <c r="B1" s="161"/>
      <c r="C1" s="161"/>
      <c r="D1" s="161"/>
      <c r="E1" s="161"/>
      <c r="F1" s="161"/>
      <c r="G1" s="161"/>
      <c r="H1" s="161"/>
      <c r="I1" s="161"/>
      <c r="J1" s="161"/>
      <c r="K1" s="161"/>
      <c r="L1" s="161"/>
      <c r="M1" s="161"/>
      <c r="N1" s="161"/>
      <c r="O1" s="161"/>
      <c r="P1" s="161"/>
      <c r="Q1" s="161"/>
      <c r="R1" s="161"/>
      <c r="S1" s="161"/>
      <c r="T1" s="343"/>
      <c r="U1" s="343"/>
      <c r="V1" s="343"/>
    </row>
    <row r="2" spans="1:30" ht="13.5" customHeight="1" x14ac:dyDescent="0.2">
      <c r="A2" s="266" t="s">
        <v>396</v>
      </c>
      <c r="B2" s="490"/>
      <c r="C2" s="490"/>
      <c r="D2" s="490"/>
      <c r="E2" s="119"/>
      <c r="F2" s="119"/>
      <c r="G2" s="119"/>
      <c r="H2" s="119"/>
      <c r="I2" s="119"/>
      <c r="J2" s="119"/>
      <c r="K2" s="119"/>
      <c r="L2" s="119"/>
      <c r="M2" s="119"/>
      <c r="N2" s="119"/>
      <c r="O2" s="120"/>
      <c r="P2" s="120"/>
      <c r="Q2" s="120"/>
      <c r="R2" s="120"/>
      <c r="S2" s="119"/>
      <c r="T2" s="309" t="s">
        <v>47</v>
      </c>
      <c r="U2" s="310"/>
      <c r="V2" s="172"/>
      <c r="AC2" s="164" t="e">
        <f>IF(#REF!="Boys",0,IF(#REF!="Girls",14,28))</f>
        <v>#REF!</v>
      </c>
      <c r="AD2" s="95" t="s">
        <v>6</v>
      </c>
    </row>
    <row r="3" spans="1:30" ht="12.75" customHeight="1" x14ac:dyDescent="0.2">
      <c r="A3" s="121" t="s">
        <v>0</v>
      </c>
      <c r="B3" s="204"/>
      <c r="C3" s="122"/>
      <c r="D3" s="122"/>
      <c r="E3" s="119"/>
      <c r="F3" s="119"/>
      <c r="G3" s="119"/>
      <c r="H3" s="119"/>
      <c r="I3" s="119"/>
      <c r="J3" s="119"/>
      <c r="K3" s="119"/>
      <c r="L3" s="119"/>
      <c r="M3" s="119"/>
      <c r="N3" s="119"/>
      <c r="O3" s="120"/>
      <c r="P3" s="120"/>
      <c r="Q3" s="120"/>
      <c r="R3" s="120"/>
      <c r="S3" s="120"/>
      <c r="T3" s="97" t="s">
        <v>45</v>
      </c>
      <c r="U3" s="487" t="s">
        <v>32</v>
      </c>
      <c r="V3" s="488"/>
      <c r="AC3" s="69" t="s">
        <v>75</v>
      </c>
      <c r="AD3" s="96" t="s">
        <v>7</v>
      </c>
    </row>
    <row r="4" spans="1:30" ht="12.75" customHeight="1" x14ac:dyDescent="0.25">
      <c r="A4" s="732"/>
      <c r="B4" s="85"/>
      <c r="C4" s="40"/>
      <c r="D4" s="36"/>
      <c r="E4" s="37"/>
      <c r="F4" s="37"/>
      <c r="G4" s="37"/>
      <c r="H4" s="37"/>
      <c r="I4" s="37"/>
      <c r="J4" s="37"/>
      <c r="K4" s="37"/>
      <c r="L4" s="37"/>
      <c r="M4" s="37"/>
      <c r="N4" s="37"/>
      <c r="O4" s="38"/>
      <c r="P4" s="38"/>
      <c r="Q4" s="38"/>
      <c r="R4" s="38"/>
      <c r="S4" s="39"/>
      <c r="T4" s="773"/>
      <c r="U4" s="773"/>
      <c r="V4" s="180"/>
      <c r="AD4" s="95" t="s">
        <v>32</v>
      </c>
    </row>
    <row r="5" spans="1:30" s="40" customFormat="1" ht="24.75" customHeight="1" x14ac:dyDescent="0.2">
      <c r="A5" s="58"/>
      <c r="B5" s="764" t="s">
        <v>44</v>
      </c>
      <c r="C5" s="766" t="s">
        <v>73</v>
      </c>
      <c r="D5" s="501"/>
      <c r="E5" s="761" t="s">
        <v>261</v>
      </c>
      <c r="F5" s="497"/>
      <c r="G5" s="768" t="s">
        <v>477</v>
      </c>
      <c r="H5" s="768"/>
      <c r="I5" s="768"/>
      <c r="J5" s="271"/>
      <c r="K5" s="763" t="s">
        <v>15</v>
      </c>
      <c r="L5" s="763"/>
      <c r="M5" s="763"/>
      <c r="N5" s="300"/>
      <c r="O5" s="768" t="s">
        <v>260</v>
      </c>
      <c r="P5" s="768"/>
      <c r="Q5" s="768"/>
      <c r="R5" s="768"/>
      <c r="S5" s="497"/>
      <c r="T5" s="761" t="s">
        <v>314</v>
      </c>
      <c r="U5" s="761" t="s">
        <v>315</v>
      </c>
      <c r="V5" s="489"/>
      <c r="AD5" s="83"/>
    </row>
    <row r="6" spans="1:30" ht="85.9" customHeight="1" x14ac:dyDescent="0.2">
      <c r="A6" s="59"/>
      <c r="B6" s="765"/>
      <c r="C6" s="767"/>
      <c r="D6" s="500"/>
      <c r="E6" s="762"/>
      <c r="F6" s="498"/>
      <c r="G6" s="299" t="s">
        <v>312</v>
      </c>
      <c r="H6" s="299" t="s">
        <v>505</v>
      </c>
      <c r="I6" s="299" t="s">
        <v>506</v>
      </c>
      <c r="J6" s="60"/>
      <c r="K6" s="673" t="s">
        <v>313</v>
      </c>
      <c r="L6" s="673" t="s">
        <v>503</v>
      </c>
      <c r="M6" s="673" t="s">
        <v>504</v>
      </c>
      <c r="N6" s="674"/>
      <c r="O6" s="500" t="s">
        <v>112</v>
      </c>
      <c r="P6" s="498" t="s">
        <v>262</v>
      </c>
      <c r="Q6" s="312" t="s">
        <v>110</v>
      </c>
      <c r="R6" s="312" t="s">
        <v>111</v>
      </c>
      <c r="S6" s="498"/>
      <c r="T6" s="762"/>
      <c r="U6" s="762"/>
      <c r="V6" s="486"/>
    </row>
    <row r="7" spans="1:30" x14ac:dyDescent="0.2">
      <c r="A7" s="21"/>
      <c r="B7" s="21"/>
      <c r="C7" s="41"/>
      <c r="D7" s="41"/>
      <c r="E7" s="22"/>
      <c r="F7" s="22"/>
      <c r="G7" s="22"/>
      <c r="H7" s="22"/>
      <c r="I7" s="22"/>
      <c r="J7" s="22"/>
      <c r="K7" s="22"/>
      <c r="L7" s="22"/>
      <c r="M7" s="22"/>
      <c r="N7" s="22"/>
      <c r="O7" s="22"/>
      <c r="P7" s="22"/>
      <c r="Q7" s="313"/>
      <c r="R7" s="314"/>
      <c r="S7" s="22"/>
      <c r="V7" s="152"/>
    </row>
    <row r="8" spans="1:30" ht="16.899999999999999" customHeight="1" x14ac:dyDescent="0.2">
      <c r="A8" s="32" t="s">
        <v>298</v>
      </c>
      <c r="B8" s="694">
        <f>Table2abData!B22</f>
        <v>163</v>
      </c>
      <c r="C8" s="695">
        <f>IF($U$3="Boys",Table2abData!AP22,IF($U$3="Girls",Table2abData!AQ22,IF($U$3="All",Table2abData!AR22)))</f>
        <v>22723</v>
      </c>
      <c r="D8" s="694"/>
      <c r="E8" s="697">
        <f>IF($U$3="Boys",Table2abData!C22,IF($U$3="Girls",Table2abData!N22,IF($U$3="All",Table2abData!Y22)))</f>
        <v>69.099999999999994</v>
      </c>
      <c r="F8" s="698"/>
      <c r="G8" s="697">
        <f>IF($U$3="Boys",Table2abData!D22,IF($U$3="Girls",Table2abData!O22,IF($U$3="All",Table2abData!Z22)))</f>
        <v>97.4</v>
      </c>
      <c r="H8" s="697">
        <f>IF($U$3="Boys",Table2abData!AJ22,IF($U$3="Girls",Table2abData!AK22,IF($U$3="All",Table2abData!AL22)))</f>
        <v>96.2</v>
      </c>
      <c r="I8" s="697">
        <f>IF($U$3="Boys",Table2abData!E22,IF($U$3="Girls",Table2abData!P22,IF($U$3="All",Table2abData!AA22)))</f>
        <v>90.4</v>
      </c>
      <c r="J8" s="698"/>
      <c r="K8" s="697">
        <f>IF($U$3="Boys",Table2abData!F22,IF($U$3="Girls",Table2abData!Q22,IF($U$3="All",Table2abData!AB22)))</f>
        <v>78.8</v>
      </c>
      <c r="L8" s="697">
        <f>IF($U$3="Boys",Table2abData!AM22,IF($U$3="Girls",Table2abData!AN22,IF($U$3="All",Table2abData!AO22)))</f>
        <v>70.599999999999994</v>
      </c>
      <c r="M8" s="697">
        <f>IF($U$3="Boys",Table2abData!G22,IF($U$3="Girls",Table2abData!R22,IF($U$3="All",Table2abData!AC22)))</f>
        <v>68.900000000000006</v>
      </c>
      <c r="N8" s="698"/>
      <c r="O8" s="695">
        <f>IF($U$3="Boys",Table2abData!H22,IF($U$3="Girls",Table2abData!S22,IF($U$3="All",Table2abData!AD22)))</f>
        <v>20555</v>
      </c>
      <c r="P8" s="699">
        <f>IF($U$3="Boys",Table2abData!I22,IF($U$3="Girls",Table2abData!T22,IF($U$3="All",Table2abData!AE22)))</f>
        <v>0.46</v>
      </c>
      <c r="Q8" s="700">
        <f>IF($U$3="Boys",Table2abData!J22,IF($U$3="Girls",Table2abData!U22,IF($U$3="All",Table2abData!AF22)))</f>
        <v>0.44</v>
      </c>
      <c r="R8" s="700">
        <f>IF($U$3="Boys",Table2abData!K22,IF($U$3="Girls",Table2abData!V22,IF($U$3="All",Table2abData!AG22)))</f>
        <v>0.47</v>
      </c>
      <c r="S8" s="698"/>
      <c r="T8" s="697">
        <f>IF($U$3="Boys",Table2abData!L22,IF($U$3="Girls",Table2abData!W22,IF($U$3="All",Table2abData!AH22)))</f>
        <v>99.9</v>
      </c>
      <c r="U8" s="697">
        <f>IF($U$3="Boys",Table2abData!M22,IF($U$3="Girls",Table2abData!X22,IF($U$3="All",Table2abData!AI22)))</f>
        <v>99.9</v>
      </c>
      <c r="V8" s="354">
        <f>IF($U$3="Boys",Table2abData!M3,IF($U$3="Girls",Table2abData!X3,IF($U$3="All",Table2abData!AI3)))</f>
        <v>99.2</v>
      </c>
    </row>
    <row r="9" spans="1:30" ht="16.899999999999999" customHeight="1" x14ac:dyDescent="0.2">
      <c r="A9" s="494" t="s">
        <v>342</v>
      </c>
      <c r="B9" s="694">
        <f>Table2abData!B23</f>
        <v>215</v>
      </c>
      <c r="C9" s="695">
        <f>IF($U$3="Boys",Table2abData!AP23,IF($U$3="Girls",Table2abData!AQ23,IF($U$3="All",Table2abData!AR23)))</f>
        <v>33673</v>
      </c>
      <c r="D9" s="694"/>
      <c r="E9" s="697">
        <f>IF($U$3="Boys",Table2abData!C23,IF($U$3="Girls",Table2abData!N23,IF($U$3="All",Table2abData!Y23)))</f>
        <v>41.8</v>
      </c>
      <c r="F9" s="698"/>
      <c r="G9" s="697">
        <f>IF($U$3="Boys",Table2abData!D23,IF($U$3="Girls",Table2abData!O23,IF($U$3="All",Table2abData!Z23)))</f>
        <v>98.4</v>
      </c>
      <c r="H9" s="697">
        <f>IF($U$3="Boys",Table2abData!AJ23,IF($U$3="Girls",Table2abData!AK23,IF($U$3="All",Table2abData!AL23)))</f>
        <v>55.2</v>
      </c>
      <c r="I9" s="697">
        <f>IF($U$3="Boys",Table2abData!E23,IF($U$3="Girls",Table2abData!P23,IF($U$3="All",Table2abData!AA23)))</f>
        <v>31</v>
      </c>
      <c r="J9" s="698"/>
      <c r="K9" s="697">
        <f>IF($U$3="Boys",Table2abData!F23,IF($U$3="Girls",Table2abData!Q23,IF($U$3="All",Table2abData!AB23)))</f>
        <v>26.5</v>
      </c>
      <c r="L9" s="697">
        <f>IF($U$3="Boys",Table2abData!AM23,IF($U$3="Girls",Table2abData!AN23,IF($U$3="All",Table2abData!AO23)))</f>
        <v>12.7</v>
      </c>
      <c r="M9" s="697">
        <f>IF($U$3="Boys",Table2abData!G23,IF($U$3="Girls",Table2abData!R23,IF($U$3="All",Table2abData!AC23)))</f>
        <v>10.7</v>
      </c>
      <c r="N9" s="698"/>
      <c r="O9" s="695">
        <f>IF($U$3="Boys",Table2abData!H23,IF($U$3="Girls",Table2abData!S23,IF($U$3="All",Table2abData!AD23)))</f>
        <v>31975</v>
      </c>
      <c r="P9" s="699">
        <f>IF($U$3="Boys",Table2abData!I23,IF($U$3="Girls",Table2abData!T23,IF($U$3="All",Table2abData!AE23)))</f>
        <v>-0.14000000000000001</v>
      </c>
      <c r="Q9" s="700">
        <f>IF($U$3="Boys",Table2abData!J23,IF($U$3="Girls",Table2abData!U23,IF($U$3="All",Table2abData!AF23)))</f>
        <v>-0.15</v>
      </c>
      <c r="R9" s="700">
        <f>IF($U$3="Boys",Table2abData!K23,IF($U$3="Girls",Table2abData!V23,IF($U$3="All",Table2abData!AG23)))</f>
        <v>-0.13</v>
      </c>
      <c r="S9" s="698"/>
      <c r="T9" s="697">
        <f>IF($U$3="Boys",Table2abData!L23,IF($U$3="Girls",Table2abData!W23,IF($U$3="All",Table2abData!AH23)))</f>
        <v>99.4</v>
      </c>
      <c r="U9" s="697">
        <f>IF($U$3="Boys",Table2abData!M23,IF($U$3="Girls",Table2abData!X23,IF($U$3="All",Table2abData!AI23)))</f>
        <v>99.1</v>
      </c>
      <c r="V9" s="354">
        <f>IF($U$3="Boys",Table2abData!M4,IF($U$3="Girls",Table2abData!X4,IF($U$3="All",Table2abData!AI4)))</f>
        <v>99.2</v>
      </c>
    </row>
    <row r="10" spans="1:30" ht="16.899999999999999" customHeight="1" x14ac:dyDescent="0.2">
      <c r="A10" s="494" t="s">
        <v>343</v>
      </c>
      <c r="B10" s="694">
        <f>Table2abData!B24</f>
        <v>2758</v>
      </c>
      <c r="C10" s="695">
        <f>IF($U$3="Boys",Table2abData!AP24,IF($U$3="Girls",Table2abData!AQ24,IF($U$3="All",Table2abData!AR24)))</f>
        <v>461140</v>
      </c>
      <c r="D10" s="694"/>
      <c r="E10" s="697">
        <f>IF($U$3="Boys",Table2abData!C24,IF($U$3="Girls",Table2abData!N24,IF($U$3="All",Table2abData!Y24)))</f>
        <v>46.2</v>
      </c>
      <c r="F10" s="698"/>
      <c r="G10" s="697">
        <f>IF($U$3="Boys",Table2abData!D24,IF($U$3="Girls",Table2abData!O24,IF($U$3="All",Table2abData!Z24)))</f>
        <v>98.4</v>
      </c>
      <c r="H10" s="697">
        <f>IF($U$3="Boys",Table2abData!AJ24,IF($U$3="Girls",Table2abData!AK24,IF($U$3="All",Table2abData!AL24)))</f>
        <v>63.8</v>
      </c>
      <c r="I10" s="697">
        <f>IF($U$3="Boys",Table2abData!E24,IF($U$3="Girls",Table2abData!P24,IF($U$3="All",Table2abData!AA24)))</f>
        <v>41.7</v>
      </c>
      <c r="J10" s="698"/>
      <c r="K10" s="697">
        <f>IF($U$3="Boys",Table2abData!F24,IF($U$3="Girls",Table2abData!Q24,IF($U$3="All",Table2abData!AB24)))</f>
        <v>37.9</v>
      </c>
      <c r="L10" s="697">
        <f>IF($U$3="Boys",Table2abData!AM24,IF($U$3="Girls",Table2abData!AN24,IF($U$3="All",Table2abData!AO24)))</f>
        <v>22.6</v>
      </c>
      <c r="M10" s="697">
        <f>IF($U$3="Boys",Table2abData!G24,IF($U$3="Girls",Table2abData!R24,IF($U$3="All",Table2abData!AC24)))</f>
        <v>20.100000000000001</v>
      </c>
      <c r="N10" s="698"/>
      <c r="O10" s="695">
        <f>IF($U$3="Boys",Table2abData!H24,IF($U$3="Girls",Table2abData!S24,IF($U$3="All",Table2abData!AD24)))</f>
        <v>436767</v>
      </c>
      <c r="P10" s="699">
        <f>IF($U$3="Boys",Table2abData!I24,IF($U$3="Girls",Table2abData!T24,IF($U$3="All",Table2abData!AE24)))</f>
        <v>-0.01</v>
      </c>
      <c r="Q10" s="700">
        <f>IF($U$3="Boys",Table2abData!J24,IF($U$3="Girls",Table2abData!U24,IF($U$3="All",Table2abData!AF24)))</f>
        <v>-0.01</v>
      </c>
      <c r="R10" s="700">
        <f>IF($U$3="Boys",Table2abData!K24,IF($U$3="Girls",Table2abData!V24,IF($U$3="All",Table2abData!AG24)))</f>
        <v>0</v>
      </c>
      <c r="S10" s="698"/>
      <c r="T10" s="697">
        <f>IF($U$3="Boys",Table2abData!L24,IF($U$3="Girls",Table2abData!W24,IF($U$3="All",Table2abData!AH24)))</f>
        <v>99.4</v>
      </c>
      <c r="U10" s="697">
        <f>IF($U$3="Boys",Table2abData!M24,IF($U$3="Girls",Table2abData!X24,IF($U$3="All",Table2abData!AI24)))</f>
        <v>99.2</v>
      </c>
      <c r="V10" s="354">
        <f>IF($U$3="Boys",Table2abData!M5,IF($U$3="Girls",Table2abData!X5,IF($U$3="All",Table2abData!AI5)))</f>
        <v>99.3</v>
      </c>
    </row>
    <row r="11" spans="1:30" ht="16.899999999999999" customHeight="1" x14ac:dyDescent="0.2">
      <c r="A11" s="494" t="s">
        <v>344</v>
      </c>
      <c r="B11" s="694">
        <f>Table2abData!B25</f>
        <v>3154</v>
      </c>
      <c r="C11" s="695">
        <f>IF($U$3="Boys",Table2abData!AP25,IF($U$3="Girls",Table2abData!AQ25,IF($U$3="All",Table2abData!AR25)))</f>
        <v>518846</v>
      </c>
      <c r="D11" s="694"/>
      <c r="E11" s="697">
        <f>IF($U$3="Boys",Table2abData!C25,IF($U$3="Girls",Table2abData!N25,IF($U$3="All",Table2abData!Y25)))</f>
        <v>46.9</v>
      </c>
      <c r="F11" s="698"/>
      <c r="G11" s="697">
        <f>IF($U$3="Boys",Table2abData!D25,IF($U$3="Girls",Table2abData!O25,IF($U$3="All",Table2abData!Z25)))</f>
        <v>98.2</v>
      </c>
      <c r="H11" s="697">
        <f>IF($U$3="Boys",Table2abData!AJ25,IF($U$3="Girls",Table2abData!AK25,IF($U$3="All",Table2abData!AL25)))</f>
        <v>64.5</v>
      </c>
      <c r="I11" s="697">
        <f>IF($U$3="Boys",Table2abData!E25,IF($U$3="Girls",Table2abData!P25,IF($U$3="All",Table2abData!AA25)))</f>
        <v>43</v>
      </c>
      <c r="J11" s="698"/>
      <c r="K11" s="697">
        <f>IF($U$3="Boys",Table2abData!F25,IF($U$3="Girls",Table2abData!Q25,IF($U$3="All",Table2abData!AB25)))</f>
        <v>38.799999999999997</v>
      </c>
      <c r="L11" s="697">
        <f>IF($U$3="Boys",Table2abData!AM25,IF($U$3="Girls",Table2abData!AN25,IF($U$3="All",Table2abData!AO25)))</f>
        <v>24</v>
      </c>
      <c r="M11" s="697">
        <f>IF($U$3="Boys",Table2abData!G25,IF($U$3="Girls",Table2abData!R25,IF($U$3="All",Table2abData!AC25)))</f>
        <v>21.5</v>
      </c>
      <c r="N11" s="698"/>
      <c r="O11" s="695">
        <f>IF($U$3="Boys",Table2abData!H25,IF($U$3="Girls",Table2abData!S25,IF($U$3="All",Table2abData!AD25)))</f>
        <v>490267</v>
      </c>
      <c r="P11" s="699">
        <f>IF($U$3="Boys",Table2abData!I25,IF($U$3="Girls",Table2abData!T25,IF($U$3="All",Table2abData!AE25)))</f>
        <v>0</v>
      </c>
      <c r="Q11" s="700">
        <f>IF($U$3="Boys",Table2abData!J25,IF($U$3="Girls",Table2abData!U25,IF($U$3="All",Table2abData!AF25)))</f>
        <v>0</v>
      </c>
      <c r="R11" s="700">
        <f>IF($U$3="Boys",Table2abData!K25,IF($U$3="Girls",Table2abData!V25,IF($U$3="All",Table2abData!AG25)))</f>
        <v>0</v>
      </c>
      <c r="S11" s="698"/>
      <c r="T11" s="697">
        <f>IF($U$3="Boys",Table2abData!L25,IF($U$3="Girls",Table2abData!W25,IF($U$3="All",Table2abData!AH25)))</f>
        <v>99.4</v>
      </c>
      <c r="U11" s="697">
        <f>IF($U$3="Boys",Table2abData!M25,IF($U$3="Girls",Table2abData!X25,IF($U$3="All",Table2abData!AI25)))</f>
        <v>99.2</v>
      </c>
      <c r="V11" s="354">
        <f>IF($U$3="Boys",Table2abData!M7,IF($U$3="Girls",Table2abData!X7,IF($U$3="All",Table2abData!AI7)))</f>
        <v>99.5</v>
      </c>
    </row>
    <row r="12" spans="1:30" ht="11.25" customHeight="1" x14ac:dyDescent="0.2">
      <c r="A12" s="42"/>
      <c r="B12" s="159"/>
      <c r="C12" s="43"/>
      <c r="D12" s="43"/>
      <c r="E12" s="92"/>
      <c r="F12" s="92"/>
      <c r="G12" s="92"/>
      <c r="H12" s="92"/>
      <c r="I12" s="92"/>
      <c r="J12" s="92"/>
      <c r="K12" s="92"/>
      <c r="L12" s="92"/>
      <c r="M12" s="92"/>
      <c r="N12" s="92"/>
      <c r="O12" s="92"/>
      <c r="P12" s="92"/>
      <c r="Q12" s="92"/>
      <c r="R12" s="92"/>
      <c r="S12" s="92"/>
      <c r="T12" s="160"/>
      <c r="U12" s="160"/>
      <c r="V12" s="273"/>
    </row>
    <row r="13" spans="1:30" ht="11.25" customHeight="1" x14ac:dyDescent="0.2">
      <c r="A13" s="123"/>
      <c r="B13" s="165"/>
      <c r="C13" s="156"/>
      <c r="D13" s="156"/>
      <c r="E13" s="156"/>
      <c r="F13" s="156"/>
      <c r="G13" s="156"/>
      <c r="H13" s="156"/>
      <c r="I13" s="156"/>
      <c r="J13" s="156"/>
      <c r="K13" s="156"/>
      <c r="L13" s="156"/>
      <c r="M13" s="156"/>
      <c r="N13" s="156"/>
      <c r="O13" s="156"/>
      <c r="P13" s="156"/>
      <c r="Q13" s="156"/>
      <c r="R13" s="156"/>
      <c r="S13" s="156"/>
      <c r="T13" s="156"/>
      <c r="U13" s="493" t="s">
        <v>395</v>
      </c>
      <c r="V13" s="176"/>
    </row>
    <row r="14" spans="1:30" ht="11.25" customHeight="1" x14ac:dyDescent="0.2">
      <c r="A14" s="343"/>
      <c r="C14" s="50"/>
      <c r="D14" s="50"/>
      <c r="E14" s="49"/>
      <c r="F14" s="49"/>
      <c r="G14" s="49"/>
      <c r="H14" s="49"/>
      <c r="I14" s="49"/>
      <c r="J14" s="49"/>
      <c r="K14" s="49"/>
      <c r="L14" s="49"/>
      <c r="M14" s="49"/>
      <c r="N14" s="49"/>
      <c r="O14" s="51"/>
      <c r="P14" s="51"/>
      <c r="Q14" s="51"/>
      <c r="R14" s="51"/>
      <c r="S14" s="51"/>
      <c r="T14" s="343"/>
      <c r="U14" s="343"/>
      <c r="V14" s="52"/>
    </row>
    <row r="15" spans="1:30" ht="46.5" customHeight="1" x14ac:dyDescent="0.2">
      <c r="A15" s="740" t="s">
        <v>573</v>
      </c>
      <c r="B15" s="740"/>
      <c r="C15" s="740"/>
      <c r="D15" s="740"/>
      <c r="E15" s="740"/>
      <c r="F15" s="740"/>
      <c r="G15" s="740"/>
      <c r="H15" s="740"/>
      <c r="I15" s="740"/>
      <c r="J15" s="740"/>
      <c r="K15" s="740"/>
      <c r="L15" s="740"/>
      <c r="M15" s="740"/>
      <c r="N15" s="740"/>
      <c r="O15" s="740"/>
      <c r="P15" s="740"/>
      <c r="Q15" s="740"/>
      <c r="R15" s="740"/>
      <c r="S15" s="740"/>
      <c r="T15" s="740"/>
      <c r="U15" s="740"/>
      <c r="V15" s="52"/>
    </row>
    <row r="16" spans="1:30" x14ac:dyDescent="0.2">
      <c r="A16" s="774" t="s">
        <v>61</v>
      </c>
      <c r="B16" s="774"/>
      <c r="C16" s="774"/>
      <c r="D16" s="774"/>
      <c r="E16" s="774"/>
      <c r="F16" s="774"/>
      <c r="G16" s="774"/>
      <c r="H16" s="774"/>
      <c r="I16" s="774"/>
      <c r="J16" s="774"/>
      <c r="K16" s="774"/>
      <c r="L16" s="774"/>
      <c r="M16" s="774"/>
      <c r="N16" s="774"/>
      <c r="O16" s="774"/>
      <c r="P16" s="774"/>
      <c r="Q16" s="774"/>
      <c r="R16" s="774"/>
      <c r="S16" s="231"/>
      <c r="T16" s="230"/>
      <c r="U16" s="343"/>
      <c r="V16" s="343"/>
    </row>
    <row r="17" spans="1:22" ht="35.25" customHeight="1" x14ac:dyDescent="0.2">
      <c r="A17" s="748" t="s">
        <v>581</v>
      </c>
      <c r="B17" s="748"/>
      <c r="C17" s="748"/>
      <c r="D17" s="748"/>
      <c r="E17" s="748"/>
      <c r="F17" s="748"/>
      <c r="G17" s="748"/>
      <c r="H17" s="748"/>
      <c r="I17" s="748"/>
      <c r="J17" s="748"/>
      <c r="K17" s="748"/>
      <c r="L17" s="748"/>
      <c r="M17" s="748"/>
      <c r="N17" s="748"/>
      <c r="O17" s="748"/>
      <c r="P17" s="748"/>
      <c r="Q17" s="748"/>
      <c r="R17" s="748"/>
      <c r="S17" s="748"/>
      <c r="T17" s="748"/>
      <c r="U17" s="748"/>
      <c r="V17" s="495"/>
    </row>
    <row r="18" spans="1:22" x14ac:dyDescent="0.2">
      <c r="A18" s="311" t="s">
        <v>130</v>
      </c>
      <c r="B18" s="495"/>
      <c r="C18" s="495"/>
      <c r="D18" s="495"/>
      <c r="E18" s="495"/>
      <c r="F18" s="495"/>
      <c r="G18" s="495"/>
      <c r="H18" s="495"/>
      <c r="I18" s="640"/>
      <c r="J18" s="495"/>
      <c r="K18" s="495"/>
      <c r="L18" s="495"/>
      <c r="M18" s="640"/>
      <c r="N18" s="495"/>
      <c r="O18" s="495"/>
      <c r="P18" s="495"/>
      <c r="Q18" s="495"/>
      <c r="R18" s="495"/>
      <c r="S18" s="495"/>
      <c r="T18" s="495"/>
      <c r="U18" s="495"/>
      <c r="V18" s="495"/>
    </row>
    <row r="19" spans="1:22" ht="39" customHeight="1" x14ac:dyDescent="0.2">
      <c r="A19" s="748" t="s">
        <v>568</v>
      </c>
      <c r="B19" s="748"/>
      <c r="C19" s="748"/>
      <c r="D19" s="748"/>
      <c r="E19" s="748"/>
      <c r="F19" s="748"/>
      <c r="G19" s="748"/>
      <c r="H19" s="748"/>
      <c r="I19" s="748"/>
      <c r="J19" s="748"/>
      <c r="K19" s="748"/>
      <c r="L19" s="748"/>
      <c r="M19" s="748"/>
      <c r="N19" s="748"/>
      <c r="O19" s="748"/>
      <c r="P19" s="748"/>
      <c r="Q19" s="748"/>
      <c r="R19" s="748"/>
      <c r="S19" s="748"/>
      <c r="T19" s="748"/>
      <c r="U19" s="748"/>
      <c r="V19" s="748"/>
    </row>
    <row r="20" spans="1:22" ht="13.15" customHeight="1" x14ac:dyDescent="0.2">
      <c r="A20" s="748" t="s">
        <v>335</v>
      </c>
      <c r="B20" s="748"/>
      <c r="C20" s="748"/>
      <c r="D20" s="748"/>
      <c r="E20" s="748"/>
      <c r="F20" s="748"/>
      <c r="G20" s="748"/>
      <c r="H20" s="748"/>
      <c r="I20" s="748"/>
      <c r="J20" s="748"/>
      <c r="K20" s="748"/>
      <c r="L20" s="748"/>
      <c r="M20" s="748"/>
      <c r="N20" s="748"/>
      <c r="O20" s="748"/>
      <c r="P20" s="748"/>
      <c r="Q20" s="748"/>
      <c r="R20" s="748"/>
      <c r="S20" s="748"/>
      <c r="T20" s="748"/>
      <c r="U20" s="748"/>
      <c r="V20" s="496"/>
    </row>
    <row r="21" spans="1:22" ht="51" customHeight="1" x14ac:dyDescent="0.2">
      <c r="A21" s="748" t="s">
        <v>557</v>
      </c>
      <c r="B21" s="748"/>
      <c r="C21" s="748"/>
      <c r="D21" s="748"/>
      <c r="E21" s="748"/>
      <c r="F21" s="748"/>
      <c r="G21" s="748"/>
      <c r="H21" s="748"/>
      <c r="I21" s="748"/>
      <c r="J21" s="748"/>
      <c r="K21" s="748"/>
      <c r="L21" s="748"/>
      <c r="M21" s="748"/>
      <c r="N21" s="748"/>
      <c r="O21" s="748"/>
      <c r="P21" s="748"/>
      <c r="Q21" s="748"/>
      <c r="R21" s="748"/>
      <c r="S21" s="748"/>
      <c r="T21" s="748"/>
      <c r="U21" s="748"/>
      <c r="V21" s="748"/>
    </row>
    <row r="22" spans="1:22" ht="58.5" customHeight="1" x14ac:dyDescent="0.2">
      <c r="A22" s="748" t="s">
        <v>558</v>
      </c>
      <c r="B22" s="748"/>
      <c r="C22" s="748"/>
      <c r="D22" s="748"/>
      <c r="E22" s="748"/>
      <c r="F22" s="748"/>
      <c r="G22" s="748"/>
      <c r="H22" s="748"/>
      <c r="I22" s="748"/>
      <c r="J22" s="748"/>
      <c r="K22" s="748"/>
      <c r="L22" s="748"/>
      <c r="M22" s="748"/>
      <c r="N22" s="748"/>
      <c r="O22" s="748"/>
      <c r="P22" s="748"/>
      <c r="Q22" s="748"/>
      <c r="R22" s="748"/>
      <c r="S22" s="748"/>
      <c r="T22" s="748"/>
      <c r="U22" s="748"/>
      <c r="V22" s="748"/>
    </row>
    <row r="23" spans="1:22" ht="11.65" customHeight="1" x14ac:dyDescent="0.2">
      <c r="A23" s="748" t="s">
        <v>345</v>
      </c>
      <c r="B23" s="748"/>
      <c r="C23" s="748"/>
      <c r="D23" s="748"/>
      <c r="E23" s="748"/>
      <c r="F23" s="748"/>
      <c r="G23" s="748"/>
      <c r="H23" s="748"/>
      <c r="I23" s="748"/>
      <c r="J23" s="748"/>
      <c r="K23" s="748"/>
      <c r="L23" s="748"/>
      <c r="M23" s="748"/>
      <c r="N23" s="748"/>
      <c r="O23" s="748"/>
      <c r="P23" s="748"/>
      <c r="Q23" s="748"/>
      <c r="R23" s="748"/>
      <c r="S23" s="748"/>
      <c r="T23" s="748"/>
      <c r="U23" s="748"/>
      <c r="V23" s="496"/>
    </row>
    <row r="24" spans="1:22" ht="29.25" customHeight="1" x14ac:dyDescent="0.2">
      <c r="A24" s="748" t="s">
        <v>346</v>
      </c>
      <c r="B24" s="748"/>
      <c r="C24" s="748"/>
      <c r="D24" s="748"/>
      <c r="E24" s="748"/>
      <c r="F24" s="748"/>
      <c r="G24" s="748"/>
      <c r="H24" s="748"/>
      <c r="I24" s="748"/>
      <c r="J24" s="748"/>
      <c r="K24" s="748"/>
      <c r="L24" s="748"/>
      <c r="M24" s="748"/>
      <c r="N24" s="748"/>
      <c r="O24" s="748"/>
      <c r="P24" s="748"/>
      <c r="Q24" s="748"/>
      <c r="R24" s="748"/>
      <c r="S24" s="748"/>
      <c r="T24" s="748"/>
      <c r="U24" s="748"/>
      <c r="V24" s="496"/>
    </row>
    <row r="25" spans="1:22" ht="15" customHeight="1" x14ac:dyDescent="0.2">
      <c r="A25" s="748" t="s">
        <v>347</v>
      </c>
      <c r="B25" s="748"/>
      <c r="C25" s="748"/>
      <c r="D25" s="748"/>
      <c r="E25" s="748"/>
      <c r="F25" s="748"/>
      <c r="G25" s="748"/>
      <c r="H25" s="748"/>
      <c r="I25" s="748"/>
      <c r="J25" s="748"/>
      <c r="K25" s="748"/>
      <c r="L25" s="748"/>
      <c r="M25" s="748"/>
      <c r="N25" s="748"/>
      <c r="O25" s="748"/>
      <c r="P25" s="748"/>
      <c r="Q25" s="748"/>
      <c r="R25" s="748"/>
      <c r="S25" s="748"/>
      <c r="T25" s="748"/>
      <c r="U25" s="748"/>
      <c r="V25" s="496"/>
    </row>
    <row r="26" spans="1:22" ht="22.5" customHeight="1" x14ac:dyDescent="0.2">
      <c r="A26" s="771" t="s">
        <v>397</v>
      </c>
      <c r="B26" s="771"/>
      <c r="C26" s="771"/>
      <c r="D26" s="771"/>
      <c r="E26" s="771"/>
      <c r="F26" s="771"/>
      <c r="G26" s="771"/>
      <c r="H26" s="771"/>
      <c r="I26" s="771"/>
      <c r="J26" s="771"/>
      <c r="K26" s="771"/>
      <c r="L26" s="771"/>
      <c r="M26" s="771"/>
      <c r="N26" s="771"/>
      <c r="O26" s="771"/>
      <c r="P26" s="771"/>
      <c r="Q26" s="771"/>
      <c r="R26" s="771"/>
      <c r="S26" s="771"/>
      <c r="T26" s="771"/>
      <c r="U26" s="771"/>
      <c r="V26" s="124"/>
    </row>
    <row r="27" spans="1:22" ht="25.5" customHeight="1" x14ac:dyDescent="0.2">
      <c r="A27" s="748" t="s">
        <v>348</v>
      </c>
      <c r="B27" s="748"/>
      <c r="C27" s="748"/>
      <c r="D27" s="748"/>
      <c r="E27" s="748"/>
      <c r="F27" s="748"/>
      <c r="G27" s="748"/>
      <c r="H27" s="748"/>
      <c r="I27" s="748"/>
      <c r="J27" s="748"/>
      <c r="K27" s="748"/>
      <c r="L27" s="748"/>
      <c r="M27" s="748"/>
      <c r="N27" s="748"/>
      <c r="O27" s="748"/>
      <c r="P27" s="748"/>
      <c r="Q27" s="748"/>
      <c r="R27" s="748"/>
      <c r="S27" s="748"/>
      <c r="T27" s="748"/>
      <c r="U27" s="748"/>
      <c r="V27" s="167"/>
    </row>
    <row r="29" spans="1:22" x14ac:dyDescent="0.2">
      <c r="A29" s="748"/>
      <c r="B29" s="748"/>
      <c r="C29" s="748"/>
      <c r="D29" s="748"/>
      <c r="E29" s="748"/>
      <c r="F29" s="748"/>
      <c r="G29" s="748"/>
      <c r="H29" s="748"/>
      <c r="I29" s="748"/>
      <c r="J29" s="748"/>
      <c r="K29" s="748"/>
      <c r="L29" s="748"/>
      <c r="M29" s="748"/>
      <c r="N29" s="748"/>
      <c r="O29" s="748"/>
      <c r="P29" s="748"/>
      <c r="Q29" s="748"/>
      <c r="R29" s="748"/>
      <c r="S29" s="748"/>
      <c r="T29" s="748"/>
      <c r="U29" s="748"/>
      <c r="V29" s="748"/>
    </row>
    <row r="30" spans="1:22" x14ac:dyDescent="0.2">
      <c r="A30" s="748"/>
      <c r="B30" s="748"/>
      <c r="C30" s="748"/>
      <c r="D30" s="748"/>
      <c r="E30" s="748"/>
      <c r="F30" s="748"/>
      <c r="G30" s="748"/>
      <c r="H30" s="748"/>
      <c r="I30" s="748"/>
      <c r="J30" s="748"/>
      <c r="K30" s="748"/>
      <c r="L30" s="748"/>
      <c r="M30" s="748"/>
      <c r="N30" s="748"/>
      <c r="O30" s="748"/>
      <c r="P30" s="748"/>
      <c r="Q30" s="748"/>
      <c r="R30" s="748"/>
      <c r="S30" s="748"/>
      <c r="T30" s="748"/>
      <c r="U30" s="748"/>
      <c r="V30" s="748"/>
    </row>
    <row r="33" spans="1:31" s="15" customFormat="1" x14ac:dyDescent="0.2">
      <c r="A33" s="2"/>
      <c r="B33" s="2"/>
      <c r="C33" s="5"/>
      <c r="D33" s="5"/>
      <c r="E33" s="35"/>
      <c r="F33" s="35"/>
      <c r="G33" s="35"/>
      <c r="H33" s="35"/>
      <c r="I33" s="35"/>
      <c r="J33" s="35"/>
      <c r="K33" s="35"/>
      <c r="L33" s="35"/>
      <c r="M33" s="35"/>
      <c r="N33" s="35"/>
      <c r="O33" s="51" t="s">
        <v>31</v>
      </c>
      <c r="P33" s="51"/>
      <c r="Q33" s="51"/>
      <c r="T33" s="2"/>
      <c r="U33" s="2"/>
      <c r="V33" s="2"/>
      <c r="W33" s="2"/>
      <c r="X33" s="2"/>
      <c r="Y33" s="2"/>
      <c r="Z33" s="2"/>
      <c r="AA33" s="2"/>
      <c r="AB33" s="2"/>
      <c r="AC33" s="2"/>
      <c r="AD33" s="2"/>
      <c r="AE33" s="2"/>
    </row>
  </sheetData>
  <sheetProtection sheet="1" objects="1" scenarios="1"/>
  <mergeCells count="23">
    <mergeCell ref="A15:U15"/>
    <mergeCell ref="A17:U17"/>
    <mergeCell ref="A29:V29"/>
    <mergeCell ref="A30:V30"/>
    <mergeCell ref="A25:U25"/>
    <mergeCell ref="A26:U26"/>
    <mergeCell ref="A27:U27"/>
    <mergeCell ref="A16:R16"/>
    <mergeCell ref="A19:V19"/>
    <mergeCell ref="A20:U20"/>
    <mergeCell ref="A23:U23"/>
    <mergeCell ref="A24:U24"/>
    <mergeCell ref="A21:V21"/>
    <mergeCell ref="A22:V22"/>
    <mergeCell ref="T4:U4"/>
    <mergeCell ref="B5:B6"/>
    <mergeCell ref="C5:C6"/>
    <mergeCell ref="E5:E6"/>
    <mergeCell ref="O5:R5"/>
    <mergeCell ref="T5:T6"/>
    <mergeCell ref="U5:U6"/>
    <mergeCell ref="G5:I5"/>
    <mergeCell ref="K5:M5"/>
  </mergeCells>
  <conditionalFormatting sqref="V12">
    <cfRule type="expression" dxfId="62" priority="1">
      <formula>(#REF!="Percentage")</formula>
    </cfRule>
  </conditionalFormatting>
  <dataValidations count="1">
    <dataValidation type="list" allowBlank="1" showInputMessage="1" showErrorMessage="1" sqref="U3">
      <formula1>$AD$2:$AD$4</formula1>
    </dataValidation>
  </dataValidations>
  <hyperlinks>
    <hyperlink ref="A18" r:id="rId1"/>
  </hyperlinks>
  <pageMargins left="0.31496062992125984" right="0.27559055118110237" top="0.51181102362204722" bottom="0.51181102362204722" header="0.51181102362204722" footer="0.51181102362204722"/>
  <pageSetup paperSize="9" scale="74"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15</vt:i4>
      </vt:variant>
    </vt:vector>
  </HeadingPairs>
  <TitlesOfParts>
    <vt:vector size="34" baseType="lpstr">
      <vt:lpstr>Cover</vt:lpstr>
      <vt:lpstr>Index</vt:lpstr>
      <vt:lpstr>Table 1a</vt:lpstr>
      <vt:lpstr>Table 1b</vt:lpstr>
      <vt:lpstr>Table 1c</vt:lpstr>
      <vt:lpstr>Table 1d</vt:lpstr>
      <vt:lpstr>Table2abData</vt:lpstr>
      <vt:lpstr>Table 2a</vt:lpstr>
      <vt:lpstr>Table 2b</vt:lpstr>
      <vt:lpstr>Table2cData</vt:lpstr>
      <vt:lpstr>Table 2c</vt:lpstr>
      <vt:lpstr>Table 2d</vt:lpstr>
      <vt:lpstr>Table 2e</vt:lpstr>
      <vt:lpstr>Table 3</vt:lpstr>
      <vt:lpstr>Table4abData</vt:lpstr>
      <vt:lpstr>Table 4a</vt:lpstr>
      <vt:lpstr>Table 4b</vt:lpstr>
      <vt:lpstr>Table4cData</vt:lpstr>
      <vt:lpstr>Table 4c</vt:lpstr>
      <vt:lpstr>Cover!Print_Area</vt:lpstr>
      <vt:lpstr>Index!Print_Area</vt:lpstr>
      <vt:lpstr>'Table 1a'!Print_Area</vt:lpstr>
      <vt:lpstr>'Table 1b'!Print_Area</vt:lpstr>
      <vt:lpstr>'Table 1c'!Print_Area</vt:lpstr>
      <vt:lpstr>'Table 1d'!Print_Area</vt:lpstr>
      <vt:lpstr>'Table 2a'!Print_Area</vt:lpstr>
      <vt:lpstr>'Table 2b'!Print_Area</vt:lpstr>
      <vt:lpstr>'Table 2c'!Print_Area</vt:lpstr>
      <vt:lpstr>'Table 2d'!Print_Area</vt:lpstr>
      <vt:lpstr>'Table 2e'!Print_Area</vt:lpstr>
      <vt:lpstr>'Table 3'!Print_Area</vt:lpstr>
      <vt:lpstr>'Table 4a'!Print_Area</vt:lpstr>
      <vt:lpstr>'Table 4b'!Print_Area</vt:lpstr>
      <vt:lpstr>'Table 4c'!Print_Area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Archbold</dc:creator>
  <cp:lastModifiedBy>KENNEY, Kathryn</cp:lastModifiedBy>
  <cp:lastPrinted>2016-01-19T11:09:58Z</cp:lastPrinted>
  <dcterms:created xsi:type="dcterms:W3CDTF">2012-01-24T15:03:38Z</dcterms:created>
  <dcterms:modified xsi:type="dcterms:W3CDTF">2017-10-16T12:31:00Z</dcterms:modified>
</cp:coreProperties>
</file>