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840" tabRatio="857"/>
  </bookViews>
  <sheets>
    <sheet name="Title" sheetId="1" r:id="rId1"/>
    <sheet name="Contents" sheetId="2" r:id="rId2"/>
    <sheet name="Table 1a" sheetId="3" r:id="rId3"/>
    <sheet name="Figure 1" sheetId="21" r:id="rId4"/>
    <sheet name="Table 1b" sheetId="4" r:id="rId5"/>
    <sheet name="Table 2a" sheetId="7" r:id="rId6"/>
    <sheet name="Table 2b" sheetId="8" r:id="rId7"/>
    <sheet name="Table 2c" sheetId="9" r:id="rId8"/>
    <sheet name="Table 2d" sheetId="10" r:id="rId9"/>
    <sheet name="Figure 2 Data" sheetId="33" r:id="rId10"/>
    <sheet name="Figure 2" sheetId="31" r:id="rId11"/>
    <sheet name="Table 3a" sheetId="13" r:id="rId12"/>
    <sheet name="Table 3b" sheetId="14" r:id="rId13"/>
    <sheet name="Table 3c" sheetId="15" r:id="rId14"/>
    <sheet name="Figure 3 Data" sheetId="11" r:id="rId15"/>
    <sheet name="Figure 3" sheetId="25" r:id="rId16"/>
    <sheet name="Table 3d" sheetId="16" r:id="rId17"/>
    <sheet name="Table 4a" sheetId="17" r:id="rId18"/>
    <sheet name="Table 4b" sheetId="18" r:id="rId19"/>
    <sheet name="Table 4c" sheetId="19" r:id="rId20"/>
    <sheet name="Table 4d" sheetId="20" r:id="rId21"/>
  </sheets>
  <definedNames>
    <definedName name="_xlnm.Print_Area" localSheetId="1">Contents!$A$1:$T$32</definedName>
    <definedName name="_xlnm.Print_Area" localSheetId="3">'Figure 1'!$A$1:$P$33</definedName>
    <definedName name="_xlnm.Print_Area" localSheetId="10">'Figure 2'!$A$1:$G$11</definedName>
    <definedName name="_xlnm.Print_Area" localSheetId="9">'Figure 2 Data'!$A$4:$F$11</definedName>
    <definedName name="_xlnm.Print_Area" localSheetId="15">'Figure 3'!$B$1:$M$36</definedName>
    <definedName name="_xlnm.Print_Area" localSheetId="14">'Figure 3 Data'!$A$1:$G$41</definedName>
    <definedName name="_xlnm.Print_Area" localSheetId="2">'Table 1a'!$A$1:$G$41</definedName>
    <definedName name="_xlnm.Print_Area" localSheetId="4">'Table 1b'!$A$1:$G$39</definedName>
    <definedName name="_xlnm.Print_Area" localSheetId="5">'Table 2a'!$A$1:$F$41</definedName>
    <definedName name="_xlnm.Print_Area" localSheetId="6">'Table 2b'!$A$1:$F$40</definedName>
    <definedName name="_xlnm.Print_Area" localSheetId="7">'Table 2c'!$A$1:$F$40</definedName>
    <definedName name="_xlnm.Print_Area" localSheetId="8">'Table 2d'!$A$1:$G$23</definedName>
    <definedName name="_xlnm.Print_Area" localSheetId="11">'Table 3a'!$A$1:$G$42</definedName>
    <definedName name="_xlnm.Print_Area" localSheetId="12">'Table 3b'!$A$1:$H$41</definedName>
    <definedName name="_xlnm.Print_Area" localSheetId="13">'Table 3c'!$A$1:$I$41</definedName>
    <definedName name="_xlnm.Print_Area" localSheetId="16">'Table 3d'!$A$1:$H$35</definedName>
    <definedName name="_xlnm.Print_Area" localSheetId="17">'Table 4a'!$A$1:$I$41</definedName>
    <definedName name="_xlnm.Print_Area" localSheetId="18">'Table 4b'!$A$1:$I$41</definedName>
    <definedName name="_xlnm.Print_Area" localSheetId="19">'Table 4c'!$A$1:$K$41</definedName>
    <definedName name="_xlnm.Print_Area" localSheetId="20">'Table 4d'!$A$1:$J$36</definedName>
    <definedName name="_xlnm.Print_Area" localSheetId="0">Title!$A$1:$N$25</definedName>
  </definedNames>
  <calcPr calcId="145621"/>
</workbook>
</file>

<file path=xl/calcChain.xml><?xml version="1.0" encoding="utf-8"?>
<calcChain xmlns="http://schemas.openxmlformats.org/spreadsheetml/2006/main">
  <c r="F26" i="19" l="1"/>
  <c r="I26" i="19" s="1"/>
  <c r="F26" i="18"/>
  <c r="I26" i="18" s="1"/>
  <c r="F25" i="18"/>
  <c r="F26" i="17"/>
  <c r="I26" i="17" s="1"/>
  <c r="G28" i="15" l="1"/>
  <c r="E28" i="15"/>
  <c r="D28" i="15"/>
  <c r="G27" i="15"/>
  <c r="G28" i="14"/>
  <c r="G27" i="14"/>
  <c r="E28" i="14"/>
  <c r="D28" i="14"/>
  <c r="G27" i="13"/>
  <c r="G28" i="13" s="1"/>
  <c r="E28" i="13"/>
  <c r="D28" i="13"/>
  <c r="F9" i="33"/>
  <c r="F8" i="33"/>
  <c r="F7" i="33"/>
  <c r="E9" i="33"/>
  <c r="E8" i="33"/>
  <c r="E7" i="33"/>
  <c r="D9" i="33"/>
  <c r="D8" i="33"/>
  <c r="D7" i="33"/>
  <c r="F28" i="3"/>
  <c r="E28" i="3"/>
  <c r="D28" i="3"/>
  <c r="T8" i="21" l="1"/>
  <c r="F25" i="19" l="1"/>
  <c r="I25" i="19" s="1"/>
  <c r="I25" i="18"/>
  <c r="F25" i="17"/>
  <c r="I25" i="17" s="1"/>
  <c r="G26" i="15"/>
  <c r="G26" i="14"/>
  <c r="G26" i="13"/>
  <c r="G25" i="14" l="1"/>
  <c r="G17" i="14"/>
  <c r="G23" i="14"/>
  <c r="G8" i="13"/>
  <c r="G9" i="13"/>
  <c r="G10" i="13"/>
  <c r="G11" i="13"/>
  <c r="G12" i="13"/>
  <c r="G13" i="13"/>
  <c r="G14" i="13"/>
  <c r="G15" i="13"/>
  <c r="G16" i="13"/>
  <c r="G17" i="13"/>
  <c r="G18" i="13"/>
  <c r="G19" i="13"/>
  <c r="G20" i="13"/>
  <c r="G21" i="13"/>
  <c r="G22" i="13"/>
  <c r="G23" i="13"/>
  <c r="G24" i="13"/>
  <c r="G25" i="13"/>
  <c r="G7" i="13"/>
  <c r="F24" i="19" l="1"/>
  <c r="F24" i="18"/>
  <c r="I24" i="18" s="1"/>
  <c r="F24" i="17"/>
  <c r="F23" i="17"/>
  <c r="G25" i="15"/>
  <c r="I24" i="19" l="1"/>
  <c r="I24" i="17"/>
  <c r="I23" i="17"/>
  <c r="F8" i="20" l="1"/>
  <c r="F7" i="16"/>
  <c r="F8" i="16"/>
  <c r="I8" i="20" l="1"/>
  <c r="T9" i="21"/>
  <c r="T7" i="21"/>
  <c r="J25" i="3"/>
  <c r="I25" i="3"/>
  <c r="H25" i="3"/>
  <c r="J23" i="3"/>
  <c r="I23" i="3"/>
  <c r="H23" i="3"/>
  <c r="J22" i="3"/>
  <c r="I22" i="3"/>
  <c r="H22" i="3"/>
  <c r="J18" i="3"/>
  <c r="I18" i="3"/>
  <c r="H18" i="3"/>
  <c r="J13" i="3"/>
  <c r="I13" i="3"/>
  <c r="H13" i="3"/>
  <c r="F23" i="19" l="1"/>
  <c r="F22" i="19"/>
  <c r="F21" i="19"/>
  <c r="F23" i="18"/>
  <c r="I23" i="18" s="1"/>
  <c r="F22" i="18"/>
  <c r="I22" i="18" s="1"/>
  <c r="F21" i="18"/>
  <c r="I21" i="18" s="1"/>
  <c r="F22" i="17"/>
  <c r="F21" i="17"/>
  <c r="G24" i="15"/>
  <c r="G23" i="15"/>
  <c r="G22" i="15"/>
  <c r="G21" i="15"/>
  <c r="G20" i="15"/>
  <c r="G19" i="15"/>
  <c r="G18" i="15"/>
  <c r="G17" i="15"/>
  <c r="G16" i="15"/>
  <c r="G15" i="15"/>
  <c r="G14" i="15"/>
  <c r="G13" i="15"/>
  <c r="G12" i="15"/>
  <c r="G11" i="15"/>
  <c r="G24" i="14"/>
  <c r="G22" i="14"/>
  <c r="G21" i="14"/>
  <c r="G20" i="14"/>
  <c r="G19" i="14"/>
  <c r="G18" i="14"/>
  <c r="I22" i="19" l="1"/>
  <c r="I23" i="19"/>
  <c r="I21" i="19"/>
  <c r="I21" i="17"/>
  <c r="I22" i="17"/>
  <c r="F7" i="20"/>
  <c r="I7" i="20" s="1"/>
</calcChain>
</file>

<file path=xl/sharedStrings.xml><?xml version="1.0" encoding="utf-8"?>
<sst xmlns="http://schemas.openxmlformats.org/spreadsheetml/2006/main" count="558" uniqueCount="162">
  <si>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</si>
  <si>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</si>
  <si>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</si>
  <si>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</si>
  <si>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</si>
  <si>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</si>
  <si>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</si>
  <si>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</si>
  <si>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</si>
  <si>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</si>
  <si>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</si>
  <si>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</si>
  <si>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</si>
  <si>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</si>
  <si>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</si>
  <si>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</si>
  <si>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Number of smart and advanced meters installed by the large energy suppliers in smaller non-domestic sites, by fuel type and quarter</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</si>
  <si>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</si>
  <si>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</si>
  <si>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</si>
  <si>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</si>
  <si>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</si>
  <si>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</si>
  <si>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</si>
  <si>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</si>
  <si>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</si>
  <si>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</si>
  <si>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</si>
  <si>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</si>
  <si>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</si>
  <si>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</si>
  <si>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</si>
  <si>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</si>
  <si>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</si>
  <si>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</si>
  <si>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</si>
  <si>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</si>
  <si>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</si>
  <si>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</si>
  <si>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</si>
  <si>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</si>
  <si>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</si>
  <si>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</si>
  <si>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</si>
  <si>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</si>
  <si>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</si>
  <si>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</si>
  <si>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</si>
  <si>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</si>
  <si>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</si>
  <si>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</si>
  <si>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</si>
  <si>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</si>
  <si>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</si>
  <si>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</si>
  <si>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</si>
  <si>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</si>
  <si>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</si>
  <si>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</si>
  <si>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</si>
  <si>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</si>
  <si>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</si>
  <si>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</si>
  <si>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</si>
  <si>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</si>
  <si>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</si>
  <si>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</si>
  <si>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</si>
  <si>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</si>
  <si>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</si>
  <si>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</si>
  <si>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</si>
  <si>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</si>
  <si>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</si>
  <si>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</si>
  <si>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</si>
  <si>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</si>
  <si>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</si>
  <si>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</si>
  <si>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</si>
  <si>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</si>
  <si>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</si>
  <si>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</si>
  <si>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Traditional                   Meters</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</si>
  <si>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</si>
  <si>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</si>
  <si>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</si>
  <si>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</si>
  <si>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</si>
  <si>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</si>
  <si>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</si>
  <si>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</si>
  <si>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</si>
  <si>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</si>
  <si>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</si>
  <si>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</si>
  <si>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</si>
  <si>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</si>
  <si>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</si>
  <si>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</si>
  <si>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</si>
  <si>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</si>
  <si>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</si>
  <si>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</si>
  <si>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</si>
  <si>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</si>
  <si>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</si>
  <si>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</si>
  <si>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</si>
  <si>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t xml:space="preserve">5. Extra Energy data included from quarter two 2016. Historic figures for Utilita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</si>
  <si>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</si>
  <si>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</si>
  <si>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</si>
  <si>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</si>
  <si>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</si>
  <si>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</si>
  <si>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Number of domestic gas and electricity meters operated by small energy suppliers by meter type</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</si>
  <si>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</si>
  <si>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</si>
  <si>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</si>
  <si>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</si>
  <si>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</si>
  <si>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2. Of the 38 eligible small suppliers, 32 data returns were of high quality, a further 2 of good quality and the remaining 4, of moderate quality. The above data reflects data from all 38 returns.</t>
  </si>
  <si>
    <t>3. Of the 46 eligible small suppliers, all 46 returns were of high quality. The above data reflects data from all 46 returns.</t>
  </si>
  <si>
    <t>Marks the inclusion of additional large suppliers to the series</t>
  </si>
  <si>
    <t>gas</t>
  </si>
  <si>
    <t>elec</t>
  </si>
  <si>
    <t>all</t>
  </si>
  <si>
    <t>transitioning suppliers</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</si>
  <si>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</si>
  <si>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</si>
  <si>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</si>
  <si>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</si>
  <si>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r>
      <t>Figure 3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</si>
  <si>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1: Domestic quarterly smart meter installations by large suppliers</t>
  </si>
  <si>
    <t>Figure 3: Non-domestic quarterly smart and advanced meter installations by large suppliers</t>
  </si>
  <si>
    <t>Table 2d: Number of domestic gas and electricity meters operated by small energy suppliers by meter type</t>
  </si>
  <si>
    <t>Table 4d: Number of gas and electricity meters operated by small energy suppliers, in smaller non-domestic sites, by meter type</t>
  </si>
  <si>
    <t>e</t>
  </si>
  <si>
    <t>Domestic smart meter installations by large energy suppliers (Table 1a Data)</t>
  </si>
  <si>
    <t>Q1 2017</t>
  </si>
  <si>
    <t>3. Of the 46 eligible small suppliers in 2016, all 46 returns were of high quality. The above data reflects data from all 46 returns.</t>
  </si>
  <si>
    <t>Figure 2 Data</t>
  </si>
  <si>
    <t>Figure 2</t>
  </si>
  <si>
    <t>Gas and Electricity</t>
  </si>
  <si>
    <t>Figure 2 data: Number of domestic gas and electricity meters operated by large energy suppliers by meter type</t>
  </si>
  <si>
    <t>Figure 3 Data</t>
  </si>
  <si>
    <t>Figure 3</t>
  </si>
  <si>
    <t>Number of domestic gas and electricity meters operated by large energy suppliers by meter type</t>
  </si>
  <si>
    <t>Non-domestic smart and advanced meter installations (Figure 3 Data)</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</si>
  <si>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</si>
  <si>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t>2. Of the 38 eligible small suppliers in 2015, 32 data returns were of high quality, a further 2 of good quality and the remaining 4, 
of moderate quality. The above data reflects data from all 38 returns.</t>
  </si>
  <si>
    <t>Note, small supplier statistics are collected annually and relate to a full calendar year. These were first published in the March 2017 quarterly report.</t>
  </si>
  <si>
    <t>Q2 2017</t>
  </si>
  <si>
    <t>Updated Chart</t>
  </si>
  <si>
    <t>Figure 2: Domestic meters in operation by large suppliers, as at 30 June 2017</t>
  </si>
  <si>
    <t>1. As at 30 June 2017</t>
  </si>
  <si>
    <t>Quarter 2, 2017</t>
  </si>
  <si>
    <t>This workbook was updated on 31 August 2017</t>
  </si>
  <si>
    <t>Smart Meter Statistics: Quarter 2, 2017</t>
  </si>
  <si>
    <t>Domestic meters in operation by large suppliers, as at 30 June 2017 (Figure 2 Data)</t>
  </si>
  <si>
    <t>Number of gas and electricity meters operated by the small energy suppliers, in smaller non-domestic sites, by meter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</si>
</sst>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
    <numFmt numFmtId="171" formatCode="#,##0.00\ \ "/>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9"/>
      <color rgb="FF00000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2">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2060"/>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thin">
        <color indexed="64"/>
      </top>
      <bottom style="medium">
        <color indexed="64"/>
      </bottom>
      <diagonal/>
    </border>
    <border>
      <left/>
      <right style="thin">
        <color rgb="FF002060"/>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top/>
      <bottom/>
      <diagonal/>
    </border>
    <border>
      <left style="thin">
        <color theme="0" tint="-0.34998626667073579"/>
      </left>
      <right/>
      <top style="thin">
        <color indexed="64"/>
      </top>
      <bottom style="medium">
        <color indexed="64"/>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356">
    <xf numFmtId="0" fontId="0" fillId="0" borderId="0" xfId="0"/>
    <xf numFmtId="0" fontId="0" fillId="2" borderId="0" xfId="0" applyFont="1"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ont="1" applyFill="1" applyBorder="1" applyAlignment="1">
      <alignment horizontal="right" indent="1"/>
    </xf>
    <xf numFmtId="0" fontId="3" fillId="0" borderId="6" xfId="0" applyFont="1" applyFill="1" applyBorder="1" applyAlignment="1">
      <alignment horizontal="left" indent="1"/>
    </xf>
    <xf numFmtId="165" fontId="0" fillId="2" borderId="0" xfId="1" applyNumberFormat="1" applyFont="1" applyFill="1" applyBorder="1" applyAlignment="1">
      <alignment horizontal="right" indent="1"/>
    </xf>
    <xf numFmtId="0" fontId="10" fillId="2" borderId="0" xfId="0" applyFont="1" applyFill="1" applyAlignment="1">
      <alignment horizontal="center" vertical="center"/>
    </xf>
    <xf numFmtId="0" fontId="10" fillId="0" borderId="0" xfId="0" applyFont="1" applyFill="1" applyAlignment="1">
      <alignment horizontal="left" vertical="center"/>
    </xf>
    <xf numFmtId="0" fontId="0" fillId="2" borderId="0" xfId="0" applyFont="1" applyFill="1" applyAlignment="1">
      <alignment horizontal="center" vertical="center"/>
    </xf>
    <xf numFmtId="0" fontId="0" fillId="0" borderId="0" xfId="0" applyFill="1"/>
    <xf numFmtId="0" fontId="11" fillId="0" borderId="0" xfId="0" applyFont="1" applyFill="1" applyAlignment="1">
      <alignment horizontal="left" vertical="center" readingOrder="1"/>
    </xf>
    <xf numFmtId="0" fontId="0" fillId="2" borderId="0" xfId="0" applyFont="1" applyFill="1"/>
    <xf numFmtId="0" fontId="3" fillId="2" borderId="3" xfId="0" applyFont="1" applyFill="1" applyBorder="1" applyAlignment="1">
      <alignment horizontal="right" vertical="top" wrapText="1" indent="1"/>
    </xf>
    <xf numFmtId="165" fontId="0" fillId="2" borderId="7" xfId="0" applyNumberFormat="1" applyFont="1" applyFill="1" applyBorder="1" applyAlignment="1">
      <alignment horizontal="right" indent="1"/>
    </xf>
    <xf numFmtId="165" fontId="12" fillId="2" borderId="0" xfId="0" applyNumberFormat="1" applyFont="1" applyFill="1" applyBorder="1" applyAlignment="1">
      <alignment horizontal="right" indent="1"/>
    </xf>
    <xf numFmtId="0" fontId="0" fillId="2" borderId="0" xfId="0" applyFont="1" applyFill="1" applyBorder="1"/>
    <xf numFmtId="0" fontId="4" fillId="2" borderId="0" xfId="0" applyFont="1" applyFill="1" applyBorder="1" applyAlignment="1">
      <alignment horizontal="center"/>
    </xf>
    <xf numFmtId="0" fontId="10" fillId="2" borderId="0" xfId="0" applyFont="1" applyFill="1" applyAlignment="1">
      <alignment vertical="center"/>
    </xf>
    <xf numFmtId="0" fontId="10" fillId="0" borderId="0" xfId="0" applyFont="1" applyFill="1" applyAlignment="1">
      <alignment horizontal="left"/>
    </xf>
    <xf numFmtId="0" fontId="3" fillId="2" borderId="0" xfId="0" applyFont="1" applyFill="1" applyBorder="1" applyAlignment="1">
      <alignment horizontal="left" vertical="center" wrapText="1"/>
    </xf>
    <xf numFmtId="0" fontId="3" fillId="2" borderId="19" xfId="0" applyFont="1" applyFill="1" applyBorder="1" applyAlignment="1">
      <alignment horizontal="right" vertical="top" wrapText="1" indent="1"/>
    </xf>
    <xf numFmtId="165" fontId="0" fillId="2" borderId="6" xfId="0" applyNumberFormat="1" applyFont="1" applyFill="1" applyBorder="1" applyAlignment="1">
      <alignment horizontal="right" indent="1"/>
    </xf>
    <xf numFmtId="165" fontId="0" fillId="2" borderId="6" xfId="1" applyNumberFormat="1" applyFont="1" applyFill="1" applyBorder="1" applyAlignment="1">
      <alignment horizontal="right" indent="1"/>
    </xf>
    <xf numFmtId="0" fontId="15" fillId="3" borderId="4" xfId="0" applyFont="1" applyFill="1" applyBorder="1" applyAlignment="1">
      <alignment horizontal="right" vertical="center" indent="1"/>
    </xf>
    <xf numFmtId="0" fontId="15" fillId="3" borderId="21" xfId="0" applyFont="1" applyFill="1" applyBorder="1" applyAlignment="1">
      <alignment horizontal="right" vertical="center" wrapText="1" indent="1"/>
    </xf>
    <xf numFmtId="0" fontId="15" fillId="3" borderId="5" xfId="0" applyFont="1" applyFill="1" applyBorder="1" applyAlignment="1">
      <alignment horizontal="right" vertical="center" wrapText="1" indent="1"/>
    </xf>
    <xf numFmtId="0" fontId="15" fillId="3" borderId="15" xfId="0" applyFont="1" applyFill="1" applyBorder="1" applyAlignment="1">
      <alignment horizontal="right" vertical="center" wrapText="1" indent="1"/>
    </xf>
    <xf numFmtId="0" fontId="15" fillId="3" borderId="6" xfId="0" applyFont="1" applyFill="1" applyBorder="1" applyAlignment="1">
      <alignment horizontal="left" indent="1"/>
    </xf>
    <xf numFmtId="0" fontId="10" fillId="0" borderId="0" xfId="0" applyFont="1" applyFill="1"/>
    <xf numFmtId="0" fontId="0" fillId="2" borderId="0" xfId="0" applyFont="1" applyFill="1" applyAlignment="1">
      <alignment horizontal="left" vertical="top"/>
    </xf>
    <xf numFmtId="165" fontId="16" fillId="3" borderId="0" xfId="0" applyNumberFormat="1" applyFont="1" applyFill="1" applyBorder="1" applyAlignment="1">
      <alignment horizontal="right" indent="1"/>
    </xf>
    <xf numFmtId="165" fontId="16" fillId="3" borderId="0" xfId="1" applyNumberFormat="1" applyFont="1" applyFill="1" applyBorder="1" applyAlignment="1">
      <alignment horizontal="right" indent="1"/>
    </xf>
    <xf numFmtId="165" fontId="0" fillId="2" borderId="0" xfId="0" applyNumberFormat="1" applyFont="1" applyFill="1" applyAlignment="1">
      <alignment horizontal="right" indent="1"/>
    </xf>
    <xf numFmtId="0" fontId="10" fillId="2" borderId="0" xfId="0" applyFont="1" applyFill="1" applyAlignment="1">
      <alignment horizontal="center"/>
    </xf>
    <xf numFmtId="0" fontId="10" fillId="2" borderId="0" xfId="0" applyFont="1" applyFill="1" applyAlignment="1">
      <alignment horizontal="left"/>
    </xf>
    <xf numFmtId="0" fontId="15" fillId="3" borderId="3" xfId="0" applyFont="1" applyFill="1" applyBorder="1" applyAlignment="1">
      <alignment horizontal="right" vertical="top" wrapText="1" indent="1"/>
    </xf>
    <xf numFmtId="0" fontId="3" fillId="2" borderId="0" xfId="0" applyFont="1" applyFill="1" applyBorder="1" applyAlignment="1"/>
    <xf numFmtId="0" fontId="0" fillId="2" borderId="0" xfId="0" applyFont="1" applyFill="1" applyAlignment="1">
      <alignment vertical="center"/>
    </xf>
    <xf numFmtId="0" fontId="15" fillId="3" borderId="19"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165" fontId="16" fillId="3" borderId="17" xfId="1" applyNumberFormat="1" applyFont="1" applyFill="1" applyBorder="1" applyAlignment="1">
      <alignment horizontal="right" indent="1"/>
    </xf>
    <xf numFmtId="165" fontId="16" fillId="3" borderId="1" xfId="1" applyNumberFormat="1" applyFont="1" applyFill="1" applyBorder="1" applyAlignment="1">
      <alignment horizontal="right" indent="1"/>
    </xf>
    <xf numFmtId="165" fontId="16" fillId="3" borderId="23" xfId="1" applyNumberFormat="1" applyFont="1" applyFill="1" applyBorder="1" applyAlignment="1">
      <alignment horizontal="right" indent="1"/>
    </xf>
    <xf numFmtId="0" fontId="15" fillId="3" borderId="4" xfId="0" applyFont="1" applyFill="1" applyBorder="1" applyAlignment="1">
      <alignment horizontal="right" vertical="center" wrapText="1" indent="1"/>
    </xf>
    <xf numFmtId="0" fontId="2" fillId="2" borderId="0" xfId="0" applyFont="1" applyFill="1" applyAlignment="1">
      <alignment horizontal="left"/>
    </xf>
    <xf numFmtId="0" fontId="21" fillId="2" borderId="0" xfId="0" applyFont="1" applyFill="1" applyAlignment="1">
      <alignment horizontal="left" vertical="center"/>
    </xf>
    <xf numFmtId="0" fontId="12" fillId="2" borderId="0" xfId="0" applyFont="1" applyFill="1"/>
    <xf numFmtId="0" fontId="13" fillId="2" borderId="5" xfId="0" applyFont="1" applyFill="1" applyBorder="1" applyAlignment="1">
      <alignment horizontal="right" vertical="top" wrapText="1" indent="1"/>
    </xf>
    <xf numFmtId="0" fontId="22" fillId="0" borderId="0" xfId="0" applyFont="1" applyFill="1" applyAlignment="1">
      <alignment horizontal="left" vertical="center"/>
    </xf>
    <xf numFmtId="0" fontId="13" fillId="2" borderId="19" xfId="0" applyFont="1" applyFill="1" applyBorder="1" applyAlignment="1">
      <alignment horizontal="right" vertical="top" wrapText="1" indent="1"/>
    </xf>
    <xf numFmtId="0" fontId="13" fillId="2" borderId="3" xfId="0" applyFont="1" applyFill="1" applyBorder="1" applyAlignment="1">
      <alignment horizontal="right" vertical="top" wrapText="1" indent="1"/>
    </xf>
    <xf numFmtId="165" fontId="12" fillId="2" borderId="7" xfId="0" applyNumberFormat="1" applyFont="1" applyFill="1" applyBorder="1" applyAlignment="1">
      <alignment horizontal="right" indent="1"/>
    </xf>
    <xf numFmtId="165" fontId="12" fillId="2" borderId="6" xfId="0" applyNumberFormat="1" applyFont="1" applyFill="1" applyBorder="1" applyAlignment="1">
      <alignment horizontal="right" indent="1"/>
    </xf>
    <xf numFmtId="165" fontId="12" fillId="2" borderId="7" xfId="1" applyNumberFormat="1" applyFont="1" applyFill="1" applyBorder="1" applyAlignment="1">
      <alignment horizontal="right" indent="1"/>
    </xf>
    <xf numFmtId="165" fontId="12" fillId="2" borderId="6" xfId="1" applyNumberFormat="1" applyFont="1" applyFill="1" applyBorder="1" applyAlignment="1">
      <alignment horizontal="right" indent="1"/>
    </xf>
    <xf numFmtId="165" fontId="12" fillId="2" borderId="0" xfId="1" applyNumberFormat="1" applyFont="1" applyFill="1" applyBorder="1" applyAlignment="1">
      <alignment horizontal="right" indent="1"/>
    </xf>
    <xf numFmtId="0" fontId="12" fillId="2" borderId="0" xfId="0" applyFont="1" applyFill="1" applyBorder="1"/>
    <xf numFmtId="0" fontId="13" fillId="0" borderId="6" xfId="0" applyFont="1" applyFill="1" applyBorder="1" applyAlignment="1">
      <alignment horizontal="left" indent="1"/>
    </xf>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3" fillId="0" borderId="15" xfId="0" applyFont="1" applyFill="1" applyBorder="1" applyAlignment="1"/>
    <xf numFmtId="0" fontId="3" fillId="0" borderId="0" xfId="0" applyFont="1" applyFill="1" applyBorder="1" applyAlignment="1"/>
    <xf numFmtId="0" fontId="0" fillId="0" borderId="0" xfId="0" applyFont="1" applyFill="1" applyAlignment="1">
      <alignment vertical="center"/>
    </xf>
    <xf numFmtId="0" fontId="15" fillId="0" borderId="19" xfId="0" applyFont="1" applyFill="1" applyBorder="1" applyAlignment="1">
      <alignment horizontal="right" vertical="center" wrapText="1" indent="1"/>
    </xf>
    <xf numFmtId="0" fontId="15" fillId="0" borderId="2"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3" xfId="0" applyFont="1" applyFill="1" applyBorder="1" applyAlignment="1">
      <alignment horizontal="right" vertical="center" wrapText="1" indent="1"/>
    </xf>
    <xf numFmtId="0" fontId="4" fillId="0" borderId="0" xfId="0" applyFont="1" applyFill="1" applyAlignment="1">
      <alignment horizontal="center"/>
    </xf>
    <xf numFmtId="165" fontId="16" fillId="0" borderId="7" xfId="1" applyNumberFormat="1" applyFont="1" applyFill="1" applyBorder="1" applyAlignment="1">
      <alignment horizontal="right" indent="1"/>
    </xf>
    <xf numFmtId="165" fontId="16" fillId="0" borderId="1" xfId="1" applyNumberFormat="1" applyFont="1" applyFill="1" applyBorder="1" applyAlignment="1">
      <alignment horizontal="right" indent="1"/>
    </xf>
    <xf numFmtId="165" fontId="16" fillId="0" borderId="23"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6" fillId="0" borderId="16" xfId="1" applyNumberFormat="1" applyFont="1" applyFill="1" applyBorder="1" applyAlignment="1">
      <alignment horizontal="right" indent="1"/>
    </xf>
    <xf numFmtId="165" fontId="16" fillId="0" borderId="6" xfId="1" applyNumberFormat="1" applyFont="1" applyFill="1" applyBorder="1" applyAlignment="1">
      <alignment horizontal="right" indent="1"/>
    </xf>
    <xf numFmtId="165" fontId="16" fillId="0" borderId="22" xfId="1" applyNumberFormat="1" applyFont="1" applyFill="1" applyBorder="1" applyAlignment="1">
      <alignment horizontal="right" indent="1"/>
    </xf>
    <xf numFmtId="165" fontId="16" fillId="0" borderId="6" xfId="0" applyNumberFormat="1" applyFont="1" applyFill="1" applyBorder="1" applyAlignment="1">
      <alignment horizontal="right" indent="1"/>
    </xf>
    <xf numFmtId="0" fontId="4" fillId="0" borderId="0" xfId="0" applyFont="1" applyFill="1" applyBorder="1" applyAlignment="1">
      <alignment horizontal="center"/>
    </xf>
    <xf numFmtId="0" fontId="22" fillId="0" borderId="0" xfId="0" applyFont="1" applyFill="1" applyAlignment="1">
      <alignment horizontal="left"/>
    </xf>
    <xf numFmtId="0" fontId="22" fillId="2" borderId="0" xfId="0" applyFont="1" applyFill="1" applyAlignment="1">
      <alignment horizont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22" fillId="0" borderId="0" xfId="0" applyFont="1" applyFill="1" applyAlignment="1">
      <alignment horizontal="left" vertical="top"/>
    </xf>
    <xf numFmtId="0" fontId="10" fillId="0" borderId="0" xfId="0" quotePrefix="1" applyFont="1" applyFill="1" applyAlignment="1">
      <alignment horizontal="left"/>
    </xf>
    <xf numFmtId="165" fontId="16" fillId="0" borderId="0" xfId="0" applyNumberFormat="1" applyFont="1" applyFill="1" applyBorder="1" applyAlignment="1">
      <alignment horizontal="right" indent="1"/>
    </xf>
    <xf numFmtId="0" fontId="10" fillId="2" borderId="0" xfId="0" applyFont="1" applyFill="1"/>
    <xf numFmtId="165" fontId="16" fillId="0" borderId="1" xfId="0" applyNumberFormat="1" applyFont="1" applyFill="1" applyBorder="1" applyAlignment="1">
      <alignment horizontal="right" indent="1"/>
    </xf>
    <xf numFmtId="0" fontId="2" fillId="0" borderId="0" xfId="0" applyFont="1" applyFill="1"/>
    <xf numFmtId="165" fontId="16" fillId="0" borderId="17" xfId="1" applyNumberFormat="1" applyFont="1" applyFill="1" applyBorder="1" applyAlignment="1">
      <alignment horizontal="right" indent="1"/>
    </xf>
    <xf numFmtId="0" fontId="3" fillId="0" borderId="6" xfId="0" applyFont="1" applyFill="1" applyBorder="1" applyAlignment="1">
      <alignment horizontal="left" vertical="center" indent="1"/>
    </xf>
    <xf numFmtId="0" fontId="13" fillId="0" borderId="6"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3" borderId="6" xfId="0" applyFont="1" applyFill="1" applyBorder="1" applyAlignment="1">
      <alignment horizontal="left" vertical="center" indent="1"/>
    </xf>
    <xf numFmtId="0" fontId="0" fillId="0" borderId="0" xfId="0" applyFill="1" applyAlignment="1">
      <alignment horizontal="left" vertical="top" indent="4"/>
    </xf>
    <xf numFmtId="165" fontId="0" fillId="0" borderId="7" xfId="1" applyNumberFormat="1" applyFont="1" applyFill="1" applyBorder="1" applyAlignment="1">
      <alignment horizontal="right" indent="1"/>
    </xf>
    <xf numFmtId="165" fontId="0" fillId="0" borderId="0" xfId="1" applyNumberFormat="1" applyFont="1" applyFill="1" applyBorder="1" applyAlignment="1">
      <alignment horizontal="right" indent="1"/>
    </xf>
    <xf numFmtId="165" fontId="0"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10" fillId="0" borderId="0" xfId="0" applyFont="1" applyFill="1" applyAlignment="1">
      <alignment horizontal="left" vertical="center" wrapText="1"/>
    </xf>
    <xf numFmtId="0" fontId="3" fillId="2" borderId="0" xfId="0" applyFont="1" applyFill="1" applyBorder="1" applyAlignment="1">
      <alignment horizontal="left" vertical="center" indent="1"/>
    </xf>
    <xf numFmtId="0" fontId="10" fillId="0" borderId="0" xfId="0" applyFont="1" applyFill="1" applyAlignment="1">
      <alignment vertical="center" wrapText="1"/>
    </xf>
    <xf numFmtId="0" fontId="3" fillId="2" borderId="17" xfId="0" applyFont="1" applyFill="1" applyBorder="1" applyAlignment="1">
      <alignment horizontal="right" vertical="top" wrapText="1" indent="1"/>
    </xf>
    <xf numFmtId="0" fontId="2" fillId="0" borderId="0" xfId="0" applyFont="1"/>
    <xf numFmtId="2" fontId="2" fillId="0" borderId="0" xfId="0" applyNumberFormat="1" applyFont="1" applyFill="1"/>
    <xf numFmtId="165" fontId="0" fillId="0" borderId="22" xfId="1" applyNumberFormat="1" applyFont="1" applyFill="1" applyBorder="1" applyAlignment="1">
      <alignment horizontal="right" indent="1"/>
    </xf>
    <xf numFmtId="165" fontId="12" fillId="0" borderId="0" xfId="1" applyNumberFormat="1" applyFont="1" applyFill="1" applyBorder="1" applyAlignment="1">
      <alignment horizontal="right" indent="1"/>
    </xf>
    <xf numFmtId="165" fontId="12" fillId="0" borderId="7" xfId="1" applyNumberFormat="1" applyFont="1" applyFill="1" applyBorder="1" applyAlignment="1">
      <alignment horizontal="right" indent="1"/>
    </xf>
    <xf numFmtId="0" fontId="3" fillId="0" borderId="0" xfId="0" applyFont="1" applyFill="1" applyBorder="1" applyAlignment="1">
      <alignment horizontal="left" vertical="center" indent="1"/>
    </xf>
    <xf numFmtId="165" fontId="2" fillId="2" borderId="0" xfId="0" applyNumberFormat="1" applyFont="1" applyFill="1" applyBorder="1"/>
    <xf numFmtId="0" fontId="2" fillId="2" borderId="0" xfId="0" applyFont="1" applyFill="1"/>
    <xf numFmtId="165" fontId="2" fillId="2" borderId="0" xfId="0" applyNumberFormat="1" applyFont="1" applyFill="1"/>
    <xf numFmtId="0" fontId="3" fillId="2" borderId="18" xfId="0" applyFont="1" applyFill="1" applyBorder="1" applyAlignment="1">
      <alignment horizontal="left" vertical="center" indent="1"/>
    </xf>
    <xf numFmtId="0" fontId="3" fillId="2" borderId="16" xfId="0" applyFont="1" applyFill="1" applyBorder="1" applyAlignment="1">
      <alignment horizontal="right" vertical="top" wrapText="1" indent="1"/>
    </xf>
    <xf numFmtId="165" fontId="12" fillId="0" borderId="16" xfId="0" applyNumberFormat="1" applyFont="1" applyFill="1" applyBorder="1" applyAlignment="1">
      <alignment horizontal="right" indent="1"/>
    </xf>
    <xf numFmtId="165" fontId="12" fillId="0" borderId="18" xfId="0" applyNumberFormat="1" applyFont="1" applyFill="1" applyBorder="1" applyAlignment="1">
      <alignment horizontal="right" indent="1"/>
    </xf>
    <xf numFmtId="165" fontId="0" fillId="0" borderId="17" xfId="0" applyNumberFormat="1" applyFont="1" applyFill="1" applyBorder="1" applyAlignment="1">
      <alignment horizontal="right" indent="1"/>
    </xf>
    <xf numFmtId="165" fontId="0" fillId="0" borderId="13" xfId="0" applyNumberFormat="1" applyFont="1" applyFill="1" applyBorder="1" applyAlignment="1">
      <alignment horizontal="right" indent="1"/>
    </xf>
    <xf numFmtId="0" fontId="13" fillId="2" borderId="0" xfId="0" applyFont="1" applyFill="1" applyBorder="1" applyAlignment="1">
      <alignment horizontal="left" vertical="center" indent="1"/>
    </xf>
    <xf numFmtId="0" fontId="13" fillId="0" borderId="0" xfId="0" applyFont="1" applyFill="1" applyBorder="1" applyAlignment="1">
      <alignment horizontal="left" vertical="center" indent="1"/>
    </xf>
    <xf numFmtId="0" fontId="28" fillId="0" borderId="0" xfId="0" applyFont="1" applyFill="1"/>
    <xf numFmtId="0" fontId="15" fillId="0" borderId="1" xfId="0" applyFont="1" applyFill="1" applyBorder="1" applyAlignment="1">
      <alignment horizontal="left" vertical="center" indent="1"/>
    </xf>
    <xf numFmtId="0" fontId="15" fillId="0" borderId="6" xfId="0" applyFont="1" applyFill="1" applyBorder="1" applyAlignment="1">
      <alignment horizontal="left" vertical="center" indent="1"/>
    </xf>
    <xf numFmtId="165" fontId="2" fillId="0" borderId="0" xfId="0" applyNumberFormat="1" applyFont="1" applyFill="1"/>
    <xf numFmtId="165" fontId="16" fillId="3" borderId="1" xfId="0" applyNumberFormat="1" applyFont="1" applyFill="1" applyBorder="1" applyAlignment="1">
      <alignment horizontal="right" indent="1"/>
    </xf>
    <xf numFmtId="165" fontId="16" fillId="3" borderId="16" xfId="1" applyNumberFormat="1" applyFont="1" applyFill="1" applyBorder="1" applyAlignment="1">
      <alignment horizontal="right" indent="1"/>
    </xf>
    <xf numFmtId="165" fontId="16" fillId="3" borderId="14" xfId="1" applyNumberFormat="1" applyFont="1" applyFill="1" applyBorder="1" applyAlignment="1">
      <alignment horizontal="right" indent="1"/>
    </xf>
    <xf numFmtId="165" fontId="16" fillId="3" borderId="18" xfId="0" applyNumberFormat="1" applyFont="1" applyFill="1" applyBorder="1" applyAlignment="1">
      <alignment horizontal="right" indent="1"/>
    </xf>
    <xf numFmtId="9" fontId="2" fillId="2" borderId="0" xfId="46" applyFont="1" applyFill="1" applyAlignment="1">
      <alignment horizontal="center"/>
    </xf>
    <xf numFmtId="168" fontId="2" fillId="2" borderId="0" xfId="1" applyNumberFormat="1" applyFont="1" applyFill="1" applyAlignment="1">
      <alignment horizontal="center"/>
    </xf>
    <xf numFmtId="165" fontId="0" fillId="2" borderId="0" xfId="0" applyNumberFormat="1" applyFont="1" applyFill="1" applyAlignment="1">
      <alignment horizontal="center"/>
    </xf>
    <xf numFmtId="168" fontId="0" fillId="0" borderId="0" xfId="1" applyNumberFormat="1" applyFont="1" applyFill="1"/>
    <xf numFmtId="0" fontId="12" fillId="2" borderId="24" xfId="0" applyFont="1" applyFill="1" applyBorder="1" applyAlignment="1">
      <alignment horizontal="left" vertical="center" indent="1"/>
    </xf>
    <xf numFmtId="168" fontId="1" fillId="2" borderId="25" xfId="1" applyNumberFormat="1" applyFont="1" applyFill="1" applyBorder="1"/>
    <xf numFmtId="169" fontId="2" fillId="2" borderId="0" xfId="46" applyNumberFormat="1" applyFont="1" applyFill="1" applyBorder="1"/>
    <xf numFmtId="168" fontId="0" fillId="2" borderId="0" xfId="1" applyNumberFormat="1" applyFont="1" applyFill="1" applyAlignment="1">
      <alignment horizontal="center"/>
    </xf>
    <xf numFmtId="0" fontId="3" fillId="2" borderId="0" xfId="0" applyFont="1" applyFill="1" applyBorder="1" applyAlignment="1">
      <alignment horizontal="left" vertical="top" wrapText="1"/>
    </xf>
    <xf numFmtId="0" fontId="3" fillId="2" borderId="0" xfId="0" applyFont="1" applyFill="1" applyAlignment="1">
      <alignment vertical="center" wrapText="1"/>
    </xf>
    <xf numFmtId="0" fontId="3" fillId="2" borderId="3" xfId="0" applyFont="1" applyFill="1" applyBorder="1" applyAlignment="1">
      <alignment horizontal="center" vertical="center"/>
    </xf>
    <xf numFmtId="165" fontId="0" fillId="0" borderId="0" xfId="0" applyNumberFormat="1" applyFont="1" applyFill="1"/>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168" fontId="16" fillId="3" borderId="6" xfId="1" applyNumberFormat="1" applyFont="1" applyFill="1" applyBorder="1" applyAlignment="1">
      <alignment horizontal="right" indent="1"/>
    </xf>
    <xf numFmtId="168" fontId="16" fillId="3" borderId="22" xfId="1" applyNumberFormat="1" applyFont="1" applyFill="1" applyBorder="1" applyAlignment="1">
      <alignment horizontal="right" indent="1"/>
    </xf>
    <xf numFmtId="168" fontId="16" fillId="3" borderId="7" xfId="1" applyNumberFormat="1" applyFont="1" applyFill="1" applyBorder="1" applyAlignment="1">
      <alignment horizontal="right" indent="1"/>
    </xf>
    <xf numFmtId="168" fontId="16" fillId="0" borderId="7" xfId="1" applyNumberFormat="1" applyFont="1" applyFill="1" applyBorder="1" applyAlignment="1">
      <alignment horizontal="right" indent="1"/>
    </xf>
    <xf numFmtId="168" fontId="12" fillId="0" borderId="7" xfId="1" applyNumberFormat="1" applyFont="1" applyFill="1" applyBorder="1" applyAlignment="1">
      <alignment horizontal="right" indent="1"/>
    </xf>
    <xf numFmtId="164" fontId="30" fillId="3" borderId="16" xfId="1" applyNumberFormat="1" applyFont="1" applyFill="1" applyBorder="1" applyAlignment="1">
      <alignment horizontal="right" indent="1"/>
    </xf>
    <xf numFmtId="165" fontId="30" fillId="3" borderId="0" xfId="1" applyNumberFormat="1" applyFont="1" applyFill="1" applyBorder="1" applyAlignment="1">
      <alignment horizontal="right" indent="1"/>
    </xf>
    <xf numFmtId="165" fontId="31" fillId="2" borderId="0" xfId="0" applyNumberFormat="1" applyFont="1" applyFill="1" applyBorder="1" applyAlignment="1">
      <alignment horizontal="right" indent="1"/>
    </xf>
    <xf numFmtId="168" fontId="0" fillId="2" borderId="23" xfId="1" applyNumberFormat="1" applyFont="1" applyFill="1" applyBorder="1" applyAlignment="1">
      <alignment horizontal="right"/>
    </xf>
    <xf numFmtId="168" fontId="0" fillId="2" borderId="22" xfId="1" applyNumberFormat="1" applyFont="1" applyFill="1" applyBorder="1" applyAlignment="1">
      <alignment horizontal="right"/>
    </xf>
    <xf numFmtId="168" fontId="16" fillId="3" borderId="23" xfId="1" applyNumberFormat="1" applyFont="1" applyFill="1" applyBorder="1" applyAlignment="1">
      <alignment horizontal="right" indent="1"/>
    </xf>
    <xf numFmtId="168" fontId="0" fillId="2" borderId="0" xfId="0" applyNumberFormat="1" applyFont="1" applyFill="1" applyAlignment="1">
      <alignment horizontal="center"/>
    </xf>
    <xf numFmtId="168" fontId="0" fillId="2" borderId="22" xfId="1" applyNumberFormat="1" applyFont="1" applyFill="1" applyBorder="1" applyAlignment="1">
      <alignment horizontal="right" indent="1"/>
    </xf>
    <xf numFmtId="164" fontId="30" fillId="3" borderId="1" xfId="1" applyNumberFormat="1" applyFont="1" applyFill="1" applyBorder="1" applyAlignment="1">
      <alignment horizontal="right" indent="1"/>
    </xf>
    <xf numFmtId="165" fontId="30" fillId="3" borderId="6" xfId="1" applyNumberFormat="1" applyFont="1" applyFill="1" applyBorder="1" applyAlignment="1">
      <alignment horizontal="right" indent="1"/>
    </xf>
    <xf numFmtId="165" fontId="31" fillId="2" borderId="6" xfId="0" applyNumberFormat="1" applyFont="1" applyFill="1" applyBorder="1" applyAlignment="1">
      <alignment horizontal="right" indent="1"/>
    </xf>
    <xf numFmtId="0" fontId="22" fillId="0" borderId="0" xfId="0" applyFont="1" applyFill="1" applyBorder="1" applyAlignment="1">
      <alignment horizontal="left" wrapText="1"/>
    </xf>
    <xf numFmtId="168" fontId="16" fillId="3" borderId="0" xfId="1" applyNumberFormat="1" applyFont="1" applyFill="1" applyBorder="1" applyAlignment="1">
      <alignment horizontal="right" indent="1"/>
    </xf>
    <xf numFmtId="168" fontId="0" fillId="0" borderId="22" xfId="1" applyNumberFormat="1" applyFont="1" applyFill="1" applyBorder="1" applyAlignment="1">
      <alignment horizontal="right" indent="1"/>
    </xf>
    <xf numFmtId="0" fontId="3" fillId="2" borderId="0" xfId="0" applyFont="1" applyFill="1" applyBorder="1" applyAlignment="1">
      <alignment horizontal="center" vertical="center"/>
    </xf>
    <xf numFmtId="0" fontId="15" fillId="3" borderId="0" xfId="0" applyFont="1" applyFill="1" applyBorder="1" applyAlignment="1">
      <alignment horizontal="right" vertical="top" wrapText="1" indent="1"/>
    </xf>
    <xf numFmtId="168" fontId="0" fillId="0" borderId="0" xfId="1" applyNumberFormat="1" applyFont="1" applyFill="1" applyBorder="1" applyAlignment="1">
      <alignment horizontal="right" indent="1"/>
    </xf>
    <xf numFmtId="0" fontId="15" fillId="3" borderId="15" xfId="0" applyFont="1" applyFill="1" applyBorder="1" applyAlignment="1">
      <alignment horizontal="right" vertical="top" wrapText="1" indent="1"/>
    </xf>
    <xf numFmtId="168" fontId="0" fillId="2" borderId="0" xfId="0" applyNumberFormat="1" applyFont="1" applyFill="1"/>
    <xf numFmtId="0" fontId="15" fillId="3" borderId="16" xfId="0" applyFont="1" applyFill="1" applyBorder="1" applyAlignment="1">
      <alignment horizontal="right" vertical="top" wrapText="1" indent="1"/>
    </xf>
    <xf numFmtId="164" fontId="16" fillId="3" borderId="16" xfId="0" applyNumberFormat="1" applyFont="1" applyFill="1" applyBorder="1" applyAlignment="1">
      <alignment horizontal="right" indent="1"/>
    </xf>
    <xf numFmtId="168" fontId="12" fillId="0" borderId="22" xfId="1" applyNumberFormat="1" applyFont="1" applyFill="1" applyBorder="1" applyAlignment="1">
      <alignment horizontal="right" indent="1"/>
    </xf>
    <xf numFmtId="3" fontId="0" fillId="2" borderId="0" xfId="0" applyNumberFormat="1" applyFont="1" applyFill="1" applyAlignment="1">
      <alignment horizontal="center"/>
    </xf>
    <xf numFmtId="0" fontId="15" fillId="3" borderId="0" xfId="0" applyFont="1" applyFill="1" applyBorder="1" applyAlignment="1">
      <alignment horizontal="center" vertical="center" wrapText="1"/>
    </xf>
    <xf numFmtId="164" fontId="30" fillId="3" borderId="0" xfId="1" applyNumberFormat="1" applyFont="1" applyFill="1" applyBorder="1" applyAlignment="1">
      <alignment horizontal="right" indent="1"/>
    </xf>
    <xf numFmtId="168" fontId="2" fillId="2" borderId="0" xfId="0" applyNumberFormat="1" applyFont="1" applyFill="1" applyAlignment="1">
      <alignment horizontal="center"/>
    </xf>
    <xf numFmtId="164" fontId="0" fillId="2" borderId="0" xfId="0" applyNumberFormat="1" applyFont="1" applyFill="1"/>
    <xf numFmtId="168" fontId="2" fillId="2" borderId="0" xfId="0" applyNumberFormat="1" applyFont="1" applyFill="1"/>
    <xf numFmtId="170" fontId="16" fillId="0" borderId="0" xfId="1" applyNumberFormat="1" applyFont="1" applyFill="1" applyBorder="1" applyAlignment="1">
      <alignment horizontal="right" indent="1"/>
    </xf>
    <xf numFmtId="0" fontId="12" fillId="0" borderId="0" xfId="0" applyFont="1" applyFill="1" applyAlignment="1">
      <alignment horizontal="center"/>
    </xf>
    <xf numFmtId="165" fontId="12" fillId="0" borderId="6" xfId="1" applyNumberFormat="1" applyFont="1" applyFill="1" applyBorder="1" applyAlignment="1">
      <alignment horizontal="right" indent="1"/>
    </xf>
    <xf numFmtId="165" fontId="12" fillId="0" borderId="22" xfId="1" applyNumberFormat="1" applyFont="1" applyFill="1" applyBorder="1" applyAlignment="1">
      <alignment horizontal="right" indent="1"/>
    </xf>
    <xf numFmtId="0" fontId="12" fillId="0" borderId="0" xfId="0" applyFont="1" applyFill="1"/>
    <xf numFmtId="165" fontId="2" fillId="2" borderId="0" xfId="0" applyNumberFormat="1" applyFont="1" applyFill="1" applyAlignment="1">
      <alignment horizontal="center"/>
    </xf>
    <xf numFmtId="168" fontId="0" fillId="2" borderId="0" xfId="1" applyNumberFormat="1" applyFont="1" applyFill="1"/>
    <xf numFmtId="9" fontId="2" fillId="2" borderId="0" xfId="46" applyFont="1" applyFill="1"/>
    <xf numFmtId="2" fontId="2" fillId="2" borderId="0" xfId="0" applyNumberFormat="1" applyFont="1" applyFill="1"/>
    <xf numFmtId="2" fontId="2" fillId="2" borderId="0" xfId="0" applyNumberFormat="1" applyFont="1" applyFill="1" applyAlignment="1">
      <alignment horizontal="center"/>
    </xf>
    <xf numFmtId="171" fontId="2" fillId="0" borderId="0" xfId="0" applyNumberFormat="1" applyFont="1" applyFill="1"/>
    <xf numFmtId="0" fontId="22" fillId="0" borderId="0" xfId="0" applyFont="1" applyFill="1" applyBorder="1" applyAlignment="1">
      <alignment horizontal="left" wrapText="1"/>
    </xf>
    <xf numFmtId="0" fontId="10" fillId="0" borderId="0" xfId="0" applyFont="1" applyFill="1" applyAlignment="1">
      <alignment horizontal="center"/>
    </xf>
    <xf numFmtId="0" fontId="2" fillId="0" borderId="0" xfId="0" applyFont="1" applyFill="1" applyAlignment="1">
      <alignment horizontal="left"/>
    </xf>
    <xf numFmtId="0" fontId="3" fillId="0" borderId="5" xfId="0" applyFont="1" applyFill="1" applyBorder="1" applyAlignment="1">
      <alignment horizontal="right" vertical="top" wrapText="1" indent="1"/>
    </xf>
    <xf numFmtId="0" fontId="3" fillId="0" borderId="3" xfId="0" applyFont="1" applyFill="1" applyBorder="1" applyAlignment="1">
      <alignment horizontal="right" vertical="top" wrapText="1" indent="2"/>
    </xf>
    <xf numFmtId="165" fontId="0" fillId="0" borderId="7" xfId="0" applyNumberFormat="1" applyFont="1" applyFill="1" applyBorder="1" applyAlignment="1">
      <alignment horizontal="right" vertical="center" indent="1"/>
    </xf>
    <xf numFmtId="165" fontId="0" fillId="0" borderId="0" xfId="1" applyNumberFormat="1" applyFont="1" applyFill="1" applyBorder="1" applyAlignment="1">
      <alignment horizontal="right" vertical="center" indent="1"/>
    </xf>
    <xf numFmtId="0" fontId="0" fillId="0" borderId="0" xfId="0" applyFont="1" applyFill="1" applyAlignment="1">
      <alignment horizontal="center" vertical="center"/>
    </xf>
    <xf numFmtId="0" fontId="3" fillId="0" borderId="12" xfId="0" applyFont="1" applyFill="1" applyBorder="1" applyAlignment="1">
      <alignment horizontal="left" vertical="center" indent="1"/>
    </xf>
    <xf numFmtId="165" fontId="0" fillId="0" borderId="18" xfId="0" applyNumberFormat="1" applyFont="1" applyFill="1" applyBorder="1" applyAlignment="1">
      <alignment horizontal="right" vertical="center" indent="1"/>
    </xf>
    <xf numFmtId="165" fontId="0" fillId="0" borderId="13" xfId="0" applyNumberFormat="1" applyFont="1" applyFill="1" applyBorder="1" applyAlignment="1">
      <alignment horizontal="right" vertical="center" indent="1"/>
    </xf>
    <xf numFmtId="165" fontId="0" fillId="0" borderId="18" xfId="1" applyNumberFormat="1" applyFont="1" applyFill="1" applyBorder="1" applyAlignment="1">
      <alignment horizontal="right" vertical="center" indent="1"/>
    </xf>
    <xf numFmtId="0" fontId="8" fillId="0" borderId="0" xfId="2" applyFill="1"/>
    <xf numFmtId="168" fontId="16" fillId="0" borderId="0" xfId="1" applyNumberFormat="1" applyFont="1" applyFill="1" applyBorder="1" applyAlignment="1">
      <alignment horizontal="right" indent="1"/>
    </xf>
    <xf numFmtId="168" fontId="0" fillId="0" borderId="22" xfId="1" applyNumberFormat="1" applyFont="1" applyFill="1" applyBorder="1" applyAlignment="1">
      <alignment horizontal="right"/>
    </xf>
    <xf numFmtId="165" fontId="31" fillId="0" borderId="6" xfId="0" applyNumberFormat="1" applyFont="1" applyFill="1" applyBorder="1" applyAlignment="1">
      <alignment horizontal="right" indent="1"/>
    </xf>
    <xf numFmtId="165" fontId="31" fillId="0" borderId="0" xfId="0" applyNumberFormat="1" applyFont="1" applyFill="1" applyBorder="1" applyAlignment="1">
      <alignment horizontal="right" indent="1"/>
    </xf>
    <xf numFmtId="164" fontId="30" fillId="0" borderId="0" xfId="1" applyNumberFormat="1" applyFont="1" applyFill="1" applyBorder="1" applyAlignment="1">
      <alignment horizontal="right" indent="1"/>
    </xf>
    <xf numFmtId="168" fontId="2" fillId="0" borderId="0" xfId="0" applyNumberFormat="1" applyFont="1" applyFill="1" applyAlignment="1">
      <alignment horizontal="center"/>
    </xf>
    <xf numFmtId="9" fontId="2" fillId="0" borderId="0" xfId="46" applyFont="1" applyFill="1" applyAlignment="1">
      <alignment horizontal="center"/>
    </xf>
    <xf numFmtId="168" fontId="16" fillId="0" borderId="22" xfId="1" applyNumberFormat="1" applyFont="1" applyFill="1" applyBorder="1" applyAlignment="1">
      <alignment horizontal="right" indent="1"/>
    </xf>
    <xf numFmtId="0" fontId="10" fillId="0" borderId="0" xfId="0" applyFont="1" applyFill="1" applyAlignment="1">
      <alignment horizontal="center" vertical="center"/>
    </xf>
    <xf numFmtId="0" fontId="21" fillId="0" borderId="0" xfId="0" applyFont="1" applyFill="1" applyAlignment="1">
      <alignment horizontal="left" vertical="center"/>
    </xf>
    <xf numFmtId="164" fontId="0" fillId="0" borderId="0" xfId="0" applyNumberFormat="1" applyFont="1" applyFill="1"/>
    <xf numFmtId="168" fontId="0" fillId="0" borderId="0" xfId="0" applyNumberFormat="1" applyFont="1" applyFill="1"/>
    <xf numFmtId="0" fontId="15" fillId="0" borderId="5" xfId="0" applyFont="1" applyFill="1" applyBorder="1" applyAlignment="1">
      <alignment horizontal="right" vertical="center" indent="1"/>
    </xf>
    <xf numFmtId="0" fontId="15" fillId="0" borderId="3" xfId="0" applyFont="1" applyFill="1" applyBorder="1" applyAlignment="1">
      <alignment horizontal="right" vertical="center" wrapText="1" indent="2"/>
    </xf>
    <xf numFmtId="165" fontId="0" fillId="0" borderId="22" xfId="0" applyNumberFormat="1" applyFont="1" applyFill="1" applyBorder="1" applyAlignment="1">
      <alignment horizontal="right" vertical="center" indent="1"/>
    </xf>
    <xf numFmtId="165" fontId="0" fillId="0" borderId="22" xfId="1" applyNumberFormat="1" applyFont="1" applyFill="1" applyBorder="1" applyAlignment="1">
      <alignment horizontal="right" vertical="center" indent="1"/>
    </xf>
    <xf numFmtId="0" fontId="3" fillId="0" borderId="18" xfId="0" applyFont="1" applyFill="1" applyBorder="1" applyAlignment="1">
      <alignment horizontal="left" vertical="center" indent="1"/>
    </xf>
    <xf numFmtId="165" fontId="0" fillId="0" borderId="14" xfId="0" applyNumberFormat="1" applyFont="1" applyFill="1" applyBorder="1" applyAlignment="1">
      <alignment horizontal="right" vertical="center" indent="1"/>
    </xf>
    <xf numFmtId="165" fontId="0" fillId="0" borderId="14" xfId="1" applyNumberFormat="1" applyFont="1" applyFill="1" applyBorder="1" applyAlignment="1">
      <alignment horizontal="right" vertical="center" indent="1"/>
    </xf>
    <xf numFmtId="0" fontId="10" fillId="0" borderId="0" xfId="0" applyFont="1" applyFill="1" applyAlignment="1">
      <alignment vertical="center"/>
    </xf>
    <xf numFmtId="9" fontId="0" fillId="2" borderId="0" xfId="46" applyFont="1" applyFill="1" applyAlignment="1">
      <alignment horizontal="center"/>
    </xf>
    <xf numFmtId="165" fontId="0" fillId="2" borderId="0" xfId="0" applyNumberFormat="1" applyFont="1" applyFill="1"/>
    <xf numFmtId="2" fontId="0" fillId="2" borderId="0" xfId="0" applyNumberFormat="1" applyFont="1" applyFill="1"/>
    <xf numFmtId="168" fontId="12" fillId="2" borderId="26" xfId="1" applyNumberFormat="1" applyFont="1" applyFill="1" applyBorder="1" applyAlignment="1">
      <alignment horizontal="left" vertical="top" wrapText="1" indent="1"/>
    </xf>
    <xf numFmtId="168" fontId="1" fillId="2" borderId="26" xfId="1" applyNumberFormat="1" applyFont="1" applyFill="1" applyBorder="1"/>
    <xf numFmtId="0" fontId="15" fillId="3" borderId="2" xfId="0" applyFont="1" applyFill="1" applyBorder="1" applyAlignment="1">
      <alignment horizontal="center" vertical="center" wrapText="1"/>
    </xf>
    <xf numFmtId="0" fontId="8" fillId="0" borderId="0" xfId="2" applyFill="1" applyAlignment="1">
      <alignment horizontal="left" indent="1"/>
    </xf>
    <xf numFmtId="0" fontId="3" fillId="2" borderId="2" xfId="0" applyFont="1" applyFill="1" applyBorder="1" applyAlignment="1">
      <alignment horizontal="right" vertical="top" wrapText="1" indent="1"/>
    </xf>
    <xf numFmtId="168" fontId="1" fillId="2" borderId="27" xfId="1" quotePrefix="1" applyNumberFormat="1" applyFont="1" applyFill="1" applyBorder="1"/>
    <xf numFmtId="168" fontId="1" fillId="2" borderId="29" xfId="1" quotePrefix="1" applyNumberFormat="1" applyFont="1" applyFill="1" applyBorder="1"/>
    <xf numFmtId="168" fontId="12" fillId="2" borderId="30" xfId="1" applyNumberFormat="1" applyFont="1" applyFill="1" applyBorder="1" applyAlignment="1">
      <alignment horizontal="left" vertical="top" wrapText="1" indent="1"/>
    </xf>
    <xf numFmtId="168" fontId="1" fillId="2" borderId="30" xfId="1" applyNumberFormat="1" applyFont="1" applyFill="1" applyBorder="1"/>
    <xf numFmtId="168" fontId="1" fillId="2" borderId="31" xfId="1" quotePrefix="1" applyNumberFormat="1" applyFont="1" applyFill="1" applyBorder="1"/>
    <xf numFmtId="0" fontId="10" fillId="2" borderId="0" xfId="0" applyFont="1" applyFill="1" applyAlignment="1"/>
    <xf numFmtId="0" fontId="10" fillId="2" borderId="0" xfId="0" applyFont="1" applyFill="1" applyBorder="1" applyAlignment="1"/>
    <xf numFmtId="0" fontId="21" fillId="2" borderId="0" xfId="0" applyFont="1" applyFill="1" applyAlignment="1"/>
    <xf numFmtId="2" fontId="0" fillId="2" borderId="0" xfId="0" applyNumberFormat="1" applyFont="1" applyFill="1" applyAlignment="1"/>
    <xf numFmtId="0" fontId="0" fillId="2" borderId="0" xfId="0" applyFont="1" applyFill="1" applyAlignment="1"/>
    <xf numFmtId="0" fontId="0" fillId="0" borderId="0" xfId="0" applyFont="1" applyFill="1" applyAlignment="1"/>
    <xf numFmtId="0" fontId="0" fillId="0" borderId="0" xfId="0" applyFont="1" applyFill="1" applyBorder="1" applyAlignment="1"/>
    <xf numFmtId="0" fontId="10" fillId="0" borderId="0" xfId="0" applyFont="1" applyFill="1" applyAlignment="1"/>
    <xf numFmtId="9" fontId="2" fillId="2" borderId="0" xfId="46" applyFont="1" applyFill="1" applyBorder="1"/>
    <xf numFmtId="168" fontId="12" fillId="0" borderId="0" xfId="1" applyNumberFormat="1" applyFont="1" applyFill="1" applyBorder="1" applyAlignment="1">
      <alignment horizontal="right" indent="1"/>
    </xf>
    <xf numFmtId="0" fontId="8" fillId="0" borderId="0" xfId="2" applyFill="1" applyAlignment="1">
      <alignment horizontal="left" indent="1"/>
    </xf>
    <xf numFmtId="0" fontId="3" fillId="0" borderId="0" xfId="0" applyFont="1" applyFill="1" applyBorder="1" applyAlignment="1">
      <alignment horizontal="left" vertical="center" wrapText="1"/>
    </xf>
    <xf numFmtId="0" fontId="22" fillId="0" borderId="0" xfId="0" applyFont="1" applyFill="1" applyBorder="1" applyAlignment="1">
      <alignment horizontal="left" wrapText="1"/>
    </xf>
    <xf numFmtId="0" fontId="4" fillId="0" borderId="0" xfId="0" applyFont="1"/>
    <xf numFmtId="2" fontId="4" fillId="0" borderId="0" xfId="0" applyNumberFormat="1" applyFont="1" applyFill="1"/>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xf>
    <xf numFmtId="165" fontId="4" fillId="0" borderId="0" xfId="0" applyNumberFormat="1" applyFont="1" applyFill="1" applyAlignment="1">
      <alignment horizontal="center"/>
    </xf>
    <xf numFmtId="0" fontId="27" fillId="0" borderId="0" xfId="0" applyFont="1" applyFill="1" applyAlignment="1">
      <alignment horizontal="center" vertical="center"/>
    </xf>
    <xf numFmtId="0" fontId="3" fillId="2" borderId="0" xfId="0" applyFont="1" applyFill="1" applyBorder="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22" fillId="0" borderId="11" xfId="0" applyFont="1" applyFill="1" applyBorder="1" applyAlignment="1">
      <alignment horizontal="left" vertical="center" wrapText="1"/>
    </xf>
    <xf numFmtId="0" fontId="8" fillId="2" borderId="0" xfId="2" applyFill="1" applyAlignment="1">
      <alignment horizontal="left" indent="1"/>
    </xf>
    <xf numFmtId="0" fontId="0" fillId="0" borderId="0" xfId="0" applyFill="1" applyAlignment="1">
      <alignment horizontal="left" indent="1"/>
    </xf>
    <xf numFmtId="0" fontId="8" fillId="0" borderId="0" xfId="2" applyFill="1" applyAlignment="1">
      <alignment horizontal="left" indent="1"/>
    </xf>
    <xf numFmtId="0" fontId="12" fillId="0" borderId="0" xfId="0" applyFont="1" applyFill="1" applyAlignment="1">
      <alignment horizontal="left" wrapText="1"/>
    </xf>
    <xf numFmtId="0" fontId="9" fillId="0" borderId="1" xfId="0" applyFont="1" applyFill="1" applyBorder="1" applyAlignment="1">
      <alignment horizontal="left" vertical="center" indent="1"/>
    </xf>
    <xf numFmtId="0" fontId="9" fillId="0" borderId="4" xfId="0" applyFont="1" applyFill="1" applyBorder="1" applyAlignment="1">
      <alignment horizontal="left" vertical="center" inden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3" fillId="2" borderId="1" xfId="0" applyFont="1" applyFill="1" applyBorder="1" applyAlignment="1">
      <alignment horizontal="left" vertical="center" indent="1"/>
    </xf>
    <xf numFmtId="0" fontId="23" fillId="2" borderId="4" xfId="0" applyFont="1" applyFill="1" applyBorder="1" applyAlignment="1">
      <alignment horizontal="left" vertical="center" indent="1"/>
    </xf>
    <xf numFmtId="0" fontId="13" fillId="2" borderId="2" xfId="0" applyFont="1" applyFill="1" applyBorder="1" applyAlignment="1">
      <alignment horizontal="center"/>
    </xf>
    <xf numFmtId="0" fontId="13" fillId="2" borderId="3" xfId="0" applyFont="1" applyFill="1" applyBorder="1" applyAlignment="1">
      <alignment horizontal="center"/>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14" fillId="3" borderId="1" xfId="0" applyFont="1" applyFill="1" applyBorder="1" applyAlignment="1">
      <alignment horizontal="left" vertical="center" indent="1"/>
    </xf>
    <xf numFmtId="0" fontId="14" fillId="3" borderId="4" xfId="0" applyFont="1" applyFill="1" applyBorder="1" applyAlignment="1">
      <alignment horizontal="left" vertical="center" indent="1"/>
    </xf>
    <xf numFmtId="0" fontId="22" fillId="0" borderId="11" xfId="0" applyFont="1" applyFill="1" applyBorder="1" applyAlignment="1">
      <alignment horizontal="left" wrapText="1"/>
    </xf>
    <xf numFmtId="0" fontId="22" fillId="0" borderId="0" xfId="0" applyFont="1" applyFill="1" applyBorder="1" applyAlignment="1">
      <alignment horizontal="left" wrapText="1"/>
    </xf>
    <xf numFmtId="0" fontId="15" fillId="3" borderId="2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3" borderId="2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23" xfId="0"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3" borderId="1"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3" fillId="2" borderId="19"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4" fillId="0" borderId="1" xfId="0" applyFont="1" applyFill="1" applyBorder="1" applyAlignment="1">
      <alignment horizontal="left" vertical="center" indent="1"/>
    </xf>
    <xf numFmtId="0" fontId="14" fillId="0" borderId="4" xfId="0" applyFont="1" applyFill="1" applyBorder="1" applyAlignment="1">
      <alignment horizontal="left" vertical="center" indent="1"/>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left" indent="1"/>
    </xf>
    <xf numFmtId="0" fontId="7" fillId="0" borderId="0" xfId="0" applyFont="1" applyFill="1"/>
    <xf numFmtId="0" fontId="5" fillId="0" borderId="0" xfId="0" applyFont="1" applyFill="1" applyAlignment="1"/>
    <xf numFmtId="0" fontId="7" fillId="0" borderId="0" xfId="0" applyFont="1" applyFill="1" applyAlignment="1"/>
    <xf numFmtId="0" fontId="26" fillId="0" borderId="0" xfId="0" applyFont="1" applyFill="1"/>
    <xf numFmtId="164" fontId="0" fillId="0" borderId="7" xfId="1" applyNumberFormat="1" applyFont="1" applyFill="1" applyBorder="1" applyAlignment="1">
      <alignment horizontal="right"/>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right" indent="1"/>
    </xf>
    <xf numFmtId="9" fontId="10" fillId="0" borderId="0" xfId="46" applyFont="1" applyFill="1" applyAlignment="1">
      <alignment horizontal="center" vertical="center"/>
    </xf>
    <xf numFmtId="0" fontId="21" fillId="0" borderId="0" xfId="0" applyFont="1" applyFill="1" applyBorder="1" applyAlignment="1">
      <alignment horizontal="left" vertical="center"/>
    </xf>
    <xf numFmtId="0" fontId="3" fillId="0" borderId="8" xfId="0" applyFont="1" applyFill="1" applyBorder="1" applyAlignment="1">
      <alignment horizontal="left" vertical="center" indent="1"/>
    </xf>
    <xf numFmtId="165" fontId="0" fillId="0" borderId="9" xfId="0" applyNumberFormat="1" applyFont="1" applyFill="1" applyBorder="1" applyAlignment="1">
      <alignment horizontal="right" indent="1"/>
    </xf>
    <xf numFmtId="165" fontId="0" fillId="0" borderId="10" xfId="0" applyNumberFormat="1" applyFont="1" applyFill="1" applyBorder="1" applyAlignment="1">
      <alignment horizontal="right" indent="1"/>
    </xf>
    <xf numFmtId="0" fontId="0" fillId="0" borderId="0" xfId="0" applyFont="1" applyFill="1" applyBorder="1" applyAlignment="1">
      <alignment horizontal="center"/>
    </xf>
    <xf numFmtId="165" fontId="10" fillId="0" borderId="0" xfId="0" applyNumberFormat="1" applyFont="1" applyFill="1" applyAlignment="1">
      <alignment horizontal="center" vertical="center"/>
    </xf>
    <xf numFmtId="165" fontId="2" fillId="0" borderId="0" xfId="0" applyNumberFormat="1" applyFont="1" applyFill="1" applyBorder="1"/>
    <xf numFmtId="0" fontId="13" fillId="0" borderId="18" xfId="0" applyFont="1" applyFill="1" applyBorder="1" applyAlignment="1">
      <alignment horizontal="left" vertical="center" indent="1"/>
    </xf>
    <xf numFmtId="165" fontId="0" fillId="0" borderId="13" xfId="1" applyNumberFormat="1" applyFont="1" applyFill="1" applyBorder="1" applyAlignment="1">
      <alignment horizontal="right" indent="1"/>
    </xf>
    <xf numFmtId="165" fontId="0" fillId="0" borderId="12" xfId="1" applyNumberFormat="1" applyFont="1" applyFill="1" applyBorder="1" applyAlignment="1">
      <alignment horizontal="right" indent="1"/>
    </xf>
    <xf numFmtId="165" fontId="0" fillId="0" borderId="18" xfId="1" applyNumberFormat="1" applyFont="1" applyFill="1" applyBorder="1" applyAlignment="1">
      <alignment horizontal="right" indent="1"/>
    </xf>
    <xf numFmtId="0" fontId="13" fillId="0" borderId="12" xfId="0" applyFont="1" applyFill="1" applyBorder="1" applyAlignment="1">
      <alignment horizontal="left" vertical="center" indent="1"/>
    </xf>
    <xf numFmtId="0" fontId="27" fillId="0" borderId="0" xfId="0" applyFont="1" applyFill="1" applyBorder="1" applyAlignment="1">
      <alignment horizontal="center"/>
    </xf>
    <xf numFmtId="0" fontId="0" fillId="0" borderId="24" xfId="0" applyFont="1" applyFill="1" applyBorder="1" applyAlignment="1">
      <alignment horizontal="left" indent="1"/>
    </xf>
    <xf numFmtId="0" fontId="0" fillId="0" borderId="28" xfId="0" applyFont="1" applyFill="1" applyBorder="1" applyAlignment="1">
      <alignment horizontal="left" indent="1"/>
    </xf>
    <xf numFmtId="0" fontId="10" fillId="0" borderId="0" xfId="0" applyFont="1" applyFill="1" applyBorder="1"/>
    <xf numFmtId="165" fontId="31" fillId="0" borderId="15" xfId="0" applyNumberFormat="1" applyFont="1" applyFill="1" applyBorder="1" applyAlignment="1">
      <alignment horizontal="right" indent="1"/>
    </xf>
    <xf numFmtId="0" fontId="15" fillId="0" borderId="8" xfId="0" applyFont="1" applyFill="1" applyBorder="1" applyAlignment="1">
      <alignment horizontal="left" vertical="center" indent="1"/>
    </xf>
    <xf numFmtId="165" fontId="0" fillId="0" borderId="20" xfId="0" applyNumberFormat="1" applyFont="1" applyFill="1" applyBorder="1" applyAlignment="1">
      <alignment horizontal="right" indent="1"/>
    </xf>
    <xf numFmtId="168" fontId="0" fillId="0" borderId="10" xfId="1" applyNumberFormat="1" applyFont="1" applyFill="1" applyBorder="1" applyAlignment="1">
      <alignment horizontal="right" indent="1"/>
    </xf>
    <xf numFmtId="165" fontId="31" fillId="0" borderId="20" xfId="0" applyNumberFormat="1" applyFont="1" applyFill="1" applyBorder="1" applyAlignment="1">
      <alignment horizontal="right" indent="1"/>
    </xf>
    <xf numFmtId="165" fontId="31" fillId="0" borderId="18" xfId="0" applyNumberFormat="1" applyFont="1" applyFill="1" applyBorder="1" applyAlignment="1">
      <alignment horizontal="right" indent="1"/>
    </xf>
    <xf numFmtId="165" fontId="30" fillId="0" borderId="6"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165" fontId="31" fillId="0" borderId="8" xfId="0" applyNumberFormat="1" applyFont="1" applyFill="1" applyBorder="1" applyAlignment="1">
      <alignment horizontal="right" indent="1"/>
    </xf>
    <xf numFmtId="168" fontId="12" fillId="0" borderId="21" xfId="1" applyNumberFormat="1" applyFont="1" applyFill="1" applyBorder="1" applyAlignment="1">
      <alignment horizontal="right" indent="1"/>
    </xf>
    <xf numFmtId="165" fontId="31" fillId="0" borderId="4" xfId="0" applyNumberFormat="1" applyFont="1" applyFill="1" applyBorder="1" applyAlignment="1">
      <alignment horizontal="right" indent="1"/>
    </xf>
    <xf numFmtId="0" fontId="13" fillId="0" borderId="8" xfId="0" applyFont="1" applyFill="1" applyBorder="1" applyAlignment="1">
      <alignment horizontal="left" vertical="center" indent="1"/>
    </xf>
    <xf numFmtId="165" fontId="12" fillId="0" borderId="20" xfId="0" applyNumberFormat="1" applyFont="1" applyFill="1" applyBorder="1" applyAlignment="1">
      <alignment horizontal="right" indent="1"/>
    </xf>
    <xf numFmtId="168" fontId="12" fillId="0" borderId="14" xfId="1" applyNumberFormat="1" applyFont="1" applyFill="1" applyBorder="1" applyAlignment="1">
      <alignment horizontal="right" indent="1"/>
    </xf>
    <xf numFmtId="165" fontId="31" fillId="0" borderId="12" xfId="0" applyNumberFormat="1" applyFont="1" applyFill="1" applyBorder="1" applyAlignment="1">
      <alignment horizontal="right" indent="1"/>
    </xf>
    <xf numFmtId="165" fontId="16" fillId="0" borderId="10" xfId="0" applyNumberFormat="1" applyFont="1" applyFill="1" applyBorder="1" applyAlignment="1">
      <alignment horizontal="right" indent="1"/>
    </xf>
    <xf numFmtId="168" fontId="16" fillId="0" borderId="6" xfId="1" applyNumberFormat="1" applyFont="1" applyFill="1" applyBorder="1" applyAlignment="1">
      <alignment horizontal="right" indent="1"/>
    </xf>
    <xf numFmtId="0" fontId="4" fillId="0" borderId="0" xfId="0" applyFont="1" applyFill="1"/>
    <xf numFmtId="0" fontId="4" fillId="0" borderId="0" xfId="0" applyFont="1" applyFill="1" applyBorder="1"/>
    <xf numFmtId="168" fontId="16" fillId="0" borderId="12" xfId="1" applyNumberFormat="1" applyFont="1" applyFill="1" applyBorder="1" applyAlignment="1">
      <alignment horizontal="right" indent="1"/>
    </xf>
    <xf numFmtId="168" fontId="12" fillId="0" borderId="12" xfId="1" applyNumberFormat="1" applyFont="1" applyFill="1" applyBorder="1" applyAlignment="1">
      <alignment horizontal="right" indent="1"/>
    </xf>
    <xf numFmtId="168" fontId="0" fillId="0" borderId="18" xfId="1" applyNumberFormat="1" applyFont="1" applyFill="1" applyBorder="1" applyAlignment="1">
      <alignment horizontal="right"/>
    </xf>
    <xf numFmtId="165" fontId="16" fillId="0" borderId="12" xfId="1" applyNumberFormat="1" applyFont="1" applyFill="1" applyBorder="1" applyAlignment="1">
      <alignment horizontal="right" indent="1"/>
    </xf>
    <xf numFmtId="165" fontId="16" fillId="0" borderId="18" xfId="1" applyNumberFormat="1" applyFont="1" applyFill="1" applyBorder="1" applyAlignment="1">
      <alignment horizontal="right" indent="1"/>
    </xf>
    <xf numFmtId="165" fontId="16" fillId="0" borderId="12" xfId="0" applyNumberFormat="1" applyFont="1" applyFill="1" applyBorder="1" applyAlignment="1">
      <alignment horizontal="right" indent="1"/>
    </xf>
    <xf numFmtId="0" fontId="3" fillId="0" borderId="0" xfId="0" applyFont="1" applyFill="1" applyBorder="1" applyAlignment="1">
      <alignment horizontal="center"/>
    </xf>
    <xf numFmtId="0" fontId="15" fillId="0" borderId="4" xfId="0" applyFont="1" applyFill="1" applyBorder="1" applyAlignment="1">
      <alignment horizontal="right" vertical="center" wrapText="1" indent="1"/>
    </xf>
    <xf numFmtId="0" fontId="15" fillId="0" borderId="21" xfId="0" applyFont="1" applyFill="1" applyBorder="1" applyAlignment="1">
      <alignment horizontal="right" vertical="center" wrapText="1" indent="1"/>
    </xf>
    <xf numFmtId="0" fontId="15" fillId="0" borderId="15" xfId="0" applyFont="1" applyFill="1" applyBorder="1" applyAlignment="1">
      <alignment horizontal="right" vertical="center" wrapText="1" indent="1"/>
    </xf>
  </cellXfs>
  <cellStyles count="47">
    <cellStyle name="Comma" xfId="1" builtinId="3"/>
    <cellStyle name="Comma 10" xfId="3"/>
    <cellStyle name="Comma 2" xfId="4"/>
    <cellStyle name="Comma 2 2" xfId="5"/>
    <cellStyle name="Comma 3" xfId="6"/>
    <cellStyle name="Comma 4" xfId="7"/>
    <cellStyle name="Comma 6" xfId="8"/>
    <cellStyle name="Hyperlink" xfId="2" builtinId="8"/>
    <cellStyle name="Hyperlink 2" xfId="9"/>
    <cellStyle name="Hyperlink 3" xfId="10"/>
    <cellStyle name="Normal" xfId="0" builtinId="0"/>
    <cellStyle name="Normal 10" xfId="11"/>
    <cellStyle name="Normal 10 2" xfId="12"/>
    <cellStyle name="Normal 11" xfId="13"/>
    <cellStyle name="Normal 12" xfId="14"/>
    <cellStyle name="Normal 13" xfId="15"/>
    <cellStyle name="Normal 2" xfId="16"/>
    <cellStyle name="Normal 2 10" xfId="17"/>
    <cellStyle name="Normal 2 11" xfId="18"/>
    <cellStyle name="Normal 2 12" xfId="19"/>
    <cellStyle name="Normal 2 13" xfId="20"/>
    <cellStyle name="Normal 2 14" xfId="21"/>
    <cellStyle name="Normal 2 2" xfId="22"/>
    <cellStyle name="Normal 2 2 2" xfId="23"/>
    <cellStyle name="Normal 2 3" xfId="24"/>
    <cellStyle name="Normal 2 4" xfId="25"/>
    <cellStyle name="Normal 2 5" xfId="26"/>
    <cellStyle name="Normal 2 6" xfId="27"/>
    <cellStyle name="Normal 2 7" xfId="28"/>
    <cellStyle name="Normal 2 8" xfId="29"/>
    <cellStyle name="Normal 2 9" xfId="30"/>
    <cellStyle name="Normal 22" xfId="31"/>
    <cellStyle name="Normal 3" xfId="32"/>
    <cellStyle name="Normal 3 2" xfId="33"/>
    <cellStyle name="Normal 3 9" xfId="34"/>
    <cellStyle name="Normal 4" xfId="35"/>
    <cellStyle name="Normal 4 2" xfId="36"/>
    <cellStyle name="Normal 5" xfId="37"/>
    <cellStyle name="Normal 6" xfId="38"/>
    <cellStyle name="Normal 7" xfId="39"/>
    <cellStyle name="Normal 7 2" xfId="40"/>
    <cellStyle name="Normal 8" xfId="41"/>
    <cellStyle name="Normal 9" xfId="42"/>
    <cellStyle name="Percent" xfId="46" builtinId="5"/>
    <cellStyle name="Percent 2" xfId="43"/>
    <cellStyle name="Percent 2 2" xfId="44"/>
    <cellStyle name="Source_1_1" xfId="45"/>
  </cellStyles>
  <dxfs count="0"/>
  <tableStyles count="0" defaultTableStyle="TableStyleMedium2" defaultPivotStyle="PivotStyleLight16"/>
  <colors>
    <mruColors>
      <color rgb="FF006F96"/>
      <color rgb="FF0094C8"/>
      <color rgb="FF00A4DE"/>
      <color rgb="FF0078A2"/>
      <color rgb="FF0097CC"/>
      <color rgb="FF005696"/>
      <color rgb="FF0075CC"/>
      <color rgb="FF003B68"/>
      <color rgb="FF005DA2"/>
      <color rgb="FF33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571693535231E-2"/>
          <c:y val="0.11426007927402139"/>
          <c:w val="0.85678148062156678"/>
          <c:h val="0.72484944122874972"/>
        </c:manualLayout>
      </c:layout>
      <c:lineChart>
        <c:grouping val="standard"/>
        <c:varyColors val="0"/>
        <c:ser>
          <c:idx val="2"/>
          <c:order val="0"/>
          <c:tx>
            <c:v>All smart meters</c:v>
          </c:tx>
          <c:spPr>
            <a:ln>
              <a:solidFill>
                <a:srgbClr val="002060"/>
              </a:solidFill>
            </a:ln>
          </c:spPr>
          <c:marker>
            <c:symbol val="none"/>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1a'!$F$8:$F$27</c:f>
              <c:numCache>
                <c:formatCode>#,##0\ \ </c:formatCode>
                <c:ptCount val="20"/>
                <c:pt idx="0">
                  <c:v>68</c:v>
                </c:pt>
                <c:pt idx="1">
                  <c:v>3241</c:v>
                </c:pt>
                <c:pt idx="2">
                  <c:v>23641</c:v>
                </c:pt>
                <c:pt idx="3">
                  <c:v>80586</c:v>
                </c:pt>
                <c:pt idx="4">
                  <c:v>92822</c:v>
                </c:pt>
                <c:pt idx="5">
                  <c:v>95333</c:v>
                </c:pt>
                <c:pt idx="6">
                  <c:v>98644</c:v>
                </c:pt>
                <c:pt idx="7">
                  <c:v>97329</c:v>
                </c:pt>
                <c:pt idx="8">
                  <c:v>129991</c:v>
                </c:pt>
                <c:pt idx="9">
                  <c:v>142963</c:v>
                </c:pt>
                <c:pt idx="10">
                  <c:v>211717</c:v>
                </c:pt>
                <c:pt idx="11">
                  <c:v>272598</c:v>
                </c:pt>
                <c:pt idx="12">
                  <c:v>336061</c:v>
                </c:pt>
                <c:pt idx="13">
                  <c:v>402638</c:v>
                </c:pt>
                <c:pt idx="14">
                  <c:v>540126</c:v>
                </c:pt>
                <c:pt idx="15">
                  <c:v>622903</c:v>
                </c:pt>
                <c:pt idx="16">
                  <c:v>814972</c:v>
                </c:pt>
                <c:pt idx="17">
                  <c:v>935446</c:v>
                </c:pt>
                <c:pt idx="18">
                  <c:v>1027680</c:v>
                </c:pt>
                <c:pt idx="19">
                  <c:v>1058132</c:v>
                </c:pt>
              </c:numCache>
            </c:numRef>
          </c:val>
          <c:smooth val="0"/>
        </c:ser>
        <c:ser>
          <c:idx val="1"/>
          <c:order val="1"/>
          <c:tx>
            <c:v>Electricity smart meters</c:v>
          </c:tx>
          <c:spPr>
            <a:ln>
              <a:solidFill>
                <a:srgbClr val="0070C0"/>
              </a:solidFill>
            </a:ln>
          </c:spPr>
          <c:marker>
            <c:symbol val="none"/>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1a'!$E$8:$E$27</c:f>
              <c:numCache>
                <c:formatCode>#,##0\ \ </c:formatCode>
                <c:ptCount val="20"/>
                <c:pt idx="0">
                  <c:v>36</c:v>
                </c:pt>
                <c:pt idx="1">
                  <c:v>1671</c:v>
                </c:pt>
                <c:pt idx="2">
                  <c:v>12678</c:v>
                </c:pt>
                <c:pt idx="3">
                  <c:v>45456</c:v>
                </c:pt>
                <c:pt idx="4">
                  <c:v>57632</c:v>
                </c:pt>
                <c:pt idx="5">
                  <c:v>55603</c:v>
                </c:pt>
                <c:pt idx="6">
                  <c:v>61164</c:v>
                </c:pt>
                <c:pt idx="7">
                  <c:v>60216</c:v>
                </c:pt>
                <c:pt idx="8">
                  <c:v>76227</c:v>
                </c:pt>
                <c:pt idx="9">
                  <c:v>82081</c:v>
                </c:pt>
                <c:pt idx="10">
                  <c:v>126515</c:v>
                </c:pt>
                <c:pt idx="11">
                  <c:v>160543</c:v>
                </c:pt>
                <c:pt idx="12">
                  <c:v>197911</c:v>
                </c:pt>
                <c:pt idx="13">
                  <c:v>233400</c:v>
                </c:pt>
                <c:pt idx="14">
                  <c:v>306842</c:v>
                </c:pt>
                <c:pt idx="15">
                  <c:v>354641</c:v>
                </c:pt>
                <c:pt idx="16">
                  <c:v>461304</c:v>
                </c:pt>
                <c:pt idx="17">
                  <c:v>525776</c:v>
                </c:pt>
                <c:pt idx="18">
                  <c:v>581680</c:v>
                </c:pt>
                <c:pt idx="19">
                  <c:v>598064</c:v>
                </c:pt>
              </c:numCache>
            </c:numRef>
          </c:val>
          <c:smooth val="0"/>
        </c:ser>
        <c:ser>
          <c:idx val="0"/>
          <c:order val="2"/>
          <c:tx>
            <c:v>Gas smart meters</c:v>
          </c:tx>
          <c:spPr>
            <a:ln>
              <a:solidFill>
                <a:srgbClr val="00B0F0"/>
              </a:solidFill>
            </a:ln>
          </c:spPr>
          <c:marker>
            <c:symbol val="none"/>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1a'!$D$8:$D$27</c:f>
              <c:numCache>
                <c:formatCode>#,##0\ \ </c:formatCode>
                <c:ptCount val="20"/>
                <c:pt idx="0">
                  <c:v>32</c:v>
                </c:pt>
                <c:pt idx="1">
                  <c:v>1570</c:v>
                </c:pt>
                <c:pt idx="2">
                  <c:v>10963</c:v>
                </c:pt>
                <c:pt idx="3">
                  <c:v>35130</c:v>
                </c:pt>
                <c:pt idx="4">
                  <c:v>35190</c:v>
                </c:pt>
                <c:pt idx="5">
                  <c:v>39730</c:v>
                </c:pt>
                <c:pt idx="6">
                  <c:v>37480</c:v>
                </c:pt>
                <c:pt idx="7">
                  <c:v>37113</c:v>
                </c:pt>
                <c:pt idx="8">
                  <c:v>53764</c:v>
                </c:pt>
                <c:pt idx="9">
                  <c:v>60882</c:v>
                </c:pt>
                <c:pt idx="10">
                  <c:v>85202</c:v>
                </c:pt>
                <c:pt idx="11">
                  <c:v>112055</c:v>
                </c:pt>
                <c:pt idx="12">
                  <c:v>138150</c:v>
                </c:pt>
                <c:pt idx="13">
                  <c:v>169238</c:v>
                </c:pt>
                <c:pt idx="14">
                  <c:v>233284</c:v>
                </c:pt>
                <c:pt idx="15">
                  <c:v>268262</c:v>
                </c:pt>
                <c:pt idx="16">
                  <c:v>353668</c:v>
                </c:pt>
                <c:pt idx="17">
                  <c:v>409670</c:v>
                </c:pt>
                <c:pt idx="18">
                  <c:v>446000</c:v>
                </c:pt>
                <c:pt idx="19">
                  <c:v>460068</c:v>
                </c:pt>
              </c:numCache>
            </c:numRef>
          </c:val>
          <c:smooth val="0"/>
        </c:ser>
        <c:ser>
          <c:idx val="3"/>
          <c:order val="3"/>
          <c:tx>
            <c:v>g</c:v>
          </c:tx>
          <c:spPr>
            <a:ln>
              <a:noFill/>
            </a:ln>
          </c:spPr>
          <c:marker>
            <c:symbol val="circle"/>
            <c:size val="5"/>
            <c:spPr>
              <a:solidFill>
                <a:schemeClr val="accent6">
                  <a:lumMod val="75000"/>
                </a:schemeClr>
              </a:solidFill>
              <a:ln>
                <a:noFill/>
              </a:ln>
            </c:spPr>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1a'!$H$8:$H$27</c:f>
              <c:numCache>
                <c:formatCode>General</c:formatCode>
                <c:ptCount val="20"/>
                <c:pt idx="5" formatCode="#,##0\ \ ">
                  <c:v>39730</c:v>
                </c:pt>
                <c:pt idx="10" formatCode="#,##0\ \ ">
                  <c:v>85202</c:v>
                </c:pt>
                <c:pt idx="14" formatCode="#,##0\ \ ">
                  <c:v>233284</c:v>
                </c:pt>
                <c:pt idx="15" formatCode="#,##0\ \ ">
                  <c:v>268262</c:v>
                </c:pt>
                <c:pt idx="17" formatCode="#,##0\ \ ">
                  <c:v>409670</c:v>
                </c:pt>
              </c:numCache>
            </c:numRef>
          </c:val>
          <c:smooth val="0"/>
        </c:ser>
        <c:ser>
          <c:idx val="4"/>
          <c:order val="4"/>
          <c:tx>
            <c:v>e</c:v>
          </c:tx>
          <c:spPr>
            <a:ln>
              <a:noFill/>
            </a:ln>
          </c:spPr>
          <c:marker>
            <c:symbol val="circle"/>
            <c:size val="5"/>
            <c:spPr>
              <a:solidFill>
                <a:schemeClr val="accent6">
                  <a:lumMod val="75000"/>
                </a:schemeClr>
              </a:solidFill>
              <a:ln>
                <a:noFill/>
              </a:ln>
            </c:spPr>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1a'!$I$8:$I$27</c:f>
              <c:numCache>
                <c:formatCode>General</c:formatCode>
                <c:ptCount val="20"/>
                <c:pt idx="5" formatCode="#,##0\ \ ">
                  <c:v>55603</c:v>
                </c:pt>
                <c:pt idx="10" formatCode="#,##0\ \ ">
                  <c:v>126515</c:v>
                </c:pt>
                <c:pt idx="14" formatCode="#,##0\ \ ">
                  <c:v>306842</c:v>
                </c:pt>
                <c:pt idx="15" formatCode="#,##0\ \ ">
                  <c:v>354641</c:v>
                </c:pt>
                <c:pt idx="17" formatCode="#,##0\ \ ">
                  <c:v>525776</c:v>
                </c:pt>
              </c:numCache>
            </c:numRef>
          </c:val>
          <c:smooth val="0"/>
        </c:ser>
        <c:ser>
          <c:idx val="5"/>
          <c:order val="5"/>
          <c:tx>
            <c:v>a</c:v>
          </c:tx>
          <c:spPr>
            <a:ln>
              <a:noFill/>
            </a:ln>
          </c:spPr>
          <c:marker>
            <c:symbol val="circle"/>
            <c:size val="5"/>
            <c:spPr>
              <a:ln>
                <a:noFill/>
              </a:ln>
            </c:spPr>
          </c:marker>
          <c:cat>
            <c:multiLvlStrRef>
              <c:f>'Table 1a'!$A$8:$B$27</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'Table 1a'!$J$8:$J$27</c:f>
              <c:numCache>
                <c:formatCode>General</c:formatCode>
                <c:ptCount val="20"/>
                <c:pt idx="5" formatCode="#,##0\ \ ">
                  <c:v>95333</c:v>
                </c:pt>
                <c:pt idx="10" formatCode="#,##0\ \ ">
                  <c:v>211717</c:v>
                </c:pt>
                <c:pt idx="14" formatCode="#,##0\ \ ">
                  <c:v>540126</c:v>
                </c:pt>
                <c:pt idx="15" formatCode="#,##0\ \ ">
                  <c:v>622903</c:v>
                </c:pt>
                <c:pt idx="17" formatCode="#,##0\ \ ">
                  <c:v>935446</c:v>
                </c:pt>
              </c:numCache>
            </c:numRef>
          </c:val>
          <c:smooth val="0"/>
        </c:ser>
        <c:dLbls>
          <c:showLegendKey val="0"/>
          <c:showVal val="0"/>
          <c:showCatName val="0"/>
          <c:showSerName val="0"/>
          <c:showPercent val="0"/>
          <c:showBubbleSize val="0"/>
        </c:dLbls>
        <c:marker val="1"/>
        <c:smooth val="0"/>
        <c:axId val="193331584"/>
        <c:axId val="201125248"/>
      </c:lineChart>
      <c:catAx>
        <c:axId val="193331584"/>
        <c:scaling>
          <c:orientation val="minMax"/>
        </c:scaling>
        <c:delete val="0"/>
        <c:axPos val="b"/>
        <c:numFmt formatCode="General" sourceLinked="1"/>
        <c:majorTickMark val="none"/>
        <c:minorTickMark val="none"/>
        <c:tickLblPos val="nextTo"/>
        <c:txPr>
          <a:bodyPr/>
          <a:lstStyle/>
          <a:p>
            <a:pPr>
              <a:defRPr sz="1200"/>
            </a:pPr>
            <a:endParaRPr lang="en-US"/>
          </a:p>
        </c:txPr>
        <c:crossAx val="201125248"/>
        <c:crosses val="autoZero"/>
        <c:auto val="1"/>
        <c:lblAlgn val="ctr"/>
        <c:lblOffset val="100"/>
        <c:noMultiLvlLbl val="0"/>
      </c:catAx>
      <c:valAx>
        <c:axId val="201125248"/>
        <c:scaling>
          <c:orientation val="minMax"/>
        </c:scaling>
        <c:delete val="0"/>
        <c:axPos val="l"/>
        <c:title>
          <c:tx>
            <c:rich>
              <a:bodyPr rot="-5400000" vert="horz"/>
              <a:lstStyle/>
              <a:p>
                <a:pPr>
                  <a:defRPr sz="1200" b="0"/>
                </a:pPr>
                <a:r>
                  <a:rPr lang="en-GB" sz="1200" b="0"/>
                  <a:t>Quarterly</a:t>
                </a:r>
                <a:r>
                  <a:rPr lang="en-GB" sz="1200" b="0" baseline="0"/>
                  <a:t>  smart meter installations  (000's)</a:t>
                </a:r>
                <a:endParaRPr lang="en-GB" sz="1200" b="0"/>
              </a:p>
            </c:rich>
          </c:tx>
          <c:layout>
            <c:manualLayout>
              <c:xMode val="edge"/>
              <c:yMode val="edge"/>
              <c:x val="4.0557434056053138E-2"/>
              <c:y val="0.14727482771788733"/>
            </c:manualLayout>
          </c:layout>
          <c:overlay val="0"/>
        </c:title>
        <c:numFmt formatCode="#,##0\ \ " sourceLinked="1"/>
        <c:majorTickMark val="out"/>
        <c:minorTickMark val="none"/>
        <c:tickLblPos val="nextTo"/>
        <c:txPr>
          <a:bodyPr/>
          <a:lstStyle/>
          <a:p>
            <a:pPr>
              <a:defRPr sz="1200"/>
            </a:pPr>
            <a:endParaRPr lang="en-US"/>
          </a:p>
        </c:txPr>
        <c:crossAx val="193331584"/>
        <c:crosses val="autoZero"/>
        <c:crossBetween val="between"/>
        <c:majorUnit val="1250000"/>
        <c:dispUnits>
          <c:builtInUnit val="thousands"/>
        </c:dispUnits>
      </c:valAx>
      <c:spPr>
        <a:noFill/>
        <a:ln w="25400">
          <a:noFill/>
        </a:ln>
      </c:spPr>
    </c:plotArea>
    <c:legend>
      <c:legendPos val="t"/>
      <c:layout>
        <c:manualLayout>
          <c:xMode val="edge"/>
          <c:yMode val="edge"/>
          <c:x val="0.14923739021068672"/>
          <c:y val="0.15472121873595845"/>
          <c:w val="0.30722871004282232"/>
          <c:h val="0.17091522963691272"/>
        </c:manualLayout>
      </c:layout>
      <c:overlay val="0"/>
      <c:txPr>
        <a:bodyPr/>
        <a:lstStyle/>
        <a:p>
          <a:pPr>
            <a:defRPr sz="1400"/>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8423665791776031E-2"/>
          <c:y val="0.31481481481481483"/>
        </c:manualLayout>
      </c:layout>
      <c:overlay val="0"/>
    </c:title>
    <c:autoTitleDeleted val="0"/>
    <c:plotArea>
      <c:layout>
        <c:manualLayout>
          <c:layoutTarget val="inner"/>
          <c:xMode val="edge"/>
          <c:yMode val="edge"/>
          <c:x val="0.34929571303587059"/>
          <c:y val="8.5828958880139972E-2"/>
          <c:w val="0.56766619006383789"/>
          <c:h val="0.77068569553805777"/>
        </c:manualLayout>
      </c:layout>
      <c:pieChart>
        <c:varyColors val="1"/>
        <c:ser>
          <c:idx val="0"/>
          <c:order val="0"/>
          <c:tx>
            <c:strRef>
              <c:f>'Figure 2 Data'!$C$7</c:f>
              <c:strCache>
                <c:ptCount val="1"/>
                <c:pt idx="0">
                  <c:v>Gas</c:v>
                </c:pt>
              </c:strCache>
            </c:strRef>
          </c:tx>
          <c:spPr>
            <a:ln>
              <a:solidFill>
                <a:schemeClr val="bg1">
                  <a:lumMod val="85000"/>
                </a:schemeClr>
              </a:solidFill>
            </a:ln>
          </c:spPr>
          <c:dPt>
            <c:idx val="0"/>
            <c:bubble3D val="0"/>
            <c:spPr>
              <a:solidFill>
                <a:srgbClr val="00B0F0"/>
              </a:solidFill>
              <a:ln>
                <a:solidFill>
                  <a:schemeClr val="bg1">
                    <a:lumMod val="85000"/>
                  </a:schemeClr>
                </a:solidFill>
              </a:ln>
            </c:spPr>
          </c:dPt>
          <c:dPt>
            <c:idx val="1"/>
            <c:bubble3D val="0"/>
            <c:spPr>
              <a:solidFill>
                <a:srgbClr val="0094C8"/>
              </a:solidFill>
              <a:ln>
                <a:solidFill>
                  <a:schemeClr val="bg1">
                    <a:lumMod val="85000"/>
                  </a:schemeClr>
                </a:solidFill>
              </a:ln>
            </c:spPr>
          </c:dPt>
          <c:dPt>
            <c:idx val="2"/>
            <c:bubble3D val="0"/>
            <c:spPr>
              <a:solidFill>
                <a:srgbClr val="006F96"/>
              </a:solidFill>
              <a:ln>
                <a:solidFill>
                  <a:schemeClr val="bg1">
                    <a:lumMod val="85000"/>
                  </a:schemeClr>
                </a:solidFill>
              </a:ln>
            </c:spPr>
          </c:dPt>
          <c:dLbls>
            <c:dLbl>
              <c:idx val="2"/>
              <c:spPr/>
              <c:txPr>
                <a:bodyPr/>
                <a:lstStyle/>
                <a:p>
                  <a:pPr>
                    <a:defRPr>
                      <a:solidFill>
                        <a:schemeClr val="bg1">
                          <a:lumMod val="95000"/>
                        </a:schemeClr>
                      </a:solidFill>
                    </a:defRPr>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1"/>
          </c:dLbls>
          <c:cat>
            <c:strRef>
              <c:f>'Figure 2 Data'!$D$6:$F$6</c:f>
              <c:strCache>
                <c:ptCount val="3"/>
                <c:pt idx="0">
                  <c:v>Smart Meters</c:v>
                </c:pt>
                <c:pt idx="1">
                  <c:v>Smart-Type Meters</c:v>
                </c:pt>
                <c:pt idx="2">
                  <c:v>Traditional Meters</c:v>
                </c:pt>
              </c:strCache>
            </c:strRef>
          </c:cat>
          <c:val>
            <c:numRef>
              <c:f>'Figure 2 Data'!$D$7:$F$7</c:f>
              <c:numCache>
                <c:formatCode>_-* #,##0_-;\-* #,##0_-;_-* "-"??_-;_-@_-</c:formatCode>
                <c:ptCount val="3"/>
                <c:pt idx="0">
                  <c:v>2863100</c:v>
                </c:pt>
                <c:pt idx="1">
                  <c:v>285200</c:v>
                </c:pt>
                <c:pt idx="2">
                  <c:v>18108400</c:v>
                </c:pt>
              </c:numCache>
            </c:numRef>
          </c:val>
        </c:ser>
        <c:dLbls>
          <c:showLegendKey val="0"/>
          <c:showVal val="0"/>
          <c:showCatName val="0"/>
          <c:showSerName val="0"/>
          <c:showPercent val="0"/>
          <c:showBubbleSize val="0"/>
          <c:showLeaderLines val="1"/>
        </c:dLbls>
        <c:firstSliceAng val="0"/>
      </c:pieChart>
    </c:plotArea>
    <c:legend>
      <c:legendPos val="l"/>
      <c:layout/>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5144606256742177"/>
          <c:y val="0.30555555555555558"/>
        </c:manualLayout>
      </c:layout>
      <c:overlay val="0"/>
    </c:title>
    <c:autoTitleDeleted val="0"/>
    <c:plotArea>
      <c:layout>
        <c:manualLayout>
          <c:layoutTarget val="inner"/>
          <c:xMode val="edge"/>
          <c:yMode val="edge"/>
          <c:x val="1.8292610571736784E-2"/>
          <c:y val="8.1199329250510363E-2"/>
          <c:w val="0.57162648327939591"/>
          <c:h val="0.77267096821230674"/>
        </c:manualLayout>
      </c:layout>
      <c:pieChart>
        <c:varyColors val="1"/>
        <c:ser>
          <c:idx val="0"/>
          <c:order val="0"/>
          <c:tx>
            <c:strRef>
              <c:f>'Figure 2 Data'!$C$8</c:f>
              <c:strCache>
                <c:ptCount val="1"/>
                <c:pt idx="0">
                  <c:v>Electricity</c:v>
                </c:pt>
              </c:strCache>
            </c:strRef>
          </c:tx>
          <c:spPr>
            <a:ln>
              <a:solidFill>
                <a:schemeClr val="bg1">
                  <a:lumMod val="85000"/>
                </a:schemeClr>
              </a:solidFill>
            </a:ln>
          </c:spPr>
          <c:dPt>
            <c:idx val="0"/>
            <c:bubble3D val="0"/>
            <c:spPr>
              <a:solidFill>
                <a:srgbClr val="0070C0"/>
              </a:solidFill>
              <a:ln>
                <a:solidFill>
                  <a:schemeClr val="bg1">
                    <a:lumMod val="85000"/>
                  </a:schemeClr>
                </a:solidFill>
              </a:ln>
            </c:spPr>
          </c:dPt>
          <c:dPt>
            <c:idx val="1"/>
            <c:bubble3D val="0"/>
            <c:spPr>
              <a:solidFill>
                <a:srgbClr val="005696"/>
              </a:solidFill>
              <a:ln>
                <a:solidFill>
                  <a:schemeClr val="bg1">
                    <a:lumMod val="85000"/>
                  </a:schemeClr>
                </a:solidFill>
              </a:ln>
            </c:spPr>
          </c:dPt>
          <c:dPt>
            <c:idx val="2"/>
            <c:bubble3D val="0"/>
            <c:spPr>
              <a:solidFill>
                <a:srgbClr val="003B68"/>
              </a:solidFill>
              <a:ln>
                <a:solidFill>
                  <a:schemeClr val="bg1">
                    <a:lumMod val="85000"/>
                  </a:schemeClr>
                </a:solidFill>
              </a:ln>
            </c:spPr>
          </c:dPt>
          <c:dLbls>
            <c:dLbl>
              <c:idx val="0"/>
              <c:spPr/>
              <c:txPr>
                <a:bodyPr/>
                <a:lstStyle/>
                <a:p>
                  <a:pPr>
                    <a:defRPr>
                      <a:solidFill>
                        <a:schemeClr val="bg1">
                          <a:lumMod val="95000"/>
                        </a:schemeClr>
                      </a:solidFill>
                    </a:defRPr>
                  </a:pPr>
                  <a:endParaRPr lang="en-US"/>
                </a:p>
              </c:txPr>
              <c:showLegendKey val="0"/>
              <c:showVal val="1"/>
              <c:showCatName val="0"/>
              <c:showSerName val="0"/>
              <c:showPercent val="0"/>
              <c:showBubbleSize val="0"/>
            </c:dLbl>
            <c:dLbl>
              <c:idx val="2"/>
              <c:spPr/>
              <c:txPr>
                <a:bodyPr/>
                <a:lstStyle/>
                <a:p>
                  <a:pPr>
                    <a:defRPr>
                      <a:solidFill>
                        <a:schemeClr val="bg1">
                          <a:lumMod val="95000"/>
                        </a:schemeClr>
                      </a:solidFill>
                    </a:defRPr>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1"/>
          </c:dLbls>
          <c:cat>
            <c:strRef>
              <c:f>'Figure 2 Data'!$D$6:$F$6</c:f>
              <c:strCache>
                <c:ptCount val="3"/>
                <c:pt idx="0">
                  <c:v>Smart Meters</c:v>
                </c:pt>
                <c:pt idx="1">
                  <c:v>Smart-Type Meters</c:v>
                </c:pt>
                <c:pt idx="2">
                  <c:v>Traditional Meters</c:v>
                </c:pt>
              </c:strCache>
            </c:strRef>
          </c:cat>
          <c:val>
            <c:numRef>
              <c:f>'Figure 2 Data'!$D$8:$F$8</c:f>
              <c:numCache>
                <c:formatCode>_-* #,##0_-;\-* #,##0_-;_-* "-"??_-;_-@_-</c:formatCode>
                <c:ptCount val="3"/>
                <c:pt idx="0">
                  <c:v>3799300</c:v>
                </c:pt>
                <c:pt idx="1">
                  <c:v>498600</c:v>
                </c:pt>
                <c:pt idx="2">
                  <c:v>21303400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39351851851869E-2"/>
          <c:y val="0.17215478273549137"/>
          <c:w val="0.9055977982728084"/>
          <c:h val="0.63523731408573925"/>
        </c:manualLayout>
      </c:layout>
      <c:barChart>
        <c:barDir val="col"/>
        <c:grouping val="stacked"/>
        <c:varyColors val="0"/>
        <c:ser>
          <c:idx val="0"/>
          <c:order val="0"/>
          <c:tx>
            <c:v>Smart gas meters</c:v>
          </c:tx>
          <c:spPr>
            <a:solidFill>
              <a:srgbClr val="00B0F0"/>
            </a:solidFill>
            <a:ln>
              <a:noFill/>
            </a:ln>
          </c:spPr>
          <c:invertIfNegative val="0"/>
          <c:cat>
            <c:multiLvlStrRef>
              <c:f>'Figure 3 Data'!$A$7:$B$26</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'Figure 3 Data'!$D$7:$D$26</c:f>
              <c:numCache>
                <c:formatCode>_-* #,##0_-;\-* #,##0_-;_-* "-"??_-;_-@_-</c:formatCode>
                <c:ptCount val="20"/>
                <c:pt idx="0">
                  <c:v>0</c:v>
                </c:pt>
                <c:pt idx="1">
                  <c:v>0</c:v>
                </c:pt>
                <c:pt idx="2">
                  <c:v>0</c:v>
                </c:pt>
                <c:pt idx="3">
                  <c:v>0</c:v>
                </c:pt>
                <c:pt idx="4">
                  <c:v>0</c:v>
                </c:pt>
                <c:pt idx="5">
                  <c:v>0</c:v>
                </c:pt>
                <c:pt idx="6">
                  <c:v>0</c:v>
                </c:pt>
                <c:pt idx="7">
                  <c:v>0</c:v>
                </c:pt>
                <c:pt idx="8">
                  <c:v>0</c:v>
                </c:pt>
                <c:pt idx="9">
                  <c:v>30</c:v>
                </c:pt>
                <c:pt idx="10">
                  <c:v>72</c:v>
                </c:pt>
                <c:pt idx="11">
                  <c:v>129</c:v>
                </c:pt>
                <c:pt idx="12">
                  <c:v>202</c:v>
                </c:pt>
                <c:pt idx="13">
                  <c:v>257</c:v>
                </c:pt>
                <c:pt idx="14">
                  <c:v>187</c:v>
                </c:pt>
                <c:pt idx="15">
                  <c:v>247</c:v>
                </c:pt>
                <c:pt idx="16">
                  <c:v>264</c:v>
                </c:pt>
                <c:pt idx="17">
                  <c:v>228</c:v>
                </c:pt>
                <c:pt idx="18">
                  <c:v>353</c:v>
                </c:pt>
                <c:pt idx="19">
                  <c:v>290</c:v>
                </c:pt>
              </c:numCache>
            </c:numRef>
          </c:val>
        </c:ser>
        <c:ser>
          <c:idx val="1"/>
          <c:order val="1"/>
          <c:tx>
            <c:v>Advanced gas meters            </c:v>
          </c:tx>
          <c:spPr>
            <a:solidFill>
              <a:srgbClr val="71DAFF"/>
            </a:solidFill>
            <a:ln>
              <a:noFill/>
            </a:ln>
          </c:spPr>
          <c:invertIfNegative val="0"/>
          <c:cat>
            <c:multiLvlStrRef>
              <c:f>'Figure 3 Data'!$A$7:$B$26</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'Figure 3 Data'!$E$7:$E$26</c:f>
              <c:numCache>
                <c:formatCode>_-* #,##0_-;\-* #,##0_-;_-* "-"??_-;_-@_-</c:formatCode>
                <c:ptCount val="20"/>
                <c:pt idx="0">
                  <c:v>186</c:v>
                </c:pt>
                <c:pt idx="1">
                  <c:v>144</c:v>
                </c:pt>
                <c:pt idx="2">
                  <c:v>1321</c:v>
                </c:pt>
                <c:pt idx="3">
                  <c:v>290</c:v>
                </c:pt>
                <c:pt idx="4">
                  <c:v>60</c:v>
                </c:pt>
                <c:pt idx="5">
                  <c:v>184</c:v>
                </c:pt>
                <c:pt idx="6">
                  <c:v>24</c:v>
                </c:pt>
                <c:pt idx="7">
                  <c:v>59</c:v>
                </c:pt>
                <c:pt idx="8">
                  <c:v>647</c:v>
                </c:pt>
                <c:pt idx="9">
                  <c:v>1786</c:v>
                </c:pt>
                <c:pt idx="10">
                  <c:v>2497</c:v>
                </c:pt>
                <c:pt idx="11">
                  <c:v>4323</c:v>
                </c:pt>
                <c:pt idx="12">
                  <c:v>6018</c:v>
                </c:pt>
                <c:pt idx="13">
                  <c:v>8071</c:v>
                </c:pt>
                <c:pt idx="14">
                  <c:v>5948</c:v>
                </c:pt>
                <c:pt idx="15">
                  <c:v>3185</c:v>
                </c:pt>
                <c:pt idx="16">
                  <c:v>2797</c:v>
                </c:pt>
                <c:pt idx="17">
                  <c:v>2557</c:v>
                </c:pt>
                <c:pt idx="18">
                  <c:v>3105</c:v>
                </c:pt>
                <c:pt idx="19">
                  <c:v>3185</c:v>
                </c:pt>
              </c:numCache>
            </c:numRef>
          </c:val>
        </c:ser>
        <c:dLbls>
          <c:showLegendKey val="0"/>
          <c:showVal val="0"/>
          <c:showCatName val="0"/>
          <c:showSerName val="0"/>
          <c:showPercent val="0"/>
          <c:showBubbleSize val="0"/>
        </c:dLbls>
        <c:gapWidth val="40"/>
        <c:overlap val="100"/>
        <c:axId val="209272192"/>
        <c:axId val="209273984"/>
      </c:barChart>
      <c:catAx>
        <c:axId val="209272192"/>
        <c:scaling>
          <c:orientation val="minMax"/>
        </c:scaling>
        <c:delete val="0"/>
        <c:axPos val="b"/>
        <c:majorTickMark val="out"/>
        <c:minorTickMark val="none"/>
        <c:tickLblPos val="nextTo"/>
        <c:crossAx val="209273984"/>
        <c:crosses val="autoZero"/>
        <c:auto val="1"/>
        <c:lblAlgn val="ctr"/>
        <c:lblOffset val="100"/>
        <c:noMultiLvlLbl val="0"/>
      </c:catAx>
      <c:valAx>
        <c:axId val="209273984"/>
        <c:scaling>
          <c:orientation val="minMax"/>
          <c:max val="10000"/>
        </c:scaling>
        <c:delete val="0"/>
        <c:axPos val="l"/>
        <c:majorGridlines/>
        <c:title>
          <c:tx>
            <c:rich>
              <a:bodyPr rot="-5400000" vert="horz"/>
              <a:lstStyle/>
              <a:p>
                <a:pPr>
                  <a:defRPr sz="1050" b="0"/>
                </a:pPr>
                <a:r>
                  <a:rPr lang="en-GB" sz="1050" b="0"/>
                  <a:t>Number</a:t>
                </a:r>
                <a:r>
                  <a:rPr lang="en-GB" sz="1050" b="0" baseline="0"/>
                  <a:t> of meters installed </a:t>
                </a:r>
              </a:p>
            </c:rich>
          </c:tx>
          <c:layout>
            <c:manualLayout>
              <c:xMode val="edge"/>
              <c:yMode val="edge"/>
              <c:x val="1.0694662992642915E-2"/>
              <c:y val="0.22579177602799649"/>
            </c:manualLayout>
          </c:layout>
          <c:overlay val="0"/>
        </c:title>
        <c:numFmt formatCode="#,##0" sourceLinked="0"/>
        <c:majorTickMark val="out"/>
        <c:minorTickMark val="none"/>
        <c:tickLblPos val="nextTo"/>
        <c:crossAx val="209272192"/>
        <c:crosses val="autoZero"/>
        <c:crossBetween val="between"/>
        <c:majorUnit val="10000"/>
      </c:valAx>
      <c:spPr>
        <a:ln>
          <a:solidFill>
            <a:schemeClr val="bg1"/>
          </a:solidFill>
        </a:ln>
      </c:spPr>
    </c:plotArea>
    <c:legend>
      <c:legendPos val="l"/>
      <c:layout>
        <c:manualLayout>
          <c:xMode val="edge"/>
          <c:yMode val="edge"/>
          <c:x val="0.14116955150288646"/>
          <c:y val="0.36072725284339457"/>
          <c:w val="0.27971865794274092"/>
          <c:h val="0.15354549431321085"/>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91512345679019E-2"/>
          <c:y val="0.16279279879894978"/>
          <c:w val="0.9028707944418507"/>
          <c:h val="0.63546733961618707"/>
        </c:manualLayout>
      </c:layout>
      <c:barChart>
        <c:barDir val="col"/>
        <c:grouping val="stacked"/>
        <c:varyColors val="0"/>
        <c:ser>
          <c:idx val="0"/>
          <c:order val="0"/>
          <c:tx>
            <c:v>Smart electricity meters</c:v>
          </c:tx>
          <c:spPr>
            <a:solidFill>
              <a:srgbClr val="0070C0"/>
            </a:solidFill>
            <a:ln>
              <a:noFill/>
            </a:ln>
          </c:spPr>
          <c:invertIfNegative val="0"/>
          <c:cat>
            <c:multiLvlStrRef>
              <c:f>'Figure 3 Data'!$A$7:$B$26</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'Figure 3 Data'!$F$7:$F$26</c:f>
              <c:numCache>
                <c:formatCode>_-* #,##0_-;\-* #,##0_-;_-* "-"??_-;_-@_-</c:formatCode>
                <c:ptCount val="20"/>
                <c:pt idx="0">
                  <c:v>0</c:v>
                </c:pt>
                <c:pt idx="1">
                  <c:v>0</c:v>
                </c:pt>
                <c:pt idx="2">
                  <c:v>0</c:v>
                </c:pt>
                <c:pt idx="3">
                  <c:v>0</c:v>
                </c:pt>
                <c:pt idx="4">
                  <c:v>946</c:v>
                </c:pt>
                <c:pt idx="5">
                  <c:v>2590</c:v>
                </c:pt>
                <c:pt idx="6">
                  <c:v>2175</c:v>
                </c:pt>
                <c:pt idx="7">
                  <c:v>1445</c:v>
                </c:pt>
                <c:pt idx="8">
                  <c:v>714</c:v>
                </c:pt>
                <c:pt idx="9">
                  <c:v>1214</c:v>
                </c:pt>
                <c:pt idx="10">
                  <c:v>1369</c:v>
                </c:pt>
                <c:pt idx="11">
                  <c:v>2137</c:v>
                </c:pt>
                <c:pt idx="12">
                  <c:v>2767</c:v>
                </c:pt>
                <c:pt idx="13">
                  <c:v>3347</c:v>
                </c:pt>
                <c:pt idx="14">
                  <c:v>3725</c:v>
                </c:pt>
                <c:pt idx="15">
                  <c:v>5170</c:v>
                </c:pt>
                <c:pt idx="16">
                  <c:v>5545</c:v>
                </c:pt>
                <c:pt idx="17">
                  <c:v>4808</c:v>
                </c:pt>
                <c:pt idx="18">
                  <c:v>4954</c:v>
                </c:pt>
                <c:pt idx="19">
                  <c:v>5081</c:v>
                </c:pt>
              </c:numCache>
            </c:numRef>
          </c:val>
        </c:ser>
        <c:ser>
          <c:idx val="1"/>
          <c:order val="1"/>
          <c:tx>
            <c:v>Advanced electricity meters</c:v>
          </c:tx>
          <c:spPr>
            <a:solidFill>
              <a:srgbClr val="199CFF"/>
            </a:solidFill>
            <a:ln>
              <a:noFill/>
            </a:ln>
          </c:spPr>
          <c:invertIfNegative val="0"/>
          <c:cat>
            <c:multiLvlStrRef>
              <c:f>'Figure 3 Data'!$A$7:$B$26</c:f>
              <c:multiLvlStrCache>
                <c:ptCount val="20"/>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lvl>
                <c:lvl>
                  <c:pt idx="0">
                    <c:v>2012</c:v>
                  </c:pt>
                  <c:pt idx="2">
                    <c:v>2013</c:v>
                  </c:pt>
                  <c:pt idx="6">
                    <c:v>2014</c:v>
                  </c:pt>
                  <c:pt idx="10">
                    <c:v>2015</c:v>
                  </c:pt>
                  <c:pt idx="14">
                    <c:v>2016</c:v>
                  </c:pt>
                  <c:pt idx="18">
                    <c:v>2017</c:v>
                  </c:pt>
                </c:lvl>
              </c:multiLvlStrCache>
            </c:multiLvlStrRef>
          </c:cat>
          <c:val>
            <c:numRef>
              <c:f>'Figure 3 Data'!$G$7:$G$26</c:f>
              <c:numCache>
                <c:formatCode>_-* #,##0_-;\-* #,##0_-;_-* "-"??_-;_-@_-</c:formatCode>
                <c:ptCount val="20"/>
                <c:pt idx="0">
                  <c:v>35455</c:v>
                </c:pt>
                <c:pt idx="1">
                  <c:v>35834</c:v>
                </c:pt>
                <c:pt idx="2">
                  <c:v>32529</c:v>
                </c:pt>
                <c:pt idx="3">
                  <c:v>28722</c:v>
                </c:pt>
                <c:pt idx="4">
                  <c:v>24189</c:v>
                </c:pt>
                <c:pt idx="5">
                  <c:v>28300</c:v>
                </c:pt>
                <c:pt idx="6">
                  <c:v>17332</c:v>
                </c:pt>
                <c:pt idx="7">
                  <c:v>10152</c:v>
                </c:pt>
                <c:pt idx="8">
                  <c:v>14700</c:v>
                </c:pt>
                <c:pt idx="9">
                  <c:v>15955</c:v>
                </c:pt>
                <c:pt idx="10">
                  <c:v>11534</c:v>
                </c:pt>
                <c:pt idx="11">
                  <c:v>12073</c:v>
                </c:pt>
                <c:pt idx="12">
                  <c:v>13888</c:v>
                </c:pt>
                <c:pt idx="13">
                  <c:v>13832</c:v>
                </c:pt>
                <c:pt idx="14">
                  <c:v>9015</c:v>
                </c:pt>
                <c:pt idx="15">
                  <c:v>7865</c:v>
                </c:pt>
                <c:pt idx="16">
                  <c:v>4972</c:v>
                </c:pt>
                <c:pt idx="17">
                  <c:v>5456</c:v>
                </c:pt>
                <c:pt idx="18">
                  <c:v>5391</c:v>
                </c:pt>
                <c:pt idx="19">
                  <c:v>5278</c:v>
                </c:pt>
              </c:numCache>
            </c:numRef>
          </c:val>
        </c:ser>
        <c:dLbls>
          <c:showLegendKey val="0"/>
          <c:showVal val="0"/>
          <c:showCatName val="0"/>
          <c:showSerName val="0"/>
          <c:showPercent val="0"/>
          <c:showBubbleSize val="0"/>
        </c:dLbls>
        <c:gapWidth val="40"/>
        <c:overlap val="100"/>
        <c:axId val="209317248"/>
        <c:axId val="209192064"/>
      </c:barChart>
      <c:catAx>
        <c:axId val="209317248"/>
        <c:scaling>
          <c:orientation val="minMax"/>
        </c:scaling>
        <c:delete val="0"/>
        <c:axPos val="b"/>
        <c:majorTickMark val="out"/>
        <c:minorTickMark val="none"/>
        <c:tickLblPos val="nextTo"/>
        <c:crossAx val="209192064"/>
        <c:crosses val="autoZero"/>
        <c:auto val="1"/>
        <c:lblAlgn val="ctr"/>
        <c:lblOffset val="100"/>
        <c:noMultiLvlLbl val="0"/>
      </c:catAx>
      <c:valAx>
        <c:axId val="209192064"/>
        <c:scaling>
          <c:orientation val="minMax"/>
          <c:max val="40000"/>
        </c:scaling>
        <c:delete val="0"/>
        <c:axPos val="l"/>
        <c:majorGridlines/>
        <c:title>
          <c:tx>
            <c:rich>
              <a:bodyPr rot="-5400000" vert="horz"/>
              <a:lstStyle/>
              <a:p>
                <a:pPr>
                  <a:defRPr sz="1050"/>
                </a:pPr>
                <a:r>
                  <a:rPr lang="en-GB" sz="1050" b="0"/>
                  <a:t>Number</a:t>
                </a:r>
                <a:r>
                  <a:rPr lang="en-GB" sz="1050" b="0" baseline="0"/>
                  <a:t> of meters insalled </a:t>
                </a:r>
              </a:p>
            </c:rich>
          </c:tx>
          <c:layout>
            <c:manualLayout>
              <c:xMode val="edge"/>
              <c:yMode val="edge"/>
              <c:x val="1.0674733060631181E-2"/>
              <c:y val="0.23147740678756618"/>
            </c:manualLayout>
          </c:layout>
          <c:overlay val="0"/>
        </c:title>
        <c:numFmt formatCode="#,##0" sourceLinked="0"/>
        <c:majorTickMark val="out"/>
        <c:minorTickMark val="none"/>
        <c:tickLblPos val="nextTo"/>
        <c:crossAx val="209317248"/>
        <c:crosses val="autoZero"/>
        <c:crossBetween val="between"/>
        <c:majorUnit val="40000"/>
      </c:valAx>
      <c:spPr>
        <a:noFill/>
        <a:ln>
          <a:solidFill>
            <a:schemeClr val="bg1"/>
          </a:solidFill>
        </a:ln>
      </c:spPr>
    </c:plotArea>
    <c:legend>
      <c:legendPos val="r"/>
      <c:layout>
        <c:manualLayout>
          <c:xMode val="edge"/>
          <c:yMode val="edge"/>
          <c:x val="0.67494091026766057"/>
          <c:y val="0.29604095694937321"/>
          <c:w val="0.2780898970846824"/>
          <c:h val="0.14419524570927283"/>
        </c:manualLayout>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10</xdr:col>
      <xdr:colOff>19050</xdr:colOff>
      <xdr:row>25</xdr:row>
      <xdr:rowOff>57150</xdr:rowOff>
    </xdr:to>
    <xdr:pic>
      <xdr:nvPicPr>
        <xdr:cNvPr id="5" name="Picture 4"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6200"/>
          <a:ext cx="6115050" cy="1733550"/>
        </a:xfrm>
        <a:prstGeom prst="rect">
          <a:avLst/>
        </a:prstGeom>
        <a:noFill/>
        <a:ln>
          <a:noFill/>
        </a:ln>
      </xdr:spPr>
    </xdr:pic>
    <xdr:clientData/>
  </xdr:twoCellAnchor>
  <xdr:twoCellAnchor editAs="oneCell">
    <xdr:from>
      <xdr:col>0</xdr:col>
      <xdr:colOff>47625</xdr:colOff>
      <xdr:row>0</xdr:row>
      <xdr:rowOff>57150</xdr:rowOff>
    </xdr:from>
    <xdr:to>
      <xdr:col>3</xdr:col>
      <xdr:colOff>393065</xdr:colOff>
      <xdr:row>6</xdr:row>
      <xdr:rowOff>69215</xdr:rowOff>
    </xdr:to>
    <xdr:pic>
      <xdr:nvPicPr>
        <xdr:cNvPr id="6" name="Picture 5" descr="Department for Business, Energy &amp; Industrial Strategy logo" title="Department for Business, Energy &amp; Industrial Strategy logo"/>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2174240" cy="115506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393065</xdr:colOff>
      <xdr:row>3</xdr:row>
      <xdr:rowOff>383540</xdr:rowOff>
    </xdr:to>
    <xdr:pic>
      <xdr:nvPicPr>
        <xdr:cNvPr id="4" name="Picture 3" descr="Department for Business, Energy &amp; Industrial Strategy logo" title="Department for Business, Energy &amp; Industrial Strategy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174240" cy="115506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xdr:row>
      <xdr:rowOff>61911</xdr:rowOff>
    </xdr:from>
    <xdr:to>
      <xdr:col>12</xdr:col>
      <xdr:colOff>343894</xdr:colOff>
      <xdr:row>26</xdr:row>
      <xdr:rowOff>108411</xdr:rowOff>
    </xdr:to>
    <xdr:grpSp>
      <xdr:nvGrpSpPr>
        <xdr:cNvPr id="2" name="Group 1"/>
        <xdr:cNvGrpSpPr/>
      </xdr:nvGrpSpPr>
      <xdr:grpSpPr>
        <a:xfrm>
          <a:off x="647700" y="681036"/>
          <a:ext cx="7011394" cy="4428000"/>
          <a:chOff x="651013" y="492607"/>
          <a:chExt cx="7087509" cy="4460402"/>
        </a:xfrm>
      </xdr:grpSpPr>
      <xdr:grpSp>
        <xdr:nvGrpSpPr>
          <xdr:cNvPr id="3" name="Group 2"/>
          <xdr:cNvGrpSpPr/>
        </xdr:nvGrpSpPr>
        <xdr:grpSpPr>
          <a:xfrm>
            <a:off x="651013" y="492607"/>
            <a:ext cx="7087509" cy="4186239"/>
            <a:chOff x="651013" y="492607"/>
            <a:chExt cx="7087509" cy="4186239"/>
          </a:xfrm>
        </xdr:grpSpPr>
        <xdr:graphicFrame macro="">
          <xdr:nvGraphicFramePr>
            <xdr:cNvPr id="5" name="Chart 4"/>
            <xdr:cNvGraphicFramePr>
              <a:graphicFrameLocks/>
            </xdr:cNvGraphicFramePr>
          </xdr:nvGraphicFramePr>
          <xdr:xfrm>
            <a:off x="651013" y="492607"/>
            <a:ext cx="6951594" cy="41862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oup 5"/>
            <xdr:cNvGrpSpPr/>
          </xdr:nvGrpSpPr>
          <xdr:grpSpPr>
            <a:xfrm>
              <a:off x="6473667" y="525504"/>
              <a:ext cx="1264855" cy="2806894"/>
              <a:chOff x="6473667" y="525504"/>
              <a:chExt cx="1264855" cy="2806894"/>
            </a:xfrm>
          </xdr:grpSpPr>
          <xdr:grpSp>
            <xdr:nvGrpSpPr>
              <xdr:cNvPr id="7" name="Group 6"/>
              <xdr:cNvGrpSpPr/>
            </xdr:nvGrpSpPr>
            <xdr:grpSpPr>
              <a:xfrm>
                <a:off x="7113577" y="1119154"/>
                <a:ext cx="624945" cy="2213244"/>
                <a:chOff x="7019867" y="969669"/>
                <a:chExt cx="621579" cy="2213244"/>
              </a:xfrm>
            </xdr:grpSpPr>
            <xdr:sp macro="" textlink="$T$7">
              <xdr:nvSpPr>
                <xdr:cNvPr id="11" name="Oval 10"/>
                <xdr:cNvSpPr/>
              </xdr:nvSpPr>
              <xdr:spPr>
                <a:xfrm>
                  <a:off x="7019867" y="969669"/>
                  <a:ext cx="612000" cy="612000"/>
                </a:xfrm>
                <a:prstGeom prst="ellips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rIns="0" rtlCol="0" anchor="ctr"/>
                <a:lstStyle/>
                <a:p>
                  <a:pPr algn="ctr"/>
                  <a:fld id="{7BF3D8C8-0FD6-4E43-9770-210BFFE0F9F2}" type="TxLink">
                    <a:rPr lang="en-US" sz="1100" b="0" i="0" u="none" strike="noStrike">
                      <a:solidFill>
                        <a:schemeClr val="bg1">
                          <a:lumMod val="95000"/>
                        </a:schemeClr>
                      </a:solidFill>
                      <a:latin typeface="Calibri"/>
                      <a:cs typeface="Calibri"/>
                    </a:rPr>
                    <a:pPr algn="ctr"/>
                    <a:t>7.07m</a:t>
                  </a:fld>
                  <a:endParaRPr lang="en-GB" sz="1050" b="1">
                    <a:solidFill>
                      <a:schemeClr val="bg1">
                        <a:lumMod val="95000"/>
                      </a:schemeClr>
                    </a:solidFill>
                  </a:endParaRPr>
                </a:p>
              </xdr:txBody>
            </xdr:sp>
            <xdr:sp macro="" textlink="$T$9">
              <xdr:nvSpPr>
                <xdr:cNvPr id="12" name="Oval 11"/>
                <xdr:cNvSpPr/>
              </xdr:nvSpPr>
              <xdr:spPr>
                <a:xfrm>
                  <a:off x="7029444" y="1942542"/>
                  <a:ext cx="611999" cy="612000"/>
                </a:xfrm>
                <a:prstGeom prst="ellips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lstStyle/>
                <a:p>
                  <a:pPr algn="ctr"/>
                  <a:fld id="{38736D06-D693-4B10-920E-38D806AFD9CD}" type="TxLink">
                    <a:rPr lang="en-US" sz="1100" b="0" i="0" u="none" strike="noStrike">
                      <a:solidFill>
                        <a:schemeClr val="bg1">
                          <a:lumMod val="95000"/>
                        </a:schemeClr>
                      </a:solidFill>
                      <a:latin typeface="Calibri"/>
                      <a:cs typeface="Calibri"/>
                    </a:rPr>
                    <a:pPr algn="ctr"/>
                    <a:t>4.06m</a:t>
                  </a:fld>
                  <a:endParaRPr lang="en-GB" sz="1200">
                    <a:solidFill>
                      <a:schemeClr val="bg1">
                        <a:lumMod val="95000"/>
                      </a:schemeClr>
                    </a:solidFill>
                  </a:endParaRPr>
                </a:p>
              </xdr:txBody>
            </xdr:sp>
            <xdr:sp macro="" textlink="$T$8">
              <xdr:nvSpPr>
                <xdr:cNvPr id="13" name="Oval 12"/>
                <xdr:cNvSpPr/>
              </xdr:nvSpPr>
              <xdr:spPr>
                <a:xfrm>
                  <a:off x="7029446" y="2570913"/>
                  <a:ext cx="612000" cy="612000"/>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fld id="{A1A9EACE-7316-42F4-B00B-7E6E95B729C7}" type="TxLink">
                    <a:rPr lang="en-US" sz="1100" b="0" i="0" u="none" strike="noStrike">
                      <a:solidFill>
                        <a:schemeClr val="bg1">
                          <a:lumMod val="95000"/>
                        </a:schemeClr>
                      </a:solidFill>
                      <a:latin typeface="Calibri"/>
                      <a:cs typeface="Calibri"/>
                    </a:rPr>
                    <a:pPr algn="ctr"/>
                    <a:t>3.01m</a:t>
                  </a:fld>
                  <a:endParaRPr lang="en-GB" sz="1200">
                    <a:solidFill>
                      <a:schemeClr val="bg1">
                        <a:lumMod val="95000"/>
                      </a:schemeClr>
                    </a:solidFill>
                  </a:endParaRPr>
                </a:p>
              </xdr:txBody>
            </xdr:sp>
          </xdr:grpSp>
          <xdr:grpSp>
            <xdr:nvGrpSpPr>
              <xdr:cNvPr id="8" name="Group 7"/>
              <xdr:cNvGrpSpPr/>
            </xdr:nvGrpSpPr>
            <xdr:grpSpPr>
              <a:xfrm>
                <a:off x="6473667" y="525504"/>
                <a:ext cx="1263926" cy="523875"/>
                <a:chOff x="6473667" y="848541"/>
                <a:chExt cx="1263926" cy="523875"/>
              </a:xfrm>
            </xdr:grpSpPr>
            <xdr:sp macro="" textlink="">
              <xdr:nvSpPr>
                <xdr:cNvPr id="9" name="TextBox 8"/>
                <xdr:cNvSpPr txBox="1"/>
              </xdr:nvSpPr>
              <xdr:spPr>
                <a:xfrm>
                  <a:off x="6473667" y="848541"/>
                  <a:ext cx="1263926"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a:latin typeface="+mn-lt"/>
                      <a:cs typeface="Arial" panose="020B0604020202020204" pitchFamily="34" charset="0"/>
                    </a:rPr>
                    <a:t>Overall</a:t>
                  </a:r>
                </a:p>
                <a:p>
                  <a:pPr algn="r"/>
                  <a:r>
                    <a:rPr lang="en-GB" sz="1200">
                      <a:latin typeface="+mn-lt"/>
                      <a:cs typeface="Arial" panose="020B0604020202020204" pitchFamily="34" charset="0"/>
                    </a:rPr>
                    <a:t>installations</a:t>
                  </a:r>
                </a:p>
              </xdr:txBody>
            </xdr:sp>
            <xdr:cxnSp macro="">
              <xdr:nvCxnSpPr>
                <xdr:cNvPr id="10" name="Straight Connector 9"/>
                <xdr:cNvCxnSpPr/>
              </xdr:nvCxnSpPr>
              <xdr:spPr>
                <a:xfrm>
                  <a:off x="6750629" y="1286831"/>
                  <a:ext cx="936763"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4" name="Oval 3"/>
          <xdr:cNvSpPr/>
        </xdr:nvSpPr>
        <xdr:spPr>
          <a:xfrm>
            <a:off x="1166588" y="4886748"/>
            <a:ext cx="66261" cy="66261"/>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28574</xdr:colOff>
      <xdr:row>4</xdr:row>
      <xdr:rowOff>52387</xdr:rowOff>
    </xdr:from>
    <xdr:to>
      <xdr:col>4</xdr:col>
      <xdr:colOff>974324</xdr:colOff>
      <xdr:row>18</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904875</xdr:colOff>
      <xdr:row>4</xdr:row>
      <xdr:rowOff>52387</xdr:rowOff>
    </xdr:from>
    <xdr:to>
      <xdr:col>9</xdr:col>
      <xdr:colOff>250425</xdr:colOff>
      <xdr:row>18</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28572</xdr:colOff>
      <xdr:row>3</xdr:row>
      <xdr:rowOff>152400</xdr:rowOff>
    </xdr:from>
    <xdr:to>
      <xdr:col>11</xdr:col>
      <xdr:colOff>199159</xdr:colOff>
      <xdr:row>18</xdr:row>
      <xdr:rowOff>103500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27233</xdr:colOff>
      <xdr:row>17</xdr:row>
      <xdr:rowOff>141965</xdr:rowOff>
    </xdr:from>
    <xdr:to>
      <xdr:col>11</xdr:col>
      <xdr:colOff>208859</xdr:colOff>
      <xdr:row>32</xdr:row>
      <xdr:rowOff>141965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67542</xdr:colOff>
      <xdr:row>18</xdr:row>
      <xdr:rowOff>183571</xdr:rowOff>
    </xdr:from>
    <xdr:ext cx="1656094" cy="446212"/>
    <xdr:sp macro="" textlink="">
      <xdr:nvSpPr>
        <xdr:cNvPr id="4" name="TextBox 3"/>
        <xdr:cNvSpPr txBox="1"/>
      </xdr:nvSpPr>
      <xdr:spPr>
        <a:xfrm>
          <a:off x="5258667" y="3660196"/>
          <a:ext cx="1656094"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u="sng">
              <a:solidFill>
                <a:srgbClr val="0070C0"/>
              </a:solidFill>
              <a:latin typeface="Arial" panose="020B0604020202020204" pitchFamily="34" charset="0"/>
              <a:cs typeface="Arial" panose="020B0604020202020204" pitchFamily="34" charset="0"/>
            </a:rPr>
            <a:t>Electricity</a:t>
          </a:r>
        </a:p>
      </xdr:txBody>
    </xdr:sp>
    <xdr:clientData/>
  </xdr:oneCellAnchor>
  <xdr:twoCellAnchor>
    <xdr:from>
      <xdr:col>2</xdr:col>
      <xdr:colOff>276225</xdr:colOff>
      <xdr:row>6</xdr:row>
      <xdr:rowOff>19050</xdr:rowOff>
    </xdr:from>
    <xdr:to>
      <xdr:col>12</xdr:col>
      <xdr:colOff>95250</xdr:colOff>
      <xdr:row>7</xdr:row>
      <xdr:rowOff>38100</xdr:rowOff>
    </xdr:to>
    <xdr:sp macro="" textlink="">
      <xdr:nvSpPr>
        <xdr:cNvPr id="5" name="Rectangle 4"/>
        <xdr:cNvSpPr/>
      </xdr:nvSpPr>
      <xdr:spPr>
        <a:xfrm>
          <a:off x="971550" y="1133475"/>
          <a:ext cx="5619750" cy="209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0.13562</cdr:x>
      <cdr:y>0.20518</cdr:y>
    </cdr:from>
    <cdr:to>
      <cdr:x>0.36524</cdr:x>
      <cdr:y>0.36143</cdr:y>
    </cdr:to>
    <cdr:sp macro="" textlink="">
      <cdr:nvSpPr>
        <cdr:cNvPr id="2" name="TextBox 1"/>
        <cdr:cNvSpPr txBox="1"/>
      </cdr:nvSpPr>
      <cdr:spPr>
        <a:xfrm xmlns:a="http://schemas.openxmlformats.org/drawingml/2006/main">
          <a:off x="805277" y="562840"/>
          <a:ext cx="1363326"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b="1" u="sng">
              <a:solidFill>
                <a:srgbClr val="00B0F0"/>
              </a:solidFill>
              <a:latin typeface="Arial" panose="020B0604020202020204" pitchFamily="34" charset="0"/>
              <a:cs typeface="Arial" panose="020B0604020202020204" pitchFamily="34" charset="0"/>
            </a:rPr>
            <a:t>Gas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1:F32"/>
  <sheetViews>
    <sheetView showGridLines="0" tabSelected="1" zoomScaleNormal="100" workbookViewId="0">
      <selection activeCell="B2" sqref="B2"/>
    </sheetView>
  </sheetViews>
  <sheetFormatPr defaultRowHeight="15" x14ac:dyDescent="0.25"/>
  <cols>
    <col min="1" max="16384" width="9.140625" style="12"/>
  </cols>
  <sheetData>
    <row r="11" spans="6:6" ht="46.5" x14ac:dyDescent="0.7">
      <c r="F11" s="300" t="s">
        <v>0</v>
      </c>
    </row>
    <row r="12" spans="6:6" ht="46.5" x14ac:dyDescent="0.7">
      <c r="F12" s="300" t="s">
        <v>157</v>
      </c>
    </row>
    <row r="13" spans="6:6" ht="33.75" x14ac:dyDescent="0.5">
      <c r="F13" s="301" t="s">
        <v>103</v>
      </c>
    </row>
    <row r="23" spans="1:1" x14ac:dyDescent="0.25">
      <c r="A23" s="302"/>
    </row>
    <row r="24" spans="1:1" x14ac:dyDescent="0.25">
      <c r="A24" s="302" t="s">
        <v>158</v>
      </c>
    </row>
    <row r="26" spans="1:1" x14ac:dyDescent="0.25">
      <c r="A26" s="12" t="s">
        <v>1</v>
      </c>
    </row>
    <row r="32" spans="1:1" x14ac:dyDescent="0.25">
      <c r="A32" s="12" t="s">
        <v>1</v>
      </c>
    </row>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K13"/>
  <sheetViews>
    <sheetView showGridLines="0" workbookViewId="0">
      <selection sqref="A1:C1"/>
    </sheetView>
  </sheetViews>
  <sheetFormatPr defaultColWidth="9.140625" defaultRowHeight="15" x14ac:dyDescent="0.25"/>
  <cols>
    <col min="1" max="2" width="1.85546875" style="14" customWidth="1"/>
    <col min="3" max="3" width="33.7109375" style="14" customWidth="1"/>
    <col min="4" max="6" width="20.7109375" style="14" customWidth="1"/>
    <col min="7" max="7" width="9.140625" style="14"/>
    <col min="8" max="8" width="2.7109375" style="14" customWidth="1"/>
    <col min="9" max="16384" width="9.140625" style="14"/>
  </cols>
  <sheetData>
    <row r="1" spans="1:11" s="1" customFormat="1" x14ac:dyDescent="0.25">
      <c r="A1" s="258" t="s">
        <v>32</v>
      </c>
      <c r="B1" s="258"/>
      <c r="C1" s="258"/>
    </row>
    <row r="3" spans="1:11" ht="33" customHeight="1" x14ac:dyDescent="0.25">
      <c r="C3" s="276" t="s">
        <v>145</v>
      </c>
      <c r="D3" s="276"/>
      <c r="E3" s="276"/>
      <c r="F3" s="276"/>
    </row>
    <row r="5" spans="1:11" x14ac:dyDescent="0.25">
      <c r="C5" s="255" t="s">
        <v>132</v>
      </c>
      <c r="D5" s="271" t="s">
        <v>2</v>
      </c>
      <c r="E5" s="271"/>
      <c r="F5" s="271"/>
    </row>
    <row r="6" spans="1:11" x14ac:dyDescent="0.25">
      <c r="C6" s="256"/>
      <c r="D6" s="228" t="s">
        <v>60</v>
      </c>
      <c r="E6" s="3" t="s">
        <v>61</v>
      </c>
      <c r="F6" s="15" t="s">
        <v>62</v>
      </c>
      <c r="G6" s="18"/>
    </row>
    <row r="7" spans="1:11" x14ac:dyDescent="0.25">
      <c r="C7" s="134" t="s">
        <v>36</v>
      </c>
      <c r="D7" s="135">
        <f>MROUND('Table 2b'!D26,100)</f>
        <v>2863100</v>
      </c>
      <c r="E7" s="224">
        <f>MROUND('Table 2b'!E26,100)</f>
        <v>285200</v>
      </c>
      <c r="F7" s="231">
        <f>MROUND('Table 2b'!F26,100)</f>
        <v>18108400</v>
      </c>
      <c r="G7" s="18"/>
      <c r="K7" s="167"/>
    </row>
    <row r="8" spans="1:11" x14ac:dyDescent="0.25">
      <c r="C8" s="324" t="s">
        <v>37</v>
      </c>
      <c r="D8" s="135">
        <f>MROUND('Table 2c'!D26,100)</f>
        <v>3799300</v>
      </c>
      <c r="E8" s="225">
        <f>MROUND('Table 2c'!E26,100)</f>
        <v>498600</v>
      </c>
      <c r="F8" s="232">
        <f>MROUND('Table 2c'!F26,100)</f>
        <v>21303400</v>
      </c>
      <c r="G8" s="18"/>
      <c r="K8" s="167"/>
    </row>
    <row r="9" spans="1:11" ht="15.75" thickBot="1" x14ac:dyDescent="0.3">
      <c r="C9" s="325" t="s">
        <v>144</v>
      </c>
      <c r="D9" s="229">
        <f>MROUND('Table 2a'!D26,100)</f>
        <v>6662500</v>
      </c>
      <c r="E9" s="230">
        <f>MROUND('Table 2a'!E26,100)</f>
        <v>783800</v>
      </c>
      <c r="F9" s="233">
        <f>MROUND('Table 2a'!F26,100)</f>
        <v>39411800</v>
      </c>
      <c r="G9" s="18"/>
      <c r="K9" s="167"/>
    </row>
    <row r="10" spans="1:11" x14ac:dyDescent="0.25">
      <c r="C10" s="326" t="s">
        <v>156</v>
      </c>
      <c r="F10" s="18"/>
      <c r="G10" s="18"/>
    </row>
    <row r="11" spans="1:11" x14ac:dyDescent="0.25">
      <c r="C11" s="62"/>
    </row>
    <row r="12" spans="1:11" x14ac:dyDescent="0.25">
      <c r="C12" s="62"/>
    </row>
    <row r="13" spans="1:11" ht="15" customHeight="1" x14ac:dyDescent="0.25"/>
  </sheetData>
  <mergeCells count="4">
    <mergeCell ref="A1:C1"/>
    <mergeCell ref="C3:F3"/>
    <mergeCell ref="C5:C6"/>
    <mergeCell ref="D5:F5"/>
  </mergeCells>
  <hyperlinks>
    <hyperlink ref="A1" location="Contents!A1" display="Contents"/>
  </hyperlinks>
  <pageMargins left="0.7" right="0.7" top="0.75" bottom="0.75" header="0.3" footer="0.3"/>
  <pageSetup paperSize="9" scale="86"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R3"/>
  <sheetViews>
    <sheetView showGridLines="0" workbookViewId="0">
      <selection sqref="A1:C1"/>
    </sheetView>
  </sheetViews>
  <sheetFormatPr defaultColWidth="9.140625" defaultRowHeight="15" x14ac:dyDescent="0.25"/>
  <cols>
    <col min="1" max="2" width="1.85546875" style="14" customWidth="1"/>
    <col min="3" max="3" width="25.7109375" style="14" customWidth="1"/>
    <col min="4" max="7" width="15.7109375" style="14" customWidth="1"/>
    <col min="8" max="8" width="9.140625" style="14"/>
    <col min="9" max="9" width="9.140625" style="14" customWidth="1"/>
    <col min="10" max="10" width="2.7109375" style="14" customWidth="1"/>
    <col min="11" max="16384" width="9.140625" style="14"/>
  </cols>
  <sheetData>
    <row r="1" spans="1:18" customFormat="1" x14ac:dyDescent="0.25">
      <c r="A1" s="260" t="s">
        <v>32</v>
      </c>
      <c r="B1" s="260"/>
      <c r="C1" s="260"/>
      <c r="D1" s="12"/>
      <c r="E1" s="12"/>
      <c r="F1" s="12"/>
      <c r="G1" s="12"/>
      <c r="H1" s="12"/>
      <c r="I1" s="12"/>
      <c r="J1" s="12"/>
      <c r="K1" s="12"/>
      <c r="L1" s="12"/>
      <c r="M1" s="12"/>
      <c r="N1" s="12"/>
      <c r="O1" s="12"/>
      <c r="P1" s="12"/>
      <c r="Q1" s="12"/>
      <c r="R1" s="12"/>
    </row>
    <row r="2" spans="1:18" customFormat="1" x14ac:dyDescent="0.25">
      <c r="A2" s="227"/>
      <c r="B2" s="244"/>
      <c r="C2" s="244"/>
      <c r="D2" s="12"/>
      <c r="E2" s="12"/>
      <c r="F2" s="12"/>
      <c r="G2" s="12"/>
      <c r="H2" s="12"/>
      <c r="I2" s="12"/>
      <c r="J2" s="12"/>
      <c r="K2" s="12"/>
      <c r="L2" s="12"/>
      <c r="M2" s="12"/>
      <c r="N2" s="12"/>
      <c r="O2" s="12"/>
      <c r="P2" s="12"/>
      <c r="Q2" s="12"/>
      <c r="R2" s="12"/>
    </row>
    <row r="3" spans="1:18" customFormat="1" ht="18.75" x14ac:dyDescent="0.25">
      <c r="A3" s="12"/>
      <c r="B3" s="13" t="s">
        <v>155</v>
      </c>
      <c r="C3" s="12"/>
      <c r="D3" s="12"/>
      <c r="E3" s="12"/>
      <c r="F3" s="12"/>
      <c r="G3" s="12"/>
      <c r="H3" s="12"/>
      <c r="I3" s="12"/>
      <c r="J3" s="12"/>
      <c r="K3" s="12"/>
      <c r="L3" s="12"/>
      <c r="M3" s="12"/>
      <c r="N3" s="12"/>
      <c r="O3" s="12"/>
      <c r="P3" s="12"/>
      <c r="Q3" s="12"/>
      <c r="R3" s="12"/>
    </row>
  </sheetData>
  <mergeCells count="1">
    <mergeCell ref="A1:C1"/>
  </mergeCells>
  <hyperlinks>
    <hyperlink ref="A1" location="Contents!A1" display="Contents"/>
  </hyperlinks>
  <pageMargins left="0.7" right="0.7" top="0.75" bottom="0.75" header="0.3" footer="0.3"/>
  <pageSetup paperSize="9" scale="86" orientation="portrait" verticalDpi="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060"/>
    <pageSetUpPr fitToPage="1"/>
  </sheetPr>
  <dimension ref="A1:R40"/>
  <sheetViews>
    <sheetView showGridLines="0" zoomScaleNormal="100" workbookViewId="0">
      <selection sqref="A1:C1"/>
    </sheetView>
  </sheetViews>
  <sheetFormatPr defaultColWidth="9.140625" defaultRowHeight="15" x14ac:dyDescent="0.25"/>
  <cols>
    <col min="1" max="2" width="1.7109375" style="1" customWidth="1"/>
    <col min="3" max="3" width="25.7109375" style="1" customWidth="1"/>
    <col min="4" max="5" width="18.7109375" style="1" customWidth="1"/>
    <col min="6" max="6" width="2.7109375" style="1" customWidth="1"/>
    <col min="7" max="7" width="18.7109375" style="1" customWidth="1"/>
    <col min="8" max="8" width="2.7109375" style="1" customWidth="1"/>
    <col min="9" max="9" width="11.42578125" style="1" customWidth="1"/>
    <col min="10" max="12" width="9.140625" style="1"/>
    <col min="13" max="13" width="9.5703125" style="1" bestFit="1" customWidth="1"/>
    <col min="14" max="15" width="10.5703125" style="1" bestFit="1" customWidth="1"/>
    <col min="16" max="16384" width="9.140625" style="1"/>
  </cols>
  <sheetData>
    <row r="1" spans="1:18" ht="15" customHeight="1" x14ac:dyDescent="0.25">
      <c r="A1" s="258" t="s">
        <v>32</v>
      </c>
      <c r="B1" s="258"/>
      <c r="C1" s="258"/>
    </row>
    <row r="2" spans="1:18" ht="15" customHeight="1" x14ac:dyDescent="0.25"/>
    <row r="3" spans="1:18" s="32" customFormat="1" ht="33" customHeight="1" x14ac:dyDescent="0.25">
      <c r="C3" s="277" t="s">
        <v>72</v>
      </c>
      <c r="D3" s="277"/>
      <c r="E3" s="277"/>
      <c r="F3" s="277"/>
      <c r="G3" s="277"/>
      <c r="H3" s="138"/>
      <c r="I3" s="143"/>
    </row>
    <row r="4" spans="1:18" ht="6" customHeight="1" x14ac:dyDescent="0.3"/>
    <row r="5" spans="1:18" ht="15" customHeight="1" x14ac:dyDescent="0.25">
      <c r="C5" s="278" t="s">
        <v>34</v>
      </c>
      <c r="D5" s="270" t="s">
        <v>73</v>
      </c>
      <c r="E5" s="271"/>
      <c r="F5" s="271"/>
      <c r="G5" s="271"/>
      <c r="H5" s="271"/>
      <c r="I5" s="142"/>
    </row>
    <row r="6" spans="1:18" s="11" customFormat="1" ht="15" customHeight="1" x14ac:dyDescent="0.25">
      <c r="C6" s="279"/>
      <c r="D6" s="29" t="s">
        <v>60</v>
      </c>
      <c r="E6" s="282" t="s">
        <v>70</v>
      </c>
      <c r="F6" s="283"/>
      <c r="G6" s="284" t="s">
        <v>38</v>
      </c>
      <c r="H6" s="285"/>
      <c r="I6" s="172"/>
    </row>
    <row r="7" spans="1:18" ht="17.25" customHeight="1" x14ac:dyDescent="0.3">
      <c r="A7" s="2"/>
      <c r="B7" s="2"/>
      <c r="C7" s="4" t="s">
        <v>87</v>
      </c>
      <c r="D7" s="34">
        <v>0</v>
      </c>
      <c r="E7" s="154">
        <v>330364</v>
      </c>
      <c r="F7" s="149" t="s">
        <v>138</v>
      </c>
      <c r="G7" s="154">
        <f t="shared" ref="G7:G27" si="0">E7+D7</f>
        <v>330364</v>
      </c>
      <c r="H7" s="149" t="s">
        <v>138</v>
      </c>
      <c r="I7" s="173"/>
      <c r="J7" s="174"/>
      <c r="R7" s="155"/>
    </row>
    <row r="8" spans="1:18" ht="17.25" customHeight="1" x14ac:dyDescent="0.3">
      <c r="A8" s="2"/>
      <c r="B8" s="2"/>
      <c r="C8" s="30" t="s">
        <v>41</v>
      </c>
      <c r="D8" s="34">
        <v>0</v>
      </c>
      <c r="E8" s="145">
        <v>35641</v>
      </c>
      <c r="F8" s="158"/>
      <c r="G8" s="161">
        <f t="shared" si="0"/>
        <v>35641</v>
      </c>
      <c r="H8" s="150"/>
      <c r="I8" s="173"/>
      <c r="J8" s="174"/>
      <c r="L8" s="171"/>
      <c r="R8" s="155"/>
    </row>
    <row r="9" spans="1:18" ht="17.25" customHeight="1" x14ac:dyDescent="0.3">
      <c r="A9" s="2"/>
      <c r="B9" s="2"/>
      <c r="C9" s="30" t="s">
        <v>43</v>
      </c>
      <c r="D9" s="34">
        <v>0</v>
      </c>
      <c r="E9" s="145">
        <v>35978</v>
      </c>
      <c r="F9" s="158"/>
      <c r="G9" s="161">
        <f t="shared" si="0"/>
        <v>35978</v>
      </c>
      <c r="H9" s="150"/>
      <c r="I9" s="173"/>
      <c r="J9" s="174"/>
      <c r="R9" s="155"/>
    </row>
    <row r="10" spans="1:18" ht="17.25" customHeight="1" x14ac:dyDescent="0.3">
      <c r="A10" s="2"/>
      <c r="B10" s="2"/>
      <c r="C10" s="30" t="s">
        <v>45</v>
      </c>
      <c r="D10" s="34">
        <v>0</v>
      </c>
      <c r="E10" s="145">
        <v>33850</v>
      </c>
      <c r="F10" s="158"/>
      <c r="G10" s="161">
        <f t="shared" si="0"/>
        <v>33850</v>
      </c>
      <c r="H10" s="150"/>
      <c r="I10" s="173"/>
      <c r="J10" s="174"/>
      <c r="R10" s="155"/>
    </row>
    <row r="11" spans="1:18" ht="17.25" customHeight="1" x14ac:dyDescent="0.3">
      <c r="A11" s="2"/>
      <c r="B11" s="2"/>
      <c r="C11" s="30" t="s">
        <v>47</v>
      </c>
      <c r="D11" s="34">
        <v>0</v>
      </c>
      <c r="E11" s="145">
        <v>29012</v>
      </c>
      <c r="F11" s="158"/>
      <c r="G11" s="161">
        <f t="shared" si="0"/>
        <v>29012</v>
      </c>
      <c r="H11" s="150"/>
      <c r="I11" s="173"/>
      <c r="J11" s="174"/>
      <c r="K11" s="130"/>
      <c r="L11" s="130"/>
      <c r="R11" s="155"/>
    </row>
    <row r="12" spans="1:18" ht="17.25" customHeight="1" x14ac:dyDescent="0.3">
      <c r="A12" s="2"/>
      <c r="B12" s="2"/>
      <c r="C12" s="30" t="s">
        <v>48</v>
      </c>
      <c r="D12" s="34">
        <v>946</v>
      </c>
      <c r="E12" s="145">
        <v>24249</v>
      </c>
      <c r="F12" s="158"/>
      <c r="G12" s="161">
        <f t="shared" si="0"/>
        <v>25195</v>
      </c>
      <c r="H12" s="150"/>
      <c r="I12" s="173"/>
      <c r="J12" s="174"/>
      <c r="K12" s="130"/>
      <c r="L12" s="130"/>
      <c r="R12" s="155"/>
    </row>
    <row r="13" spans="1:18" ht="17.25" customHeight="1" x14ac:dyDescent="0.3">
      <c r="A13" s="2"/>
      <c r="B13" s="2"/>
      <c r="C13" s="4" t="s">
        <v>88</v>
      </c>
      <c r="D13" s="34">
        <v>2590</v>
      </c>
      <c r="E13" s="145">
        <v>28484</v>
      </c>
      <c r="F13" s="158"/>
      <c r="G13" s="161">
        <f t="shared" si="0"/>
        <v>31074</v>
      </c>
      <c r="H13" s="150"/>
      <c r="I13" s="173"/>
      <c r="J13" s="174"/>
      <c r="K13" s="130"/>
      <c r="L13" s="130"/>
      <c r="R13" s="155"/>
    </row>
    <row r="14" spans="1:18" ht="17.25" customHeight="1" x14ac:dyDescent="0.3">
      <c r="A14" s="2"/>
      <c r="B14" s="2"/>
      <c r="C14" s="4" t="s">
        <v>49</v>
      </c>
      <c r="D14" s="34">
        <v>2175</v>
      </c>
      <c r="E14" s="145">
        <v>17356</v>
      </c>
      <c r="F14" s="158"/>
      <c r="G14" s="161">
        <f t="shared" si="0"/>
        <v>19531</v>
      </c>
      <c r="H14" s="150"/>
      <c r="I14" s="173"/>
      <c r="J14" s="174"/>
      <c r="K14" s="130"/>
      <c r="L14" s="130"/>
      <c r="R14" s="155"/>
    </row>
    <row r="15" spans="1:18" ht="17.25" customHeight="1" x14ac:dyDescent="0.3">
      <c r="A15" s="2"/>
      <c r="B15" s="2"/>
      <c r="C15" s="4" t="s">
        <v>50</v>
      </c>
      <c r="D15" s="34">
        <v>1445</v>
      </c>
      <c r="E15" s="145">
        <v>10211</v>
      </c>
      <c r="F15" s="158"/>
      <c r="G15" s="161">
        <f t="shared" si="0"/>
        <v>11656</v>
      </c>
      <c r="H15" s="150"/>
      <c r="I15" s="173"/>
      <c r="J15" s="174"/>
      <c r="K15" s="130"/>
      <c r="L15" s="130"/>
      <c r="R15" s="155"/>
    </row>
    <row r="16" spans="1:18" ht="17.25" customHeight="1" x14ac:dyDescent="0.3">
      <c r="A16" s="2"/>
      <c r="B16" s="2"/>
      <c r="C16" s="4" t="s">
        <v>51</v>
      </c>
      <c r="D16" s="34">
        <v>714</v>
      </c>
      <c r="E16" s="145">
        <v>15347</v>
      </c>
      <c r="F16" s="158"/>
      <c r="G16" s="161">
        <f t="shared" si="0"/>
        <v>16061</v>
      </c>
      <c r="H16" s="150"/>
      <c r="I16" s="173"/>
      <c r="J16" s="174"/>
      <c r="K16" s="130"/>
      <c r="L16" s="130"/>
      <c r="R16" s="155"/>
    </row>
    <row r="17" spans="1:18" ht="17.25" customHeight="1" x14ac:dyDescent="0.25">
      <c r="A17" s="2"/>
      <c r="B17" s="2"/>
      <c r="C17" s="4" t="s">
        <v>52</v>
      </c>
      <c r="D17" s="35">
        <v>1244</v>
      </c>
      <c r="E17" s="156">
        <v>17741</v>
      </c>
      <c r="F17" s="159"/>
      <c r="G17" s="161">
        <f t="shared" si="0"/>
        <v>18985</v>
      </c>
      <c r="H17" s="151"/>
      <c r="I17" s="173"/>
      <c r="J17" s="174"/>
      <c r="K17" s="130"/>
      <c r="L17" s="130"/>
      <c r="R17" s="155"/>
    </row>
    <row r="18" spans="1:18" ht="17.25" customHeight="1" x14ac:dyDescent="0.25">
      <c r="A18" s="2"/>
      <c r="B18" s="2"/>
      <c r="C18" s="7" t="s">
        <v>89</v>
      </c>
      <c r="D18" s="35">
        <v>1441</v>
      </c>
      <c r="E18" s="156">
        <v>14031</v>
      </c>
      <c r="F18" s="159"/>
      <c r="G18" s="161">
        <f t="shared" si="0"/>
        <v>15472</v>
      </c>
      <c r="H18" s="151"/>
      <c r="I18" s="173"/>
      <c r="J18" s="174"/>
      <c r="K18" s="130"/>
      <c r="L18" s="130"/>
      <c r="R18" s="155"/>
    </row>
    <row r="19" spans="1:18" ht="17.25" customHeight="1" x14ac:dyDescent="0.25">
      <c r="A19" s="2"/>
      <c r="B19" s="2"/>
      <c r="C19" s="7" t="s">
        <v>53</v>
      </c>
      <c r="D19" s="35">
        <v>2266</v>
      </c>
      <c r="E19" s="156">
        <v>16396</v>
      </c>
      <c r="F19" s="159"/>
      <c r="G19" s="161">
        <f t="shared" si="0"/>
        <v>18662</v>
      </c>
      <c r="H19" s="151"/>
      <c r="I19" s="173"/>
      <c r="J19" s="174"/>
      <c r="K19" s="130"/>
      <c r="L19" s="130"/>
      <c r="R19" s="155"/>
    </row>
    <row r="20" spans="1:18" ht="17.25" customHeight="1" x14ac:dyDescent="0.25">
      <c r="A20" s="2"/>
      <c r="B20" s="2"/>
      <c r="C20" s="7" t="s">
        <v>54</v>
      </c>
      <c r="D20" s="35">
        <v>2969</v>
      </c>
      <c r="E20" s="156">
        <v>19906</v>
      </c>
      <c r="F20" s="159"/>
      <c r="G20" s="161">
        <f t="shared" si="0"/>
        <v>22875</v>
      </c>
      <c r="H20" s="151"/>
      <c r="I20" s="173"/>
      <c r="J20" s="174"/>
      <c r="K20" s="130"/>
      <c r="L20" s="130"/>
      <c r="R20" s="155"/>
    </row>
    <row r="21" spans="1:18" ht="17.25" customHeight="1" x14ac:dyDescent="0.25">
      <c r="A21" s="2"/>
      <c r="B21" s="2"/>
      <c r="C21" s="30" t="s">
        <v>55</v>
      </c>
      <c r="D21" s="6">
        <v>3604</v>
      </c>
      <c r="E21" s="156">
        <v>21903</v>
      </c>
      <c r="F21" s="159"/>
      <c r="G21" s="161">
        <f t="shared" si="0"/>
        <v>25507</v>
      </c>
      <c r="H21" s="151"/>
      <c r="I21" s="173"/>
      <c r="J21" s="174"/>
      <c r="K21" s="130"/>
      <c r="L21" s="130"/>
      <c r="R21" s="155"/>
    </row>
    <row r="22" spans="1:18" ht="17.25" customHeight="1" x14ac:dyDescent="0.25">
      <c r="A22" s="2"/>
      <c r="B22" s="2"/>
      <c r="C22" s="60" t="s">
        <v>101</v>
      </c>
      <c r="D22" s="99">
        <v>3912</v>
      </c>
      <c r="E22" s="162">
        <v>14963</v>
      </c>
      <c r="F22" s="203"/>
      <c r="G22" s="201">
        <f t="shared" si="0"/>
        <v>18875</v>
      </c>
      <c r="H22" s="204"/>
      <c r="I22" s="205"/>
      <c r="J22" s="206"/>
      <c r="K22" s="207"/>
      <c r="L22" s="207"/>
      <c r="R22" s="155"/>
    </row>
    <row r="23" spans="1:18" ht="17.25" customHeight="1" x14ac:dyDescent="0.25">
      <c r="C23" s="60" t="s">
        <v>105</v>
      </c>
      <c r="D23" s="99">
        <v>5417</v>
      </c>
      <c r="E23" s="162">
        <v>11050</v>
      </c>
      <c r="F23" s="203"/>
      <c r="G23" s="201">
        <f t="shared" si="0"/>
        <v>16467</v>
      </c>
      <c r="H23" s="204"/>
      <c r="I23" s="205"/>
      <c r="J23" s="206"/>
      <c r="K23" s="207"/>
      <c r="L23" s="207"/>
      <c r="R23" s="155"/>
    </row>
    <row r="24" spans="1:18" ht="17.25" customHeight="1" x14ac:dyDescent="0.25">
      <c r="C24" s="60" t="s">
        <v>111</v>
      </c>
      <c r="D24" s="99">
        <v>5809</v>
      </c>
      <c r="E24" s="162">
        <v>7769</v>
      </c>
      <c r="F24" s="203"/>
      <c r="G24" s="201">
        <f t="shared" si="0"/>
        <v>13578</v>
      </c>
      <c r="H24" s="204"/>
      <c r="I24" s="205"/>
      <c r="J24" s="206"/>
      <c r="K24" s="207"/>
      <c r="L24" s="207"/>
      <c r="M24" s="131"/>
      <c r="N24" s="131"/>
      <c r="O24" s="131"/>
      <c r="R24" s="155"/>
    </row>
    <row r="25" spans="1:18" ht="17.25" customHeight="1" x14ac:dyDescent="0.25">
      <c r="C25" s="60" t="s">
        <v>117</v>
      </c>
      <c r="D25" s="99">
        <v>5036</v>
      </c>
      <c r="E25" s="162">
        <v>8013</v>
      </c>
      <c r="F25" s="204"/>
      <c r="G25" s="208">
        <f t="shared" si="0"/>
        <v>13049</v>
      </c>
      <c r="H25" s="204"/>
      <c r="I25" s="205"/>
      <c r="J25" s="206"/>
      <c r="K25" s="207"/>
      <c r="L25" s="207"/>
      <c r="M25" s="131"/>
      <c r="N25" s="131"/>
      <c r="O25" s="131"/>
      <c r="R25" s="155"/>
    </row>
    <row r="26" spans="1:18" ht="17.25" customHeight="1" x14ac:dyDescent="0.25">
      <c r="C26" s="60" t="s">
        <v>140</v>
      </c>
      <c r="D26" s="99">
        <v>5307</v>
      </c>
      <c r="E26" s="162">
        <v>8496</v>
      </c>
      <c r="F26" s="204"/>
      <c r="G26" s="208">
        <f t="shared" si="0"/>
        <v>13803</v>
      </c>
      <c r="H26" s="204"/>
      <c r="I26" s="205"/>
      <c r="J26" s="206"/>
      <c r="K26" s="207"/>
      <c r="L26" s="207"/>
      <c r="M26" s="131"/>
      <c r="N26" s="131"/>
      <c r="O26" s="131"/>
      <c r="P26" s="221"/>
      <c r="Q26" s="221"/>
      <c r="R26" s="221"/>
    </row>
    <row r="27" spans="1:18" ht="17.25" customHeight="1" x14ac:dyDescent="0.25">
      <c r="C27" s="60" t="s">
        <v>153</v>
      </c>
      <c r="D27" s="99">
        <v>5371</v>
      </c>
      <c r="E27" s="162">
        <v>8463</v>
      </c>
      <c r="F27" s="204"/>
      <c r="G27" s="208">
        <f t="shared" si="0"/>
        <v>13834</v>
      </c>
      <c r="H27" s="327"/>
      <c r="I27" s="205"/>
      <c r="J27" s="206"/>
      <c r="K27" s="207"/>
      <c r="L27" s="207"/>
      <c r="M27" s="131"/>
      <c r="N27" s="131"/>
      <c r="O27" s="131"/>
      <c r="P27" s="221"/>
      <c r="Q27" s="221"/>
      <c r="R27" s="221"/>
    </row>
    <row r="28" spans="1:18" ht="17.25" customHeight="1" thickBot="1" x14ac:dyDescent="0.3">
      <c r="C28" s="328" t="s">
        <v>56</v>
      </c>
      <c r="D28" s="329">
        <f>SUM(D7:D27)</f>
        <v>50246</v>
      </c>
      <c r="E28" s="330">
        <f>SUM(E7:E27)</f>
        <v>709223</v>
      </c>
      <c r="F28" s="331"/>
      <c r="G28" s="330">
        <f>SUM(G7:G27)</f>
        <v>759469</v>
      </c>
      <c r="H28" s="332"/>
      <c r="I28" s="205"/>
      <c r="J28" s="206"/>
      <c r="K28" s="61"/>
      <c r="L28" s="61"/>
    </row>
    <row r="29" spans="1:18" ht="15" customHeight="1" x14ac:dyDescent="0.25">
      <c r="C29" s="280" t="s">
        <v>100</v>
      </c>
      <c r="D29" s="280"/>
      <c r="E29" s="280"/>
      <c r="F29" s="280"/>
      <c r="G29" s="281"/>
      <c r="H29" s="246"/>
      <c r="I29" s="188"/>
      <c r="J29" s="61"/>
      <c r="K29" s="61"/>
      <c r="L29" s="61"/>
    </row>
    <row r="30" spans="1:18" ht="15" customHeight="1" x14ac:dyDescent="0.25">
      <c r="C30" s="21" t="s">
        <v>90</v>
      </c>
      <c r="D30" s="189"/>
      <c r="E30" s="189"/>
      <c r="F30" s="189"/>
      <c r="G30" s="189"/>
      <c r="H30" s="189"/>
      <c r="I30" s="189"/>
      <c r="J30" s="61"/>
      <c r="K30" s="61"/>
      <c r="L30" s="61"/>
    </row>
    <row r="31" spans="1:18" ht="15" customHeight="1" x14ac:dyDescent="0.25">
      <c r="C31" s="21" t="s">
        <v>91</v>
      </c>
      <c r="D31" s="189"/>
      <c r="E31" s="189"/>
      <c r="F31" s="189"/>
      <c r="G31" s="189"/>
      <c r="H31" s="189"/>
      <c r="I31" s="189"/>
      <c r="J31" s="209"/>
      <c r="K31" s="209"/>
      <c r="L31" s="209"/>
      <c r="M31" s="9"/>
    </row>
    <row r="32" spans="1:18" ht="15" customHeight="1" x14ac:dyDescent="0.25">
      <c r="C32" s="51" t="s">
        <v>102</v>
      </c>
      <c r="D32" s="209"/>
      <c r="E32" s="210"/>
      <c r="F32" s="210"/>
      <c r="G32" s="209"/>
      <c r="H32" s="210"/>
      <c r="I32" s="210"/>
      <c r="J32" s="61"/>
      <c r="K32" s="61"/>
      <c r="L32" s="61"/>
    </row>
    <row r="33" spans="3:13" ht="15" customHeight="1" x14ac:dyDescent="0.25">
      <c r="C33" s="81" t="s">
        <v>109</v>
      </c>
      <c r="D33" s="189"/>
      <c r="E33" s="189"/>
      <c r="F33" s="189"/>
      <c r="G33" s="189"/>
      <c r="H33" s="189"/>
      <c r="I33" s="189"/>
      <c r="J33" s="61"/>
      <c r="K33" s="61"/>
      <c r="L33" s="61"/>
    </row>
    <row r="34" spans="3:13" ht="15" customHeight="1" x14ac:dyDescent="0.25">
      <c r="C34" s="51" t="s">
        <v>118</v>
      </c>
      <c r="D34" s="189"/>
      <c r="E34" s="189"/>
      <c r="F34" s="189"/>
      <c r="G34" s="189"/>
      <c r="H34" s="189"/>
      <c r="I34" s="189"/>
      <c r="J34" s="61"/>
      <c r="K34" s="61"/>
      <c r="L34" s="61"/>
      <c r="M34" s="47"/>
    </row>
    <row r="35" spans="3:13" ht="15" customHeight="1" x14ac:dyDescent="0.25">
      <c r="C35" s="37" t="s">
        <v>57</v>
      </c>
      <c r="D35" s="36"/>
      <c r="E35" s="36"/>
      <c r="F35" s="36"/>
      <c r="G35" s="36"/>
      <c r="H35" s="36"/>
      <c r="I35" s="36"/>
    </row>
    <row r="36" spans="3:13" x14ac:dyDescent="0.25">
      <c r="C36" s="37"/>
    </row>
    <row r="39" spans="3:13" x14ac:dyDescent="0.25">
      <c r="G39" s="186"/>
    </row>
    <row r="40" spans="3:13" x14ac:dyDescent="0.25">
      <c r="G40" s="155"/>
    </row>
  </sheetData>
  <mergeCells count="7">
    <mergeCell ref="A1:C1"/>
    <mergeCell ref="C3:G3"/>
    <mergeCell ref="C5:C6"/>
    <mergeCell ref="C29:G29"/>
    <mergeCell ref="E6:F6"/>
    <mergeCell ref="G6:H6"/>
    <mergeCell ref="D5:H5"/>
  </mergeCells>
  <hyperlinks>
    <hyperlink ref="A1" location="Contents!A1" display="Contents"/>
  </hyperlinks>
  <pageMargins left="0.7" right="0.7" top="0.75" bottom="0.75" header="0.3" footer="0.3"/>
  <pageSetup paperSize="9" scale="9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2060"/>
    <pageSetUpPr fitToPage="1"/>
  </sheetPr>
  <dimension ref="A1:L35"/>
  <sheetViews>
    <sheetView showGridLines="0" zoomScaleNormal="100" workbookViewId="0">
      <selection sqref="A1:C1"/>
    </sheetView>
  </sheetViews>
  <sheetFormatPr defaultColWidth="8.85546875" defaultRowHeight="15" x14ac:dyDescent="0.25"/>
  <cols>
    <col min="1" max="2" width="1.7109375" style="1" customWidth="1"/>
    <col min="3" max="3" width="25.7109375" style="14" customWidth="1"/>
    <col min="4" max="5" width="18.7109375" style="14" customWidth="1"/>
    <col min="6" max="6" width="2.7109375" style="1" customWidth="1"/>
    <col min="7" max="7" width="18.7109375" style="14" customWidth="1"/>
    <col min="8" max="8" width="2.7109375" style="1" customWidth="1"/>
    <col min="9" max="16384" width="8.85546875" style="14"/>
  </cols>
  <sheetData>
    <row r="1" spans="1:9" s="1" customFormat="1" ht="15" customHeight="1" x14ac:dyDescent="0.25">
      <c r="A1" s="258" t="s">
        <v>32</v>
      </c>
      <c r="B1" s="258"/>
      <c r="C1" s="258"/>
    </row>
    <row r="3" spans="1:9" ht="33" customHeight="1" x14ac:dyDescent="0.25">
      <c r="A3" s="32"/>
      <c r="B3" s="32"/>
      <c r="C3" s="286" t="s">
        <v>74</v>
      </c>
      <c r="D3" s="286"/>
      <c r="E3" s="286"/>
      <c r="F3" s="286"/>
      <c r="G3" s="286"/>
      <c r="H3" s="139"/>
    </row>
    <row r="4" spans="1:9" ht="6" customHeight="1" x14ac:dyDescent="0.3"/>
    <row r="5" spans="1:9" ht="15" customHeight="1" x14ac:dyDescent="0.25">
      <c r="A5" s="11"/>
      <c r="B5" s="11"/>
      <c r="C5" s="278" t="s">
        <v>34</v>
      </c>
      <c r="D5" s="287" t="s">
        <v>75</v>
      </c>
      <c r="E5" s="288"/>
      <c r="F5" s="288"/>
      <c r="G5" s="288"/>
      <c r="H5" s="140"/>
    </row>
    <row r="6" spans="1:9" ht="15" customHeight="1" x14ac:dyDescent="0.25">
      <c r="A6" s="2"/>
      <c r="B6" s="2"/>
      <c r="C6" s="279"/>
      <c r="D6" s="166" t="s">
        <v>60</v>
      </c>
      <c r="E6" s="289" t="s">
        <v>76</v>
      </c>
      <c r="F6" s="290"/>
      <c r="G6" s="166" t="s">
        <v>38</v>
      </c>
      <c r="H6" s="164"/>
    </row>
    <row r="7" spans="1:9" ht="17.25" customHeight="1" x14ac:dyDescent="0.3">
      <c r="A7" s="2"/>
      <c r="B7" s="2"/>
      <c r="C7" s="94" t="s">
        <v>87</v>
      </c>
      <c r="D7" s="6">
        <v>0</v>
      </c>
      <c r="E7" s="154">
        <v>9865</v>
      </c>
      <c r="F7" s="157" t="s">
        <v>138</v>
      </c>
      <c r="G7" s="161">
        <v>9865</v>
      </c>
      <c r="H7" s="149" t="s">
        <v>138</v>
      </c>
      <c r="I7" s="167"/>
    </row>
    <row r="8" spans="1:9" ht="17.25" customHeight="1" x14ac:dyDescent="0.3">
      <c r="A8" s="2"/>
      <c r="B8" s="2"/>
      <c r="C8" s="95" t="s">
        <v>41</v>
      </c>
      <c r="D8" s="6">
        <v>0</v>
      </c>
      <c r="E8" s="145">
        <v>186</v>
      </c>
      <c r="F8" s="158"/>
      <c r="G8" s="161">
        <v>186</v>
      </c>
      <c r="H8" s="150"/>
      <c r="I8" s="167"/>
    </row>
    <row r="9" spans="1:9" ht="17.25" customHeight="1" x14ac:dyDescent="0.3">
      <c r="A9" s="2"/>
      <c r="B9" s="2"/>
      <c r="C9" s="95" t="s">
        <v>43</v>
      </c>
      <c r="D9" s="6">
        <v>0</v>
      </c>
      <c r="E9" s="145">
        <v>144</v>
      </c>
      <c r="F9" s="158"/>
      <c r="G9" s="161">
        <v>144</v>
      </c>
      <c r="H9" s="150"/>
      <c r="I9" s="167"/>
    </row>
    <row r="10" spans="1:9" ht="17.25" customHeight="1" x14ac:dyDescent="0.3">
      <c r="A10" s="2"/>
      <c r="B10" s="2"/>
      <c r="C10" s="95" t="s">
        <v>45</v>
      </c>
      <c r="D10" s="6">
        <v>0</v>
      </c>
      <c r="E10" s="145">
        <v>1321</v>
      </c>
      <c r="F10" s="158"/>
      <c r="G10" s="161">
        <v>1321</v>
      </c>
      <c r="H10" s="150"/>
      <c r="I10" s="167"/>
    </row>
    <row r="11" spans="1:9" ht="17.25" customHeight="1" x14ac:dyDescent="0.3">
      <c r="A11" s="2"/>
      <c r="B11" s="2"/>
      <c r="C11" s="95" t="s">
        <v>47</v>
      </c>
      <c r="D11" s="6">
        <v>0</v>
      </c>
      <c r="E11" s="145">
        <v>290</v>
      </c>
      <c r="F11" s="158"/>
      <c r="G11" s="161">
        <v>290</v>
      </c>
      <c r="H11" s="150"/>
      <c r="I11" s="167"/>
    </row>
    <row r="12" spans="1:9" ht="17.25" customHeight="1" x14ac:dyDescent="0.3">
      <c r="A12" s="2"/>
      <c r="B12" s="2"/>
      <c r="C12" s="95" t="s">
        <v>48</v>
      </c>
      <c r="D12" s="6">
        <v>0</v>
      </c>
      <c r="E12" s="145">
        <v>60</v>
      </c>
      <c r="F12" s="158"/>
      <c r="G12" s="161">
        <v>60</v>
      </c>
      <c r="H12" s="150"/>
      <c r="I12" s="167"/>
    </row>
    <row r="13" spans="1:9" ht="17.25" customHeight="1" x14ac:dyDescent="0.3">
      <c r="A13" s="2"/>
      <c r="B13" s="2"/>
      <c r="C13" s="94" t="s">
        <v>88</v>
      </c>
      <c r="D13" s="6">
        <v>0</v>
      </c>
      <c r="E13" s="145">
        <v>184</v>
      </c>
      <c r="F13" s="158"/>
      <c r="G13" s="161">
        <v>184</v>
      </c>
      <c r="H13" s="150"/>
      <c r="I13" s="167"/>
    </row>
    <row r="14" spans="1:9" ht="17.25" customHeight="1" x14ac:dyDescent="0.3">
      <c r="A14" s="2"/>
      <c r="B14" s="2"/>
      <c r="C14" s="94" t="s">
        <v>49</v>
      </c>
      <c r="D14" s="6">
        <v>0</v>
      </c>
      <c r="E14" s="145">
        <v>24</v>
      </c>
      <c r="F14" s="158"/>
      <c r="G14" s="161">
        <v>24</v>
      </c>
      <c r="H14" s="150"/>
      <c r="I14" s="167"/>
    </row>
    <row r="15" spans="1:9" ht="17.25" customHeight="1" x14ac:dyDescent="0.3">
      <c r="A15" s="2"/>
      <c r="B15" s="2"/>
      <c r="C15" s="92" t="s">
        <v>50</v>
      </c>
      <c r="D15" s="99">
        <v>0</v>
      </c>
      <c r="E15" s="208">
        <v>59</v>
      </c>
      <c r="F15" s="333"/>
      <c r="G15" s="201">
        <v>59</v>
      </c>
      <c r="H15" s="334"/>
      <c r="I15" s="212"/>
    </row>
    <row r="16" spans="1:9" ht="17.25" customHeight="1" x14ac:dyDescent="0.3">
      <c r="A16" s="2"/>
      <c r="B16" s="2"/>
      <c r="C16" s="92" t="s">
        <v>51</v>
      </c>
      <c r="D16" s="99">
        <v>0</v>
      </c>
      <c r="E16" s="208">
        <v>647</v>
      </c>
      <c r="F16" s="333"/>
      <c r="G16" s="201">
        <v>647</v>
      </c>
      <c r="H16" s="334"/>
      <c r="I16" s="212"/>
    </row>
    <row r="17" spans="1:12" s="18" customFormat="1" ht="17.25" customHeight="1" x14ac:dyDescent="0.25">
      <c r="A17" s="2"/>
      <c r="B17" s="2"/>
      <c r="C17" s="92" t="s">
        <v>52</v>
      </c>
      <c r="D17" s="99">
        <v>30</v>
      </c>
      <c r="E17" s="162">
        <v>1786</v>
      </c>
      <c r="F17" s="203"/>
      <c r="G17" s="165">
        <f t="shared" ref="G17:G27" si="0">E17+D17</f>
        <v>1816</v>
      </c>
      <c r="H17" s="204"/>
      <c r="I17" s="212"/>
      <c r="J17" s="14"/>
      <c r="K17" s="14"/>
    </row>
    <row r="18" spans="1:12" s="18" customFormat="1" ht="17.25" customHeight="1" x14ac:dyDescent="0.25">
      <c r="A18" s="2"/>
      <c r="B18" s="2"/>
      <c r="C18" s="92" t="s">
        <v>89</v>
      </c>
      <c r="D18" s="99">
        <v>72</v>
      </c>
      <c r="E18" s="162">
        <v>2497</v>
      </c>
      <c r="F18" s="203"/>
      <c r="G18" s="165">
        <f t="shared" si="0"/>
        <v>2569</v>
      </c>
      <c r="H18" s="204"/>
      <c r="I18" s="212"/>
      <c r="J18" s="14"/>
      <c r="K18" s="14"/>
    </row>
    <row r="19" spans="1:12" s="18" customFormat="1" ht="17.25" customHeight="1" x14ac:dyDescent="0.25">
      <c r="A19" s="2"/>
      <c r="B19" s="2"/>
      <c r="C19" s="92" t="s">
        <v>53</v>
      </c>
      <c r="D19" s="99">
        <v>129</v>
      </c>
      <c r="E19" s="162">
        <v>4323</v>
      </c>
      <c r="F19" s="203"/>
      <c r="G19" s="165">
        <f t="shared" si="0"/>
        <v>4452</v>
      </c>
      <c r="H19" s="204"/>
      <c r="I19" s="212"/>
      <c r="J19" s="14"/>
      <c r="K19" s="14"/>
    </row>
    <row r="20" spans="1:12" ht="17.25" customHeight="1" x14ac:dyDescent="0.25">
      <c r="A20" s="2"/>
      <c r="B20" s="2"/>
      <c r="C20" s="92" t="s">
        <v>54</v>
      </c>
      <c r="D20" s="99">
        <v>202</v>
      </c>
      <c r="E20" s="162">
        <v>6018</v>
      </c>
      <c r="F20" s="203"/>
      <c r="G20" s="165">
        <f t="shared" si="0"/>
        <v>6220</v>
      </c>
      <c r="H20" s="204"/>
      <c r="I20" s="212"/>
    </row>
    <row r="21" spans="1:12" ht="17.25" customHeight="1" x14ac:dyDescent="0.25">
      <c r="C21" s="124" t="s">
        <v>55</v>
      </c>
      <c r="D21" s="99">
        <v>257</v>
      </c>
      <c r="E21" s="162">
        <v>8071</v>
      </c>
      <c r="F21" s="203"/>
      <c r="G21" s="165">
        <f t="shared" si="0"/>
        <v>8328</v>
      </c>
      <c r="H21" s="204"/>
      <c r="I21" s="212"/>
    </row>
    <row r="22" spans="1:12" s="1" customFormat="1" ht="17.25" customHeight="1" x14ac:dyDescent="0.25">
      <c r="A22" s="2"/>
      <c r="B22" s="2"/>
      <c r="C22" s="93" t="s">
        <v>101</v>
      </c>
      <c r="D22" s="99">
        <v>187</v>
      </c>
      <c r="E22" s="162">
        <v>5948</v>
      </c>
      <c r="F22" s="203"/>
      <c r="G22" s="165">
        <f t="shared" si="0"/>
        <v>6135</v>
      </c>
      <c r="H22" s="204"/>
      <c r="I22" s="212"/>
      <c r="J22" s="14"/>
      <c r="K22" s="14"/>
    </row>
    <row r="23" spans="1:12" s="1" customFormat="1" ht="17.25" customHeight="1" x14ac:dyDescent="0.25">
      <c r="C23" s="93" t="s">
        <v>105</v>
      </c>
      <c r="D23" s="99">
        <v>247</v>
      </c>
      <c r="E23" s="162">
        <v>3185</v>
      </c>
      <c r="F23" s="203"/>
      <c r="G23" s="165">
        <f t="shared" si="0"/>
        <v>3432</v>
      </c>
      <c r="H23" s="204"/>
      <c r="I23" s="212"/>
      <c r="J23" s="14"/>
      <c r="K23" s="14"/>
    </row>
    <row r="24" spans="1:12" s="1" customFormat="1" ht="17.25" customHeight="1" x14ac:dyDescent="0.25">
      <c r="C24" s="93" t="s">
        <v>113</v>
      </c>
      <c r="D24" s="99">
        <v>264</v>
      </c>
      <c r="E24" s="162">
        <v>2797</v>
      </c>
      <c r="F24" s="203"/>
      <c r="G24" s="165">
        <f t="shared" si="0"/>
        <v>3061</v>
      </c>
      <c r="H24" s="204"/>
      <c r="I24" s="212"/>
      <c r="J24" s="14"/>
      <c r="K24" s="14"/>
    </row>
    <row r="25" spans="1:12" s="1" customFormat="1" ht="17.25" customHeight="1" x14ac:dyDescent="0.25">
      <c r="C25" s="93" t="s">
        <v>117</v>
      </c>
      <c r="D25" s="99">
        <v>228</v>
      </c>
      <c r="E25" s="162">
        <v>2557</v>
      </c>
      <c r="F25" s="203"/>
      <c r="G25" s="165">
        <f t="shared" si="0"/>
        <v>2785</v>
      </c>
      <c r="H25" s="204"/>
      <c r="I25" s="212"/>
      <c r="J25" s="14"/>
      <c r="K25" s="14"/>
    </row>
    <row r="26" spans="1:12" s="1" customFormat="1" ht="17.25" customHeight="1" x14ac:dyDescent="0.25">
      <c r="C26" s="93" t="s">
        <v>140</v>
      </c>
      <c r="D26" s="99">
        <v>353</v>
      </c>
      <c r="E26" s="162">
        <v>3105</v>
      </c>
      <c r="F26" s="203"/>
      <c r="G26" s="165">
        <f t="shared" si="0"/>
        <v>3458</v>
      </c>
      <c r="H26" s="204"/>
      <c r="I26" s="212"/>
      <c r="J26" s="14"/>
      <c r="K26" s="14"/>
    </row>
    <row r="27" spans="1:12" s="1" customFormat="1" ht="17.25" customHeight="1" x14ac:dyDescent="0.25">
      <c r="C27" s="93" t="s">
        <v>153</v>
      </c>
      <c r="D27" s="99">
        <v>290</v>
      </c>
      <c r="E27" s="162">
        <v>3185</v>
      </c>
      <c r="F27" s="203"/>
      <c r="G27" s="165">
        <f t="shared" si="0"/>
        <v>3475</v>
      </c>
      <c r="H27" s="204"/>
      <c r="I27" s="212"/>
      <c r="J27" s="14"/>
      <c r="K27" s="14"/>
    </row>
    <row r="28" spans="1:12" s="1" customFormat="1" ht="17.25" customHeight="1" thickBot="1" x14ac:dyDescent="0.3">
      <c r="C28" s="328" t="s">
        <v>56</v>
      </c>
      <c r="D28" s="313">
        <f>SUM(D7:D27)</f>
        <v>2259</v>
      </c>
      <c r="E28" s="330">
        <f>SUM(E7:E27)</f>
        <v>56252</v>
      </c>
      <c r="F28" s="335"/>
      <c r="G28" s="330">
        <f>SUM(G7:G27)</f>
        <v>58511</v>
      </c>
      <c r="H28" s="331"/>
      <c r="I28" s="212"/>
      <c r="J28" s="14"/>
      <c r="K28" s="14"/>
    </row>
    <row r="29" spans="1:12" s="1" customFormat="1" ht="15" customHeight="1" x14ac:dyDescent="0.25">
      <c r="C29" s="280" t="s">
        <v>100</v>
      </c>
      <c r="D29" s="280"/>
      <c r="E29" s="280"/>
      <c r="F29" s="280"/>
      <c r="G29" s="280"/>
      <c r="H29" s="160"/>
      <c r="I29" s="14"/>
      <c r="J29" s="14"/>
      <c r="K29" s="14"/>
    </row>
    <row r="30" spans="1:12" s="1" customFormat="1" ht="15" customHeight="1" x14ac:dyDescent="0.25">
      <c r="C30" s="21" t="s">
        <v>90</v>
      </c>
      <c r="D30" s="36"/>
      <c r="E30" s="36"/>
      <c r="F30" s="36"/>
      <c r="G30" s="36"/>
      <c r="H30" s="36"/>
      <c r="I30" s="14"/>
      <c r="J30" s="14"/>
      <c r="K30" s="14"/>
    </row>
    <row r="31" spans="1:12" s="1" customFormat="1" ht="15" customHeight="1" x14ac:dyDescent="0.25">
      <c r="C31" s="21" t="s">
        <v>91</v>
      </c>
      <c r="D31" s="36"/>
      <c r="E31" s="36"/>
      <c r="F31" s="36"/>
      <c r="G31" s="36"/>
      <c r="H31" s="36"/>
      <c r="I31" s="14"/>
      <c r="J31" s="14"/>
      <c r="K31" s="14"/>
      <c r="L31" s="9"/>
    </row>
    <row r="32" spans="1:12" s="1" customFormat="1" ht="15" customHeight="1" x14ac:dyDescent="0.25">
      <c r="C32" s="51" t="s">
        <v>102</v>
      </c>
      <c r="D32" s="9"/>
      <c r="E32" s="48"/>
      <c r="F32" s="48"/>
      <c r="G32" s="9"/>
      <c r="H32" s="48"/>
      <c r="I32" s="14"/>
      <c r="J32" s="14"/>
      <c r="K32" s="14"/>
    </row>
    <row r="33" spans="3:12" s="1" customFormat="1" ht="15" customHeight="1" x14ac:dyDescent="0.25">
      <c r="C33" s="51" t="s">
        <v>106</v>
      </c>
      <c r="D33" s="189"/>
      <c r="E33" s="189"/>
      <c r="F33" s="189"/>
      <c r="G33" s="189"/>
      <c r="H33" s="189"/>
      <c r="I33" s="62"/>
      <c r="J33" s="62"/>
      <c r="K33" s="62"/>
      <c r="L33" s="61"/>
    </row>
    <row r="34" spans="3:12" s="1" customFormat="1" ht="15" customHeight="1" x14ac:dyDescent="0.25">
      <c r="C34" s="51" t="s">
        <v>118</v>
      </c>
      <c r="D34" s="189"/>
      <c r="E34" s="189"/>
      <c r="F34" s="189"/>
      <c r="G34" s="189"/>
      <c r="H34" s="189"/>
      <c r="I34" s="62"/>
      <c r="J34" s="61"/>
      <c r="K34" s="61"/>
      <c r="L34" s="190"/>
    </row>
    <row r="35" spans="3:12" ht="15" customHeight="1" x14ac:dyDescent="0.25">
      <c r="C35" s="37" t="s">
        <v>57</v>
      </c>
      <c r="D35" s="36"/>
      <c r="E35" s="36"/>
      <c r="F35" s="36"/>
      <c r="G35" s="36"/>
      <c r="H35" s="36"/>
    </row>
  </sheetData>
  <mergeCells count="6">
    <mergeCell ref="A1:C1"/>
    <mergeCell ref="C3:G3"/>
    <mergeCell ref="C5:C6"/>
    <mergeCell ref="D5:G5"/>
    <mergeCell ref="C29:G29"/>
    <mergeCell ref="E6:F6"/>
  </mergeCells>
  <hyperlinks>
    <hyperlink ref="A1" location="Contents!A1" display="Contents"/>
  </hyperlinks>
  <pageMargins left="0.7" right="0.7" top="0.75" bottom="0.75" header="0.3" footer="0.3"/>
  <pageSetup paperSize="9" scale="93"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pageSetUpPr fitToPage="1"/>
  </sheetPr>
  <dimension ref="A1:R36"/>
  <sheetViews>
    <sheetView showGridLines="0" zoomScaleNormal="100" workbookViewId="0">
      <selection sqref="A1:C1"/>
    </sheetView>
  </sheetViews>
  <sheetFormatPr defaultColWidth="8.85546875" defaultRowHeight="15" x14ac:dyDescent="0.25"/>
  <cols>
    <col min="1" max="2" width="1.7109375" style="1" customWidth="1"/>
    <col min="3" max="3" width="25.7109375" style="14" customWidth="1"/>
    <col min="4" max="5" width="18.7109375" style="14" customWidth="1"/>
    <col min="6" max="6" width="2.7109375" style="1" customWidth="1"/>
    <col min="7" max="7" width="18.7109375" style="14" customWidth="1"/>
    <col min="8" max="8" width="2.7109375" style="1" customWidth="1"/>
    <col min="9" max="9" width="11.140625" style="14" customWidth="1"/>
    <col min="10" max="16384" width="8.85546875" style="14"/>
  </cols>
  <sheetData>
    <row r="1" spans="1:10" s="1" customFormat="1" ht="15" customHeight="1" x14ac:dyDescent="0.25">
      <c r="A1" s="258" t="s">
        <v>32</v>
      </c>
      <c r="B1" s="258"/>
      <c r="C1" s="258"/>
    </row>
    <row r="3" spans="1:10" ht="33" customHeight="1" x14ac:dyDescent="0.25">
      <c r="A3" s="32"/>
      <c r="B3" s="32"/>
      <c r="C3" s="286" t="s">
        <v>77</v>
      </c>
      <c r="D3" s="286"/>
      <c r="E3" s="286"/>
      <c r="F3" s="286"/>
      <c r="G3" s="286"/>
      <c r="H3" s="139"/>
    </row>
    <row r="4" spans="1:10" ht="6" customHeight="1" x14ac:dyDescent="0.3"/>
    <row r="5" spans="1:10" ht="15" customHeight="1" x14ac:dyDescent="0.25">
      <c r="A5" s="11"/>
      <c r="B5" s="11"/>
      <c r="C5" s="278" t="s">
        <v>34</v>
      </c>
      <c r="D5" s="287" t="s">
        <v>69</v>
      </c>
      <c r="E5" s="288"/>
      <c r="F5" s="288"/>
      <c r="G5" s="288"/>
      <c r="H5" s="163"/>
    </row>
    <row r="6" spans="1:10" ht="15" customHeight="1" x14ac:dyDescent="0.25">
      <c r="A6" s="2"/>
      <c r="B6" s="2"/>
      <c r="C6" s="279"/>
      <c r="D6" s="38" t="s">
        <v>60</v>
      </c>
      <c r="E6" s="291" t="s">
        <v>76</v>
      </c>
      <c r="F6" s="292"/>
      <c r="G6" s="168" t="s">
        <v>38</v>
      </c>
      <c r="H6" s="168"/>
    </row>
    <row r="7" spans="1:10" ht="17.25" customHeight="1" x14ac:dyDescent="0.3">
      <c r="A7" s="2"/>
      <c r="B7" s="2"/>
      <c r="C7" s="4" t="s">
        <v>87</v>
      </c>
      <c r="D7" s="34">
        <v>0</v>
      </c>
      <c r="E7" s="154">
        <v>320499</v>
      </c>
      <c r="F7" s="157" t="s">
        <v>138</v>
      </c>
      <c r="G7" s="169">
        <v>320499</v>
      </c>
      <c r="H7" s="149" t="s">
        <v>138</v>
      </c>
      <c r="I7" s="175"/>
      <c r="J7" s="176"/>
    </row>
    <row r="8" spans="1:10" ht="17.25" customHeight="1" x14ac:dyDescent="0.3">
      <c r="A8" s="2"/>
      <c r="B8" s="2"/>
      <c r="C8" s="30" t="s">
        <v>41</v>
      </c>
      <c r="D8" s="34">
        <v>0</v>
      </c>
      <c r="E8" s="145">
        <v>35455</v>
      </c>
      <c r="F8" s="158"/>
      <c r="G8" s="33">
        <v>35455</v>
      </c>
      <c r="H8" s="150"/>
      <c r="I8" s="175"/>
      <c r="J8" s="167"/>
    </row>
    <row r="9" spans="1:10" ht="17.25" customHeight="1" x14ac:dyDescent="0.3">
      <c r="A9" s="2"/>
      <c r="B9" s="2"/>
      <c r="C9" s="30" t="s">
        <v>43</v>
      </c>
      <c r="D9" s="34">
        <v>0</v>
      </c>
      <c r="E9" s="145">
        <v>35834</v>
      </c>
      <c r="F9" s="158"/>
      <c r="G9" s="33">
        <v>35834</v>
      </c>
      <c r="H9" s="150"/>
      <c r="I9" s="175"/>
      <c r="J9" s="167"/>
    </row>
    <row r="10" spans="1:10" ht="17.25" customHeight="1" x14ac:dyDescent="0.3">
      <c r="A10" s="2"/>
      <c r="B10" s="2"/>
      <c r="C10" s="30" t="s">
        <v>45</v>
      </c>
      <c r="D10" s="34">
        <v>0</v>
      </c>
      <c r="E10" s="145">
        <v>32529</v>
      </c>
      <c r="F10" s="158"/>
      <c r="G10" s="33">
        <v>32529</v>
      </c>
      <c r="H10" s="150"/>
      <c r="I10" s="175"/>
      <c r="J10" s="167"/>
    </row>
    <row r="11" spans="1:10" ht="17.25" customHeight="1" x14ac:dyDescent="0.3">
      <c r="A11" s="2"/>
      <c r="B11" s="2"/>
      <c r="C11" s="30" t="s">
        <v>47</v>
      </c>
      <c r="D11" s="34">
        <v>0</v>
      </c>
      <c r="E11" s="145">
        <v>28722</v>
      </c>
      <c r="F11" s="158"/>
      <c r="G11" s="33">
        <f t="shared" ref="G11:G27" si="0">E11+D11</f>
        <v>28722</v>
      </c>
      <c r="H11" s="150"/>
      <c r="I11" s="175"/>
      <c r="J11" s="167"/>
    </row>
    <row r="12" spans="1:10" ht="17.25" customHeight="1" x14ac:dyDescent="0.3">
      <c r="A12" s="2"/>
      <c r="B12" s="2"/>
      <c r="C12" s="30" t="s">
        <v>48</v>
      </c>
      <c r="D12" s="34">
        <v>946</v>
      </c>
      <c r="E12" s="145">
        <v>24189</v>
      </c>
      <c r="F12" s="158"/>
      <c r="G12" s="33">
        <f t="shared" si="0"/>
        <v>25135</v>
      </c>
      <c r="H12" s="150"/>
      <c r="I12" s="175"/>
      <c r="J12" s="167"/>
    </row>
    <row r="13" spans="1:10" ht="17.25" customHeight="1" x14ac:dyDescent="0.3">
      <c r="A13" s="2"/>
      <c r="B13" s="2"/>
      <c r="C13" s="4" t="s">
        <v>88</v>
      </c>
      <c r="D13" s="34">
        <v>2590</v>
      </c>
      <c r="E13" s="145">
        <v>28300</v>
      </c>
      <c r="F13" s="158"/>
      <c r="G13" s="33">
        <f t="shared" si="0"/>
        <v>30890</v>
      </c>
      <c r="H13" s="150"/>
      <c r="I13" s="175"/>
      <c r="J13" s="167"/>
    </row>
    <row r="14" spans="1:10" ht="17.25" customHeight="1" x14ac:dyDescent="0.3">
      <c r="A14" s="2"/>
      <c r="B14" s="2"/>
      <c r="C14" s="7" t="s">
        <v>49</v>
      </c>
      <c r="D14" s="75">
        <v>2175</v>
      </c>
      <c r="E14" s="208">
        <v>17332</v>
      </c>
      <c r="F14" s="333"/>
      <c r="G14" s="87">
        <f t="shared" si="0"/>
        <v>19507</v>
      </c>
      <c r="H14" s="334"/>
      <c r="I14" s="175"/>
      <c r="J14" s="167"/>
    </row>
    <row r="15" spans="1:10" ht="17.25" customHeight="1" x14ac:dyDescent="0.3">
      <c r="A15" s="2"/>
      <c r="B15" s="2"/>
      <c r="C15" s="7" t="s">
        <v>50</v>
      </c>
      <c r="D15" s="75">
        <v>1445</v>
      </c>
      <c r="E15" s="208">
        <v>10152</v>
      </c>
      <c r="F15" s="333"/>
      <c r="G15" s="87">
        <f t="shared" si="0"/>
        <v>11597</v>
      </c>
      <c r="H15" s="334"/>
      <c r="I15" s="175"/>
      <c r="J15" s="167"/>
    </row>
    <row r="16" spans="1:10" ht="17.25" customHeight="1" x14ac:dyDescent="0.3">
      <c r="A16" s="2"/>
      <c r="B16" s="2"/>
      <c r="C16" s="7" t="s">
        <v>51</v>
      </c>
      <c r="D16" s="75">
        <v>714</v>
      </c>
      <c r="E16" s="208">
        <v>14700</v>
      </c>
      <c r="F16" s="333"/>
      <c r="G16" s="87">
        <f t="shared" si="0"/>
        <v>15414</v>
      </c>
      <c r="H16" s="334"/>
      <c r="I16" s="175"/>
      <c r="J16" s="167"/>
    </row>
    <row r="17" spans="1:13" s="18" customFormat="1" ht="17.25" customHeight="1" x14ac:dyDescent="0.25">
      <c r="A17" s="2"/>
      <c r="B17" s="2"/>
      <c r="C17" s="7" t="s">
        <v>52</v>
      </c>
      <c r="D17" s="99">
        <v>1214</v>
      </c>
      <c r="E17" s="162">
        <v>15955</v>
      </c>
      <c r="F17" s="203"/>
      <c r="G17" s="87">
        <f t="shared" si="0"/>
        <v>17169</v>
      </c>
      <c r="H17" s="204"/>
      <c r="I17" s="175"/>
      <c r="J17" s="167"/>
    </row>
    <row r="18" spans="1:13" s="18" customFormat="1" ht="17.25" customHeight="1" x14ac:dyDescent="0.25">
      <c r="A18" s="2"/>
      <c r="B18" s="2"/>
      <c r="C18" s="7" t="s">
        <v>89</v>
      </c>
      <c r="D18" s="99">
        <v>1369</v>
      </c>
      <c r="E18" s="162">
        <v>11534</v>
      </c>
      <c r="F18" s="203"/>
      <c r="G18" s="87">
        <f t="shared" si="0"/>
        <v>12903</v>
      </c>
      <c r="H18" s="204"/>
      <c r="I18" s="175"/>
      <c r="J18" s="167"/>
    </row>
    <row r="19" spans="1:13" s="18" customFormat="1" ht="17.25" customHeight="1" x14ac:dyDescent="0.25">
      <c r="A19" s="2"/>
      <c r="B19" s="2"/>
      <c r="C19" s="7" t="s">
        <v>53</v>
      </c>
      <c r="D19" s="99">
        <v>2137</v>
      </c>
      <c r="E19" s="162">
        <v>12073</v>
      </c>
      <c r="F19" s="203"/>
      <c r="G19" s="87">
        <f t="shared" si="0"/>
        <v>14210</v>
      </c>
      <c r="H19" s="204"/>
      <c r="I19" s="175"/>
      <c r="J19" s="167"/>
    </row>
    <row r="20" spans="1:13" ht="17.25" customHeight="1" x14ac:dyDescent="0.25">
      <c r="A20" s="2"/>
      <c r="B20" s="2"/>
      <c r="C20" s="7" t="s">
        <v>54</v>
      </c>
      <c r="D20" s="99">
        <v>2767</v>
      </c>
      <c r="E20" s="162">
        <v>13888</v>
      </c>
      <c r="F20" s="203"/>
      <c r="G20" s="87">
        <f t="shared" si="0"/>
        <v>16655</v>
      </c>
      <c r="H20" s="204"/>
      <c r="I20" s="175"/>
      <c r="J20" s="167"/>
    </row>
    <row r="21" spans="1:13" ht="17.25" customHeight="1" x14ac:dyDescent="0.25">
      <c r="C21" s="60" t="s">
        <v>55</v>
      </c>
      <c r="D21" s="100">
        <v>3347</v>
      </c>
      <c r="E21" s="170">
        <v>13832</v>
      </c>
      <c r="F21" s="203"/>
      <c r="G21" s="87">
        <f t="shared" si="0"/>
        <v>17179</v>
      </c>
      <c r="H21" s="204"/>
      <c r="I21" s="175"/>
      <c r="J21" s="167"/>
    </row>
    <row r="22" spans="1:13" s="1" customFormat="1" ht="17.25" customHeight="1" x14ac:dyDescent="0.25">
      <c r="A22" s="2"/>
      <c r="B22" s="2"/>
      <c r="C22" s="60" t="s">
        <v>101</v>
      </c>
      <c r="D22" s="100">
        <v>3725</v>
      </c>
      <c r="E22" s="170">
        <v>9015</v>
      </c>
      <c r="F22" s="203"/>
      <c r="G22" s="87">
        <f t="shared" si="0"/>
        <v>12740</v>
      </c>
      <c r="H22" s="204"/>
      <c r="I22" s="175"/>
      <c r="J22" s="167"/>
    </row>
    <row r="23" spans="1:13" s="1" customFormat="1" ht="17.25" customHeight="1" x14ac:dyDescent="0.25">
      <c r="C23" s="60" t="s">
        <v>105</v>
      </c>
      <c r="D23" s="100">
        <v>5170</v>
      </c>
      <c r="E23" s="170">
        <v>7865</v>
      </c>
      <c r="F23" s="203"/>
      <c r="G23" s="87">
        <f t="shared" si="0"/>
        <v>13035</v>
      </c>
      <c r="H23" s="204"/>
      <c r="I23" s="175"/>
      <c r="J23" s="167"/>
    </row>
    <row r="24" spans="1:13" s="1" customFormat="1" ht="17.25" customHeight="1" x14ac:dyDescent="0.25">
      <c r="C24" s="60" t="s">
        <v>111</v>
      </c>
      <c r="D24" s="100">
        <v>5545</v>
      </c>
      <c r="E24" s="170">
        <v>4972</v>
      </c>
      <c r="F24" s="203"/>
      <c r="G24" s="87">
        <f t="shared" si="0"/>
        <v>10517</v>
      </c>
      <c r="H24" s="204"/>
      <c r="I24" s="175"/>
      <c r="J24" s="167"/>
      <c r="K24" s="14"/>
    </row>
    <row r="25" spans="1:13" s="1" customFormat="1" ht="17.25" customHeight="1" x14ac:dyDescent="0.25">
      <c r="C25" s="60" t="s">
        <v>117</v>
      </c>
      <c r="D25" s="100">
        <v>4808</v>
      </c>
      <c r="E25" s="170">
        <v>5456</v>
      </c>
      <c r="F25" s="203"/>
      <c r="G25" s="87">
        <f t="shared" si="0"/>
        <v>10264</v>
      </c>
      <c r="H25" s="204"/>
      <c r="I25" s="175"/>
      <c r="J25" s="167"/>
      <c r="K25" s="14"/>
    </row>
    <row r="26" spans="1:13" s="1" customFormat="1" ht="17.25" customHeight="1" x14ac:dyDescent="0.25">
      <c r="C26" s="60" t="s">
        <v>140</v>
      </c>
      <c r="D26" s="100">
        <v>4954</v>
      </c>
      <c r="E26" s="170">
        <v>5391</v>
      </c>
      <c r="F26" s="203"/>
      <c r="G26" s="87">
        <f t="shared" si="0"/>
        <v>10345</v>
      </c>
      <c r="H26" s="204"/>
      <c r="I26" s="175"/>
      <c r="J26" s="167"/>
      <c r="K26" s="14"/>
    </row>
    <row r="27" spans="1:13" s="1" customFormat="1" ht="17.25" customHeight="1" x14ac:dyDescent="0.25">
      <c r="C27" s="60" t="s">
        <v>153</v>
      </c>
      <c r="D27" s="100">
        <v>5081</v>
      </c>
      <c r="E27" s="336">
        <v>5278</v>
      </c>
      <c r="F27" s="337"/>
      <c r="G27" s="87">
        <f t="shared" si="0"/>
        <v>10359</v>
      </c>
      <c r="H27" s="204"/>
      <c r="I27" s="175"/>
      <c r="J27" s="167"/>
      <c r="K27" s="14"/>
    </row>
    <row r="28" spans="1:13" s="1" customFormat="1" ht="17.25" customHeight="1" thickBot="1" x14ac:dyDescent="0.3">
      <c r="C28" s="338" t="s">
        <v>56</v>
      </c>
      <c r="D28" s="339">
        <f>SUM(D7:D27)</f>
        <v>47987</v>
      </c>
      <c r="E28" s="340">
        <f>SUM(E7:E27)</f>
        <v>652971</v>
      </c>
      <c r="F28" s="341"/>
      <c r="G28" s="342">
        <f>SUM(G7:G27)</f>
        <v>700958</v>
      </c>
      <c r="H28" s="331"/>
      <c r="I28" s="175"/>
      <c r="J28" s="167"/>
      <c r="K28" s="14"/>
    </row>
    <row r="29" spans="1:13" s="1" customFormat="1" ht="15" customHeight="1" x14ac:dyDescent="0.25">
      <c r="C29" s="280" t="s">
        <v>100</v>
      </c>
      <c r="D29" s="280"/>
      <c r="E29" s="281"/>
      <c r="F29" s="281"/>
      <c r="G29" s="281"/>
      <c r="H29" s="160"/>
      <c r="I29" s="175"/>
      <c r="J29" s="167"/>
      <c r="K29" s="14"/>
    </row>
    <row r="30" spans="1:13" s="1" customFormat="1" ht="15" customHeight="1" x14ac:dyDescent="0.25">
      <c r="C30" s="81" t="s">
        <v>90</v>
      </c>
      <c r="D30" s="82"/>
      <c r="E30" s="82"/>
      <c r="F30" s="36"/>
      <c r="G30" s="82"/>
      <c r="H30" s="36"/>
      <c r="I30" s="175"/>
      <c r="J30" s="167"/>
      <c r="K30" s="14"/>
    </row>
    <row r="31" spans="1:13" s="1" customFormat="1" ht="15" customHeight="1" x14ac:dyDescent="0.25">
      <c r="C31" s="81" t="s">
        <v>91</v>
      </c>
      <c r="D31" s="82"/>
      <c r="E31" s="82"/>
      <c r="F31" s="36"/>
      <c r="G31" s="82"/>
      <c r="H31" s="36"/>
      <c r="I31" s="175"/>
      <c r="J31" s="167"/>
      <c r="K31" s="14"/>
      <c r="L31" s="9"/>
      <c r="M31" s="9"/>
    </row>
    <row r="32" spans="1:13" s="1" customFormat="1" ht="15" customHeight="1" x14ac:dyDescent="0.25">
      <c r="C32" s="51" t="s">
        <v>102</v>
      </c>
      <c r="D32" s="83"/>
      <c r="E32" s="84"/>
      <c r="F32" s="48"/>
      <c r="G32" s="83"/>
      <c r="H32" s="48"/>
      <c r="I32" s="175"/>
      <c r="J32" s="167"/>
      <c r="K32" s="14"/>
    </row>
    <row r="33" spans="3:18" s="1" customFormat="1" ht="15" customHeight="1" x14ac:dyDescent="0.25">
      <c r="C33" s="37" t="s">
        <v>106</v>
      </c>
      <c r="D33" s="36"/>
      <c r="E33" s="36"/>
      <c r="F33" s="36"/>
      <c r="G33" s="36"/>
      <c r="H33" s="36"/>
      <c r="I33" s="175"/>
      <c r="J33" s="167"/>
    </row>
    <row r="34" spans="3:18" s="1" customFormat="1" ht="15" customHeight="1" x14ac:dyDescent="0.25">
      <c r="C34" s="51" t="s">
        <v>118</v>
      </c>
      <c r="D34" s="189"/>
      <c r="E34" s="189"/>
      <c r="F34" s="189"/>
      <c r="G34" s="189"/>
      <c r="H34" s="189"/>
      <c r="I34" s="211"/>
      <c r="J34" s="212"/>
      <c r="K34" s="61"/>
      <c r="L34" s="61"/>
      <c r="M34" s="190"/>
      <c r="N34" s="61"/>
      <c r="O34" s="61"/>
      <c r="P34" s="61"/>
      <c r="Q34" s="61"/>
      <c r="R34" s="61"/>
    </row>
    <row r="35" spans="3:18" ht="15" customHeight="1" x14ac:dyDescent="0.25">
      <c r="C35" s="37" t="s">
        <v>57</v>
      </c>
      <c r="D35" s="36"/>
      <c r="E35" s="36"/>
      <c r="F35" s="36"/>
      <c r="G35" s="36"/>
      <c r="H35" s="36"/>
      <c r="I35" s="175"/>
      <c r="J35" s="167"/>
    </row>
    <row r="36" spans="3:18" x14ac:dyDescent="0.25">
      <c r="C36" s="37"/>
      <c r="I36" s="175"/>
      <c r="J36" s="167"/>
    </row>
  </sheetData>
  <mergeCells count="6">
    <mergeCell ref="A1:C1"/>
    <mergeCell ref="C29:G29"/>
    <mergeCell ref="C3:G3"/>
    <mergeCell ref="C5:C6"/>
    <mergeCell ref="D5:G5"/>
    <mergeCell ref="E6:F6"/>
  </mergeCells>
  <hyperlinks>
    <hyperlink ref="A1" location="Contents!A1" display="Contents"/>
  </hyperlinks>
  <pageMargins left="0.7" right="0.7" top="0.75" bottom="0.75" header="0.3" footer="0.3"/>
  <pageSetup paperSize="9" scale="93"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pageSetUpPr fitToPage="1"/>
  </sheetPr>
  <dimension ref="A1:J33"/>
  <sheetViews>
    <sheetView showGridLines="0" zoomScaleNormal="100" workbookViewId="0">
      <selection sqref="A1:C1"/>
    </sheetView>
  </sheetViews>
  <sheetFormatPr defaultColWidth="8.85546875" defaultRowHeight="15" x14ac:dyDescent="0.25"/>
  <cols>
    <col min="1" max="2" width="1.85546875" style="14" customWidth="1"/>
    <col min="3" max="3" width="16.7109375" style="14" customWidth="1"/>
    <col min="4" max="7" width="20.7109375" style="14" customWidth="1"/>
    <col min="8" max="16384" width="8.85546875" style="14"/>
  </cols>
  <sheetData>
    <row r="1" spans="1:10" s="1" customFormat="1" x14ac:dyDescent="0.25">
      <c r="A1" s="258" t="s">
        <v>32</v>
      </c>
      <c r="B1" s="258"/>
      <c r="C1" s="258"/>
    </row>
    <row r="3" spans="1:10" ht="33" customHeight="1" x14ac:dyDescent="0.25">
      <c r="C3" s="268" t="s">
        <v>133</v>
      </c>
      <c r="D3" s="268"/>
      <c r="E3" s="268"/>
      <c r="F3" s="268"/>
      <c r="G3" s="268"/>
    </row>
    <row r="4" spans="1:10" ht="6" customHeight="1" x14ac:dyDescent="0.25"/>
    <row r="5" spans="1:10" ht="15" customHeight="1" x14ac:dyDescent="0.25">
      <c r="C5" s="293" t="s">
        <v>34</v>
      </c>
      <c r="D5" s="270" t="s">
        <v>68</v>
      </c>
      <c r="E5" s="295"/>
      <c r="F5" s="270" t="s">
        <v>69</v>
      </c>
      <c r="G5" s="271"/>
    </row>
    <row r="6" spans="1:10" ht="30.6" customHeight="1" x14ac:dyDescent="0.25">
      <c r="A6" s="2" t="s">
        <v>39</v>
      </c>
      <c r="B6" s="2"/>
      <c r="C6" s="294"/>
      <c r="D6" s="26" t="s">
        <v>60</v>
      </c>
      <c r="E6" s="27" t="s">
        <v>70</v>
      </c>
      <c r="F6" s="28" t="s">
        <v>60</v>
      </c>
      <c r="G6" s="226" t="s">
        <v>70</v>
      </c>
    </row>
    <row r="7" spans="1:10" ht="17.25" customHeight="1" x14ac:dyDescent="0.25">
      <c r="A7" s="2">
        <v>2012</v>
      </c>
      <c r="B7" s="2" t="s">
        <v>40</v>
      </c>
      <c r="C7" s="95" t="s">
        <v>41</v>
      </c>
      <c r="D7" s="144">
        <v>0</v>
      </c>
      <c r="E7" s="145">
        <v>186</v>
      </c>
      <c r="F7" s="146">
        <v>0</v>
      </c>
      <c r="G7" s="152">
        <v>35455</v>
      </c>
      <c r="H7" s="62"/>
      <c r="I7" s="62"/>
      <c r="J7" s="62"/>
    </row>
    <row r="8" spans="1:10" ht="17.25" customHeight="1" x14ac:dyDescent="0.25">
      <c r="A8" s="2"/>
      <c r="B8" s="2" t="s">
        <v>42</v>
      </c>
      <c r="C8" s="95" t="s">
        <v>43</v>
      </c>
      <c r="D8" s="144">
        <v>0</v>
      </c>
      <c r="E8" s="145">
        <v>144</v>
      </c>
      <c r="F8" s="146">
        <v>0</v>
      </c>
      <c r="G8" s="153">
        <v>35834</v>
      </c>
      <c r="H8" s="62"/>
      <c r="I8" s="62"/>
      <c r="J8" s="62"/>
    </row>
    <row r="9" spans="1:10" ht="17.25" customHeight="1" x14ac:dyDescent="0.25">
      <c r="A9" s="2">
        <v>2013</v>
      </c>
      <c r="B9" s="2" t="s">
        <v>44</v>
      </c>
      <c r="C9" s="95" t="s">
        <v>45</v>
      </c>
      <c r="D9" s="144">
        <v>0</v>
      </c>
      <c r="E9" s="145">
        <v>1321</v>
      </c>
      <c r="F9" s="146">
        <v>0</v>
      </c>
      <c r="G9" s="153">
        <v>32529</v>
      </c>
      <c r="H9" s="62"/>
      <c r="I9" s="62"/>
      <c r="J9" s="62"/>
    </row>
    <row r="10" spans="1:10" ht="17.25" customHeight="1" x14ac:dyDescent="0.25">
      <c r="A10" s="2"/>
      <c r="B10" s="2" t="s">
        <v>46</v>
      </c>
      <c r="C10" s="95" t="s">
        <v>47</v>
      </c>
      <c r="D10" s="144">
        <v>0</v>
      </c>
      <c r="E10" s="145">
        <v>290</v>
      </c>
      <c r="F10" s="146">
        <v>0</v>
      </c>
      <c r="G10" s="153">
        <v>28722</v>
      </c>
      <c r="H10" s="62"/>
      <c r="I10" s="62"/>
      <c r="J10" s="62"/>
    </row>
    <row r="11" spans="1:10" ht="17.25" customHeight="1" x14ac:dyDescent="0.25">
      <c r="A11" s="2"/>
      <c r="B11" s="2" t="s">
        <v>40</v>
      </c>
      <c r="C11" s="95" t="s">
        <v>48</v>
      </c>
      <c r="D11" s="144">
        <v>0</v>
      </c>
      <c r="E11" s="145">
        <v>60</v>
      </c>
      <c r="F11" s="146">
        <v>946</v>
      </c>
      <c r="G11" s="153">
        <v>24189</v>
      </c>
      <c r="H11" s="62"/>
      <c r="I11" s="62"/>
      <c r="J11" s="62"/>
    </row>
    <row r="12" spans="1:10" ht="17.25" customHeight="1" x14ac:dyDescent="0.25">
      <c r="A12" s="2"/>
      <c r="B12" s="2" t="s">
        <v>42</v>
      </c>
      <c r="C12" s="94" t="s">
        <v>92</v>
      </c>
      <c r="D12" s="144">
        <v>0</v>
      </c>
      <c r="E12" s="145">
        <v>184</v>
      </c>
      <c r="F12" s="146">
        <v>2590</v>
      </c>
      <c r="G12" s="153">
        <v>28300</v>
      </c>
      <c r="H12" s="62"/>
      <c r="I12" s="62"/>
      <c r="J12" s="62"/>
    </row>
    <row r="13" spans="1:10" ht="17.25" customHeight="1" x14ac:dyDescent="0.25">
      <c r="A13" s="2">
        <v>2014</v>
      </c>
      <c r="B13" s="2" t="s">
        <v>44</v>
      </c>
      <c r="C13" s="94" t="s">
        <v>49</v>
      </c>
      <c r="D13" s="144">
        <v>0</v>
      </c>
      <c r="E13" s="145">
        <v>24</v>
      </c>
      <c r="F13" s="146">
        <v>2175</v>
      </c>
      <c r="G13" s="153">
        <v>17332</v>
      </c>
      <c r="H13" s="62"/>
      <c r="I13" s="62"/>
      <c r="J13" s="62"/>
    </row>
    <row r="14" spans="1:10" ht="17.25" customHeight="1" x14ac:dyDescent="0.25">
      <c r="A14" s="2"/>
      <c r="B14" s="2" t="s">
        <v>46</v>
      </c>
      <c r="C14" s="94" t="s">
        <v>50</v>
      </c>
      <c r="D14" s="144">
        <v>0</v>
      </c>
      <c r="E14" s="145">
        <v>59</v>
      </c>
      <c r="F14" s="146">
        <v>1445</v>
      </c>
      <c r="G14" s="153">
        <v>10152</v>
      </c>
      <c r="H14" s="62"/>
      <c r="I14" s="62"/>
      <c r="J14" s="62"/>
    </row>
    <row r="15" spans="1:10" ht="17.25" customHeight="1" x14ac:dyDescent="0.25">
      <c r="A15" s="2"/>
      <c r="B15" s="2" t="s">
        <v>40</v>
      </c>
      <c r="C15" s="94" t="s">
        <v>51</v>
      </c>
      <c r="D15" s="144">
        <v>0</v>
      </c>
      <c r="E15" s="145">
        <v>647</v>
      </c>
      <c r="F15" s="146">
        <v>714</v>
      </c>
      <c r="G15" s="153">
        <v>14700</v>
      </c>
      <c r="H15" s="62"/>
      <c r="I15" s="62"/>
      <c r="J15" s="62"/>
    </row>
    <row r="16" spans="1:10" ht="17.25" customHeight="1" x14ac:dyDescent="0.25">
      <c r="A16" s="2"/>
      <c r="B16" s="2" t="s">
        <v>42</v>
      </c>
      <c r="C16" s="94" t="s">
        <v>52</v>
      </c>
      <c r="D16" s="144">
        <v>30</v>
      </c>
      <c r="E16" s="145">
        <v>1786</v>
      </c>
      <c r="F16" s="146">
        <v>1214</v>
      </c>
      <c r="G16" s="202">
        <v>15955</v>
      </c>
      <c r="H16" s="62"/>
      <c r="I16" s="62"/>
      <c r="J16" s="62"/>
    </row>
    <row r="17" spans="1:10" ht="17.25" customHeight="1" x14ac:dyDescent="0.25">
      <c r="A17" s="2">
        <v>2015</v>
      </c>
      <c r="B17" s="2" t="s">
        <v>44</v>
      </c>
      <c r="C17" s="92" t="s">
        <v>93</v>
      </c>
      <c r="D17" s="144">
        <v>72</v>
      </c>
      <c r="E17" s="145">
        <v>2497</v>
      </c>
      <c r="F17" s="146">
        <v>1369</v>
      </c>
      <c r="G17" s="202">
        <v>11534</v>
      </c>
      <c r="H17" s="62"/>
      <c r="I17" s="62"/>
      <c r="J17" s="62"/>
    </row>
    <row r="18" spans="1:10" ht="17.25" customHeight="1" x14ac:dyDescent="0.25">
      <c r="A18" s="71"/>
      <c r="B18" s="71" t="s">
        <v>46</v>
      </c>
      <c r="C18" s="92" t="s">
        <v>53</v>
      </c>
      <c r="D18" s="343">
        <v>129</v>
      </c>
      <c r="E18" s="208">
        <v>4323</v>
      </c>
      <c r="F18" s="147">
        <v>2137</v>
      </c>
      <c r="G18" s="202">
        <v>12073</v>
      </c>
      <c r="H18" s="62"/>
      <c r="I18" s="62"/>
      <c r="J18" s="62"/>
    </row>
    <row r="19" spans="1:10" ht="17.25" customHeight="1" x14ac:dyDescent="0.25">
      <c r="A19" s="71"/>
      <c r="B19" s="71" t="s">
        <v>40</v>
      </c>
      <c r="C19" s="92" t="s">
        <v>54</v>
      </c>
      <c r="D19" s="343">
        <v>202</v>
      </c>
      <c r="E19" s="208">
        <v>6018</v>
      </c>
      <c r="F19" s="147">
        <v>2767</v>
      </c>
      <c r="G19" s="202">
        <v>13888</v>
      </c>
      <c r="H19" s="62"/>
      <c r="I19" s="62"/>
      <c r="J19" s="62"/>
    </row>
    <row r="20" spans="1:10" ht="17.25" customHeight="1" x14ac:dyDescent="0.25">
      <c r="A20" s="71"/>
      <c r="B20" s="71" t="s">
        <v>42</v>
      </c>
      <c r="C20" s="92" t="s">
        <v>55</v>
      </c>
      <c r="D20" s="343">
        <v>257</v>
      </c>
      <c r="E20" s="208">
        <v>8071</v>
      </c>
      <c r="F20" s="147">
        <v>3347</v>
      </c>
      <c r="G20" s="202">
        <v>13832</v>
      </c>
      <c r="H20" s="62"/>
      <c r="I20" s="62"/>
      <c r="J20" s="62"/>
    </row>
    <row r="21" spans="1:10" ht="17.25" customHeight="1" x14ac:dyDescent="0.25">
      <c r="A21" s="71">
        <v>2016</v>
      </c>
      <c r="B21" s="71" t="s">
        <v>44</v>
      </c>
      <c r="C21" s="121" t="s">
        <v>97</v>
      </c>
      <c r="D21" s="147">
        <v>187</v>
      </c>
      <c r="E21" s="148">
        <v>5948</v>
      </c>
      <c r="F21" s="148">
        <v>3725</v>
      </c>
      <c r="G21" s="202">
        <v>9015</v>
      </c>
      <c r="H21" s="62"/>
      <c r="I21" s="62"/>
      <c r="J21" s="62"/>
    </row>
    <row r="22" spans="1:10" ht="17.25" customHeight="1" x14ac:dyDescent="0.25">
      <c r="A22" s="62"/>
      <c r="B22" s="344" t="s">
        <v>46</v>
      </c>
      <c r="C22" s="121" t="s">
        <v>104</v>
      </c>
      <c r="D22" s="147">
        <v>247</v>
      </c>
      <c r="E22" s="148">
        <v>3185</v>
      </c>
      <c r="F22" s="148">
        <v>5170</v>
      </c>
      <c r="G22" s="202">
        <v>7865</v>
      </c>
      <c r="H22" s="62"/>
      <c r="I22" s="62"/>
      <c r="J22" s="62"/>
    </row>
    <row r="23" spans="1:10" ht="17.25" customHeight="1" x14ac:dyDescent="0.25">
      <c r="A23" s="62"/>
      <c r="B23" s="71" t="s">
        <v>40</v>
      </c>
      <c r="C23" s="93" t="s">
        <v>111</v>
      </c>
      <c r="D23" s="147">
        <v>264</v>
      </c>
      <c r="E23" s="148">
        <v>2797</v>
      </c>
      <c r="F23" s="148">
        <v>5545</v>
      </c>
      <c r="G23" s="202">
        <v>4972</v>
      </c>
      <c r="H23" s="62"/>
      <c r="I23" s="62"/>
      <c r="J23" s="62"/>
    </row>
    <row r="24" spans="1:10" ht="17.25" customHeight="1" x14ac:dyDescent="0.25">
      <c r="A24" s="62"/>
      <c r="B24" s="71" t="s">
        <v>42</v>
      </c>
      <c r="C24" s="121" t="s">
        <v>130</v>
      </c>
      <c r="D24" s="147">
        <v>228</v>
      </c>
      <c r="E24" s="148">
        <v>2557</v>
      </c>
      <c r="F24" s="148">
        <v>4808</v>
      </c>
      <c r="G24" s="202">
        <v>5456</v>
      </c>
      <c r="H24" s="62"/>
      <c r="I24" s="62"/>
      <c r="J24" s="62"/>
    </row>
    <row r="25" spans="1:10" ht="17.25" customHeight="1" x14ac:dyDescent="0.25">
      <c r="A25" s="344">
        <v>2017</v>
      </c>
      <c r="B25" s="71" t="s">
        <v>44</v>
      </c>
      <c r="C25" s="121" t="s">
        <v>140</v>
      </c>
      <c r="D25" s="147">
        <v>353</v>
      </c>
      <c r="E25" s="243">
        <v>3105</v>
      </c>
      <c r="F25" s="148">
        <v>4954</v>
      </c>
      <c r="G25" s="202">
        <v>5391</v>
      </c>
      <c r="H25" s="62"/>
      <c r="I25" s="62"/>
      <c r="J25" s="62"/>
    </row>
    <row r="26" spans="1:10" s="18" customFormat="1" ht="17.25" customHeight="1" thickBot="1" x14ac:dyDescent="0.3">
      <c r="A26" s="345"/>
      <c r="B26" s="80" t="s">
        <v>46</v>
      </c>
      <c r="C26" s="322" t="s">
        <v>153</v>
      </c>
      <c r="D26" s="346">
        <v>290</v>
      </c>
      <c r="E26" s="347">
        <v>3185</v>
      </c>
      <c r="F26" s="347">
        <v>5081</v>
      </c>
      <c r="G26" s="348">
        <v>5278</v>
      </c>
      <c r="H26" s="63"/>
      <c r="I26" s="63"/>
      <c r="J26" s="63"/>
    </row>
    <row r="27" spans="1:10" s="234" customFormat="1" ht="15" customHeight="1" x14ac:dyDescent="0.2">
      <c r="A27" s="241"/>
      <c r="B27" s="241"/>
      <c r="C27" s="21" t="s">
        <v>94</v>
      </c>
      <c r="D27" s="241"/>
      <c r="E27" s="241"/>
      <c r="F27" s="241"/>
      <c r="G27" s="241"/>
      <c r="H27" s="241"/>
      <c r="I27" s="241"/>
      <c r="J27" s="241"/>
    </row>
    <row r="28" spans="1:10" s="234" customFormat="1" ht="15" customHeight="1" x14ac:dyDescent="0.2">
      <c r="A28" s="241"/>
      <c r="B28" s="241"/>
      <c r="C28" s="21" t="s">
        <v>95</v>
      </c>
      <c r="D28" s="241"/>
      <c r="E28" s="241"/>
      <c r="F28" s="241"/>
      <c r="G28" s="241"/>
      <c r="H28" s="241"/>
      <c r="I28" s="241"/>
      <c r="J28" s="241"/>
    </row>
    <row r="29" spans="1:10" s="234" customFormat="1" ht="15" customHeight="1" x14ac:dyDescent="0.2">
      <c r="C29" s="81" t="s">
        <v>96</v>
      </c>
      <c r="H29" s="241"/>
      <c r="I29" s="241"/>
      <c r="J29" s="241"/>
    </row>
    <row r="30" spans="1:10" s="234" customFormat="1" ht="15" customHeight="1" x14ac:dyDescent="0.2">
      <c r="C30" s="241" t="s">
        <v>107</v>
      </c>
      <c r="H30" s="241"/>
      <c r="I30" s="241"/>
      <c r="J30" s="241"/>
    </row>
    <row r="31" spans="1:10" s="234" customFormat="1" ht="15" customHeight="1" x14ac:dyDescent="0.2">
      <c r="A31" s="241"/>
      <c r="B31" s="241"/>
      <c r="C31" s="241" t="s">
        <v>131</v>
      </c>
      <c r="D31" s="241"/>
      <c r="E31" s="241"/>
      <c r="F31" s="241"/>
      <c r="H31" s="241"/>
      <c r="I31" s="241"/>
      <c r="J31" s="241"/>
    </row>
    <row r="32" spans="1:10" s="234" customFormat="1" ht="15" customHeight="1" x14ac:dyDescent="0.2">
      <c r="C32" s="241" t="s">
        <v>71</v>
      </c>
      <c r="H32" s="241"/>
      <c r="I32" s="241"/>
      <c r="J32" s="241"/>
    </row>
    <row r="33" spans="8:10" x14ac:dyDescent="0.25">
      <c r="H33" s="62"/>
      <c r="I33" s="62"/>
      <c r="J33" s="62"/>
    </row>
  </sheetData>
  <mergeCells count="5">
    <mergeCell ref="A1:C1"/>
    <mergeCell ref="C3:G3"/>
    <mergeCell ref="C5:C6"/>
    <mergeCell ref="D5:E5"/>
    <mergeCell ref="F5:G5"/>
  </mergeCells>
  <hyperlinks>
    <hyperlink ref="A1" location="Contents!A1" display="Contents"/>
  </hyperlinks>
  <pageMargins left="0.7" right="0.7" top="0.75" bottom="0.75" header="0.3" footer="0.3"/>
  <pageSetup paperSize="9" scale="84"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2060"/>
    <pageSetUpPr fitToPage="1"/>
  </sheetPr>
  <dimension ref="A1:D34"/>
  <sheetViews>
    <sheetView showGridLines="0" zoomScaleNormal="100" workbookViewId="0">
      <selection sqref="A1:B1"/>
    </sheetView>
  </sheetViews>
  <sheetFormatPr defaultRowHeight="15" x14ac:dyDescent="0.25"/>
  <cols>
    <col min="1" max="1" width="5.7109375" style="12" customWidth="1"/>
    <col min="2" max="2" width="4.7109375" customWidth="1"/>
    <col min="12" max="12" width="4.7109375" customWidth="1"/>
  </cols>
  <sheetData>
    <row r="1" spans="1:4" x14ac:dyDescent="0.25">
      <c r="A1" s="260" t="s">
        <v>32</v>
      </c>
      <c r="B1" s="260"/>
      <c r="C1" s="12"/>
      <c r="D1" s="12"/>
    </row>
    <row r="2" spans="1:4" x14ac:dyDescent="0.25">
      <c r="B2" s="12"/>
      <c r="C2" s="12"/>
      <c r="D2" s="12"/>
    </row>
    <row r="3" spans="1:4" ht="18.75" x14ac:dyDescent="0.25">
      <c r="B3" s="13" t="s">
        <v>135</v>
      </c>
      <c r="C3" s="12"/>
      <c r="D3" s="12"/>
    </row>
    <row r="4" spans="1:4" x14ac:dyDescent="0.25">
      <c r="C4" s="12"/>
      <c r="D4" s="12"/>
    </row>
    <row r="5" spans="1:4" x14ac:dyDescent="0.25">
      <c r="B5" s="12"/>
      <c r="C5" s="12"/>
      <c r="D5" s="12"/>
    </row>
    <row r="6" spans="1:4" ht="9" customHeight="1" x14ac:dyDescent="0.25">
      <c r="B6" s="12"/>
      <c r="C6" s="12"/>
      <c r="D6" s="12"/>
    </row>
    <row r="7" spans="1:4" x14ac:dyDescent="0.25">
      <c r="B7" s="12"/>
      <c r="C7" s="12"/>
    </row>
    <row r="8" spans="1:4" x14ac:dyDescent="0.25">
      <c r="B8" s="12"/>
      <c r="C8" s="12"/>
      <c r="D8" s="12"/>
    </row>
    <row r="9" spans="1:4" x14ac:dyDescent="0.25">
      <c r="B9" s="12"/>
      <c r="C9" s="12"/>
      <c r="D9" s="12"/>
    </row>
    <row r="10" spans="1:4" x14ac:dyDescent="0.25">
      <c r="B10" s="12"/>
      <c r="C10" s="12"/>
      <c r="D10" s="12"/>
    </row>
    <row r="11" spans="1:4" x14ac:dyDescent="0.25">
      <c r="B11" s="12"/>
      <c r="C11" s="12"/>
      <c r="D11" s="12"/>
    </row>
    <row r="12" spans="1:4" x14ac:dyDescent="0.25">
      <c r="B12" s="12"/>
      <c r="C12" s="12"/>
      <c r="D12" s="12"/>
    </row>
    <row r="13" spans="1:4" x14ac:dyDescent="0.25">
      <c r="B13" s="12"/>
      <c r="C13" s="12"/>
      <c r="D13" s="12"/>
    </row>
    <row r="14" spans="1:4" x14ac:dyDescent="0.25">
      <c r="B14" s="12"/>
      <c r="C14" s="12"/>
      <c r="D14" s="12"/>
    </row>
    <row r="15" spans="1:4" x14ac:dyDescent="0.25">
      <c r="B15" s="12"/>
      <c r="C15" s="12"/>
      <c r="D15" s="12"/>
    </row>
    <row r="16" spans="1:4" x14ac:dyDescent="0.25">
      <c r="B16" s="12"/>
      <c r="C16" s="12"/>
      <c r="D16" s="12"/>
    </row>
    <row r="17" spans="2:4" x14ac:dyDescent="0.25">
      <c r="B17" s="12"/>
      <c r="C17" s="12"/>
      <c r="D17" s="12"/>
    </row>
    <row r="18" spans="2:4" x14ac:dyDescent="0.25">
      <c r="B18" s="12"/>
      <c r="C18" s="12"/>
      <c r="D18" s="12"/>
    </row>
    <row r="19" spans="2:4" x14ac:dyDescent="0.25">
      <c r="B19" s="12"/>
      <c r="C19" s="12"/>
      <c r="D19" s="12"/>
    </row>
    <row r="20" spans="2:4" x14ac:dyDescent="0.25">
      <c r="B20" s="12"/>
      <c r="C20" s="12"/>
      <c r="D20" s="12"/>
    </row>
    <row r="21" spans="2:4" x14ac:dyDescent="0.25">
      <c r="B21" s="12"/>
      <c r="C21" s="12"/>
      <c r="D21" s="12"/>
    </row>
    <row r="22" spans="2:4" x14ac:dyDescent="0.25">
      <c r="B22" s="12"/>
      <c r="C22" s="12"/>
      <c r="D22" s="12"/>
    </row>
    <row r="23" spans="2:4" x14ac:dyDescent="0.25">
      <c r="B23" s="12"/>
      <c r="C23" s="12"/>
      <c r="D23" s="12"/>
    </row>
    <row r="24" spans="2:4" x14ac:dyDescent="0.25">
      <c r="B24" s="12"/>
      <c r="C24" s="12"/>
      <c r="D24" s="12"/>
    </row>
    <row r="25" spans="2:4" x14ac:dyDescent="0.25">
      <c r="B25" s="12"/>
      <c r="C25" s="12"/>
      <c r="D25" s="12"/>
    </row>
    <row r="26" spans="2:4" x14ac:dyDescent="0.25">
      <c r="B26" s="12"/>
      <c r="C26" s="12"/>
      <c r="D26" s="12"/>
    </row>
    <row r="27" spans="2:4" x14ac:dyDescent="0.25">
      <c r="B27" s="12"/>
      <c r="C27" s="12"/>
      <c r="D27" s="12"/>
    </row>
    <row r="28" spans="2:4" x14ac:dyDescent="0.25">
      <c r="B28" s="12"/>
      <c r="C28" s="12"/>
      <c r="D28" s="12"/>
    </row>
    <row r="29" spans="2:4" x14ac:dyDescent="0.25">
      <c r="B29" s="12"/>
      <c r="C29" s="12"/>
      <c r="D29" s="12"/>
    </row>
    <row r="30" spans="2:4" x14ac:dyDescent="0.25">
      <c r="B30" s="12"/>
      <c r="C30" s="12"/>
      <c r="D30" s="12"/>
    </row>
    <row r="31" spans="2:4" ht="5.45" customHeight="1" x14ac:dyDescent="0.25">
      <c r="B31" s="12"/>
      <c r="C31" s="12"/>
      <c r="D31" s="12"/>
    </row>
    <row r="32" spans="2:4" x14ac:dyDescent="0.25">
      <c r="B32" s="12"/>
      <c r="C32" s="12"/>
      <c r="D32" s="12"/>
    </row>
    <row r="33" spans="2:4" x14ac:dyDescent="0.25">
      <c r="B33" s="12"/>
      <c r="C33" s="12"/>
      <c r="D33" s="12"/>
    </row>
    <row r="34" spans="2:4" ht="15.75" x14ac:dyDescent="0.25">
      <c r="B34" s="12"/>
      <c r="C34" s="122" t="s">
        <v>115</v>
      </c>
      <c r="D34" s="12"/>
    </row>
  </sheetData>
  <mergeCells count="1">
    <mergeCell ref="A1:B1"/>
  </mergeCells>
  <hyperlinks>
    <hyperlink ref="A1" location="Contents!A1" display="Contents"/>
  </hyperlinks>
  <pageMargins left="0.7" right="0.7" top="0.75" bottom="0.75" header="0.3" footer="0.3"/>
  <pageSetup paperSize="9" scale="93" orientation="landscape"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2060"/>
    <pageSetUpPr fitToPage="1"/>
  </sheetPr>
  <dimension ref="A1:G21"/>
  <sheetViews>
    <sheetView showGridLines="0" zoomScaleNormal="100" workbookViewId="0">
      <selection sqref="A1:C1"/>
    </sheetView>
  </sheetViews>
  <sheetFormatPr defaultColWidth="9.140625" defaultRowHeight="15" x14ac:dyDescent="0.25"/>
  <cols>
    <col min="1" max="2" width="1.7109375" style="1" customWidth="1"/>
    <col min="3" max="3" width="33.7109375" style="1" customWidth="1"/>
    <col min="4" max="6" width="20.7109375" style="1" customWidth="1"/>
    <col min="7" max="16384" width="9.140625" style="1"/>
  </cols>
  <sheetData>
    <row r="1" spans="1:7" ht="15" customHeight="1" x14ac:dyDescent="0.25">
      <c r="A1" s="258" t="s">
        <v>32</v>
      </c>
      <c r="B1" s="258"/>
      <c r="C1" s="258"/>
    </row>
    <row r="2" spans="1:7" ht="15" customHeight="1" x14ac:dyDescent="0.25"/>
    <row r="3" spans="1:7" ht="33" customHeight="1" x14ac:dyDescent="0.25">
      <c r="C3" s="254" t="s">
        <v>78</v>
      </c>
      <c r="D3" s="254"/>
      <c r="E3" s="254"/>
      <c r="F3" s="254"/>
    </row>
    <row r="4" spans="1:7" ht="6" customHeight="1" x14ac:dyDescent="0.25"/>
    <row r="5" spans="1:7" ht="15" customHeight="1" x14ac:dyDescent="0.25">
      <c r="C5" s="262" t="s">
        <v>119</v>
      </c>
      <c r="D5" s="296" t="s">
        <v>73</v>
      </c>
      <c r="E5" s="297"/>
      <c r="F5" s="297"/>
      <c r="G5" s="61"/>
    </row>
    <row r="6" spans="1:7" ht="15" customHeight="1" x14ac:dyDescent="0.25">
      <c r="C6" s="263"/>
      <c r="D6" s="68" t="s">
        <v>60</v>
      </c>
      <c r="E6" s="213" t="s">
        <v>70</v>
      </c>
      <c r="F6" s="214" t="s">
        <v>38</v>
      </c>
      <c r="G6" s="61"/>
    </row>
    <row r="7" spans="1:7" s="11" customFormat="1" ht="17.25" customHeight="1" x14ac:dyDescent="0.25">
      <c r="C7" s="110" t="s">
        <v>120</v>
      </c>
      <c r="D7" s="215">
        <v>220</v>
      </c>
      <c r="E7" s="215">
        <v>61332</v>
      </c>
      <c r="F7" s="216">
        <f>SUM(D7:E7)</f>
        <v>61552</v>
      </c>
      <c r="G7" s="195"/>
    </row>
    <row r="8" spans="1:7" s="11" customFormat="1" ht="17.25" customHeight="1" thickBot="1" x14ac:dyDescent="0.3">
      <c r="C8" s="217" t="s">
        <v>121</v>
      </c>
      <c r="D8" s="218">
        <v>31</v>
      </c>
      <c r="E8" s="218">
        <v>65282</v>
      </c>
      <c r="F8" s="219">
        <f>SUM(D8:E8)</f>
        <v>65313</v>
      </c>
      <c r="G8" s="195"/>
    </row>
    <row r="9" spans="1:7" ht="15" customHeight="1" x14ac:dyDescent="0.25">
      <c r="C9" s="266" t="s">
        <v>150</v>
      </c>
      <c r="D9" s="266"/>
      <c r="E9" s="266"/>
      <c r="F9" s="266"/>
      <c r="G9" s="266"/>
    </row>
    <row r="10" spans="1:7" ht="15" customHeight="1" x14ac:dyDescent="0.25">
      <c r="C10" s="266"/>
      <c r="D10" s="266"/>
      <c r="E10" s="266"/>
      <c r="F10" s="266"/>
      <c r="G10" s="266"/>
    </row>
    <row r="11" spans="1:7" ht="15" customHeight="1" x14ac:dyDescent="0.25">
      <c r="C11" s="266" t="s">
        <v>151</v>
      </c>
      <c r="D11" s="266"/>
      <c r="E11" s="266"/>
      <c r="F11" s="266"/>
      <c r="G11" s="266"/>
    </row>
    <row r="12" spans="1:7" ht="15" customHeight="1" x14ac:dyDescent="0.25">
      <c r="C12" s="266"/>
      <c r="D12" s="266"/>
      <c r="E12" s="266"/>
      <c r="F12" s="266"/>
      <c r="G12" s="266"/>
    </row>
    <row r="13" spans="1:7" ht="15" customHeight="1" x14ac:dyDescent="0.25">
      <c r="C13" s="267" t="s">
        <v>141</v>
      </c>
      <c r="D13" s="267"/>
      <c r="E13" s="267"/>
      <c r="F13" s="267"/>
      <c r="G13" s="267"/>
    </row>
    <row r="14" spans="1:7" x14ac:dyDescent="0.25">
      <c r="C14" s="101"/>
      <c r="D14" s="101"/>
      <c r="E14" s="101"/>
      <c r="F14" s="101"/>
      <c r="G14" s="61"/>
    </row>
    <row r="15" spans="1:7" ht="15" customHeight="1" x14ac:dyDescent="0.25">
      <c r="C15" s="261" t="s">
        <v>152</v>
      </c>
      <c r="D15" s="261"/>
      <c r="E15" s="261"/>
      <c r="F15" s="261"/>
      <c r="G15" s="261"/>
    </row>
    <row r="16" spans="1:7" x14ac:dyDescent="0.25">
      <c r="C16" s="261"/>
      <c r="D16" s="261"/>
      <c r="E16" s="261"/>
      <c r="F16" s="261"/>
      <c r="G16" s="261"/>
    </row>
    <row r="18" spans="4:6" x14ac:dyDescent="0.25">
      <c r="D18" s="137"/>
      <c r="E18" s="137"/>
      <c r="F18" s="137"/>
    </row>
    <row r="21" spans="4:6" x14ac:dyDescent="0.25">
      <c r="D21" s="132"/>
      <c r="E21" s="132"/>
      <c r="F21" s="132"/>
    </row>
  </sheetData>
  <mergeCells count="8">
    <mergeCell ref="A1:C1"/>
    <mergeCell ref="C15:G16"/>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84"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2060"/>
    <pageSetUpPr fitToPage="1"/>
  </sheetPr>
  <dimension ref="A1:P38"/>
  <sheetViews>
    <sheetView showGridLines="0" zoomScaleNormal="100" workbookViewId="0">
      <selection sqref="A1:C1"/>
    </sheetView>
  </sheetViews>
  <sheetFormatPr defaultColWidth="8.85546875" defaultRowHeight="15" x14ac:dyDescent="0.25"/>
  <cols>
    <col min="1" max="2" width="1.7109375" style="62" customWidth="1"/>
    <col min="3" max="3" width="16.7109375" style="62" customWidth="1"/>
    <col min="4" max="6" width="18.7109375" style="62" customWidth="1"/>
    <col min="7" max="7" width="3.140625" style="62" customWidth="1"/>
    <col min="8" max="9" width="18.7109375" style="62" customWidth="1"/>
    <col min="10" max="11" width="8.85546875" style="62"/>
    <col min="12" max="12" width="10" style="62" bestFit="1" customWidth="1"/>
    <col min="13" max="16384" width="8.85546875" style="62"/>
  </cols>
  <sheetData>
    <row r="1" spans="1:10" s="61" customFormat="1" ht="15" customHeight="1" x14ac:dyDescent="0.25">
      <c r="A1" s="260" t="s">
        <v>32</v>
      </c>
      <c r="B1" s="260"/>
      <c r="C1" s="260"/>
    </row>
    <row r="2" spans="1:10" ht="15" customHeight="1" x14ac:dyDescent="0.25"/>
    <row r="3" spans="1:10" ht="33" customHeight="1" x14ac:dyDescent="0.25">
      <c r="C3" s="276" t="s">
        <v>79</v>
      </c>
      <c r="D3" s="276"/>
      <c r="E3" s="276"/>
      <c r="F3" s="276"/>
      <c r="G3" s="276"/>
      <c r="H3" s="276"/>
      <c r="I3" s="276"/>
    </row>
    <row r="4" spans="1:10" ht="6" customHeight="1" x14ac:dyDescent="0.25">
      <c r="C4" s="63"/>
      <c r="D4" s="64"/>
      <c r="E4" s="64"/>
      <c r="F4" s="64"/>
      <c r="G4" s="65"/>
      <c r="H4" s="64"/>
      <c r="I4" s="63"/>
    </row>
    <row r="5" spans="1:10" ht="15" customHeight="1" x14ac:dyDescent="0.25">
      <c r="C5" s="298" t="s">
        <v>34</v>
      </c>
      <c r="D5" s="296" t="s">
        <v>73</v>
      </c>
      <c r="E5" s="297"/>
      <c r="F5" s="297"/>
      <c r="G5" s="65"/>
      <c r="H5" s="297" t="s">
        <v>73</v>
      </c>
      <c r="I5" s="297"/>
    </row>
    <row r="6" spans="1:10" s="66" customFormat="1" ht="45.95" customHeight="1" x14ac:dyDescent="0.25">
      <c r="C6" s="299"/>
      <c r="D6" s="67" t="s">
        <v>80</v>
      </c>
      <c r="E6" s="67" t="s">
        <v>81</v>
      </c>
      <c r="F6" s="68" t="s">
        <v>82</v>
      </c>
      <c r="G6" s="69"/>
      <c r="H6" s="67" t="s">
        <v>83</v>
      </c>
      <c r="I6" s="70" t="s">
        <v>84</v>
      </c>
    </row>
    <row r="7" spans="1:10" ht="17.25" customHeight="1" x14ac:dyDescent="0.25">
      <c r="A7" s="71"/>
      <c r="B7" s="71"/>
      <c r="C7" s="123" t="s">
        <v>41</v>
      </c>
      <c r="D7" s="72">
        <v>0</v>
      </c>
      <c r="E7" s="73">
        <v>365007</v>
      </c>
      <c r="F7" s="74">
        <v>365007</v>
      </c>
      <c r="G7" s="75"/>
      <c r="H7" s="89">
        <v>2324686</v>
      </c>
      <c r="I7" s="76">
        <v>2689693</v>
      </c>
      <c r="J7" s="90"/>
    </row>
    <row r="8" spans="1:10" ht="17.25" customHeight="1" x14ac:dyDescent="0.25">
      <c r="A8" s="71"/>
      <c r="B8" s="71"/>
      <c r="C8" s="124" t="s">
        <v>43</v>
      </c>
      <c r="D8" s="72">
        <v>0</v>
      </c>
      <c r="E8" s="77">
        <v>454233</v>
      </c>
      <c r="F8" s="78">
        <v>454233</v>
      </c>
      <c r="G8" s="75"/>
      <c r="H8" s="79">
        <v>2423566</v>
      </c>
      <c r="I8" s="78">
        <v>2877799</v>
      </c>
      <c r="J8" s="90"/>
    </row>
    <row r="9" spans="1:10" ht="17.25" customHeight="1" x14ac:dyDescent="0.25">
      <c r="A9" s="71"/>
      <c r="B9" s="71"/>
      <c r="C9" s="124" t="s">
        <v>45</v>
      </c>
      <c r="D9" s="72">
        <v>0</v>
      </c>
      <c r="E9" s="77">
        <v>511069</v>
      </c>
      <c r="F9" s="78">
        <v>511069</v>
      </c>
      <c r="G9" s="75"/>
      <c r="H9" s="87">
        <v>2369005</v>
      </c>
      <c r="I9" s="78">
        <v>2880074</v>
      </c>
      <c r="J9" s="90"/>
    </row>
    <row r="10" spans="1:10" ht="17.25" customHeight="1" x14ac:dyDescent="0.25">
      <c r="A10" s="71"/>
      <c r="B10" s="71"/>
      <c r="C10" s="124" t="s">
        <v>47</v>
      </c>
      <c r="D10" s="72">
        <v>0</v>
      </c>
      <c r="E10" s="77">
        <v>520039</v>
      </c>
      <c r="F10" s="78">
        <v>520039</v>
      </c>
      <c r="G10" s="75"/>
      <c r="H10" s="87">
        <v>2298121</v>
      </c>
      <c r="I10" s="78">
        <v>2818160</v>
      </c>
      <c r="J10" s="90"/>
    </row>
    <row r="11" spans="1:10" ht="17.25" customHeight="1" x14ac:dyDescent="0.25">
      <c r="A11" s="71"/>
      <c r="B11" s="71"/>
      <c r="C11" s="124" t="s">
        <v>48</v>
      </c>
      <c r="D11" s="72">
        <v>946</v>
      </c>
      <c r="E11" s="77">
        <v>507588</v>
      </c>
      <c r="F11" s="78">
        <v>508534</v>
      </c>
      <c r="G11" s="75"/>
      <c r="H11" s="87">
        <v>2307641</v>
      </c>
      <c r="I11" s="78">
        <v>2816175</v>
      </c>
      <c r="J11" s="90"/>
    </row>
    <row r="12" spans="1:10" ht="17.25" customHeight="1" x14ac:dyDescent="0.25">
      <c r="A12" s="71"/>
      <c r="B12" s="71"/>
      <c r="C12" s="92" t="s">
        <v>92</v>
      </c>
      <c r="D12" s="72">
        <v>3536</v>
      </c>
      <c r="E12" s="77">
        <v>525642</v>
      </c>
      <c r="F12" s="78">
        <v>529178</v>
      </c>
      <c r="G12" s="75"/>
      <c r="H12" s="87">
        <v>2307098</v>
      </c>
      <c r="I12" s="78">
        <v>2836276</v>
      </c>
      <c r="J12" s="90"/>
    </row>
    <row r="13" spans="1:10" ht="17.25" customHeight="1" x14ac:dyDescent="0.25">
      <c r="A13" s="71"/>
      <c r="B13" s="71"/>
      <c r="C13" s="92" t="s">
        <v>49</v>
      </c>
      <c r="D13" s="72">
        <v>4777</v>
      </c>
      <c r="E13" s="77">
        <v>482014</v>
      </c>
      <c r="F13" s="78">
        <v>486791</v>
      </c>
      <c r="G13" s="75"/>
      <c r="H13" s="87">
        <v>2262409</v>
      </c>
      <c r="I13" s="78">
        <v>2749200</v>
      </c>
      <c r="J13" s="90"/>
    </row>
    <row r="14" spans="1:10" ht="17.25" customHeight="1" x14ac:dyDescent="0.25">
      <c r="A14" s="71"/>
      <c r="B14" s="71"/>
      <c r="C14" s="92" t="s">
        <v>50</v>
      </c>
      <c r="D14" s="72">
        <v>6214</v>
      </c>
      <c r="E14" s="77">
        <v>487473</v>
      </c>
      <c r="F14" s="78">
        <v>493687</v>
      </c>
      <c r="G14" s="75"/>
      <c r="H14" s="87">
        <v>2247774</v>
      </c>
      <c r="I14" s="78">
        <v>2741461</v>
      </c>
      <c r="J14" s="90"/>
    </row>
    <row r="15" spans="1:10" s="181" customFormat="1" ht="17.25" customHeight="1" x14ac:dyDescent="0.25">
      <c r="A15" s="178"/>
      <c r="B15" s="178"/>
      <c r="C15" s="93" t="s">
        <v>51</v>
      </c>
      <c r="D15" s="109">
        <v>7211</v>
      </c>
      <c r="E15" s="179">
        <v>508124</v>
      </c>
      <c r="F15" s="180">
        <v>515335</v>
      </c>
      <c r="G15" s="108"/>
      <c r="H15" s="100">
        <v>2204125</v>
      </c>
      <c r="I15" s="180">
        <v>2719460</v>
      </c>
    </row>
    <row r="16" spans="1:10" ht="17.25" customHeight="1" x14ac:dyDescent="0.25">
      <c r="A16" s="71"/>
      <c r="B16" s="71"/>
      <c r="C16" s="92" t="s">
        <v>52</v>
      </c>
      <c r="D16" s="72">
        <v>7770</v>
      </c>
      <c r="E16" s="77">
        <v>513808</v>
      </c>
      <c r="F16" s="78">
        <v>521578</v>
      </c>
      <c r="G16" s="75"/>
      <c r="H16" s="87">
        <v>2197313</v>
      </c>
      <c r="I16" s="78">
        <v>2718891</v>
      </c>
      <c r="J16" s="90"/>
    </row>
    <row r="17" spans="1:16" ht="17.25" customHeight="1" x14ac:dyDescent="0.25">
      <c r="A17" s="71"/>
      <c r="B17" s="71"/>
      <c r="C17" s="92" t="s">
        <v>93</v>
      </c>
      <c r="D17" s="72">
        <v>8426</v>
      </c>
      <c r="E17" s="77">
        <v>527811</v>
      </c>
      <c r="F17" s="78">
        <v>536237</v>
      </c>
      <c r="G17" s="75"/>
      <c r="H17" s="87">
        <v>2169563</v>
      </c>
      <c r="I17" s="78">
        <v>2705800</v>
      </c>
    </row>
    <row r="18" spans="1:16" ht="17.25" customHeight="1" x14ac:dyDescent="0.25">
      <c r="A18" s="71"/>
      <c r="B18" s="71"/>
      <c r="C18" s="92" t="s">
        <v>53</v>
      </c>
      <c r="D18" s="72">
        <v>9802</v>
      </c>
      <c r="E18" s="77">
        <v>528639</v>
      </c>
      <c r="F18" s="78">
        <v>538441</v>
      </c>
      <c r="G18" s="75"/>
      <c r="H18" s="87">
        <v>2174614</v>
      </c>
      <c r="I18" s="78">
        <v>2713055</v>
      </c>
    </row>
    <row r="19" spans="1:16" ht="17.25" customHeight="1" x14ac:dyDescent="0.25">
      <c r="A19" s="71"/>
      <c r="B19" s="71"/>
      <c r="C19" s="92" t="s">
        <v>54</v>
      </c>
      <c r="D19" s="72">
        <v>12461</v>
      </c>
      <c r="E19" s="77">
        <v>537306</v>
      </c>
      <c r="F19" s="78">
        <v>549767</v>
      </c>
      <c r="G19" s="75"/>
      <c r="H19" s="87">
        <v>2125369</v>
      </c>
      <c r="I19" s="78">
        <v>2675136</v>
      </c>
    </row>
    <row r="20" spans="1:16" s="63" customFormat="1" ht="17.25" customHeight="1" x14ac:dyDescent="0.25">
      <c r="A20" s="80"/>
      <c r="B20" s="80"/>
      <c r="C20" s="93" t="s">
        <v>55</v>
      </c>
      <c r="D20" s="72">
        <v>15646</v>
      </c>
      <c r="E20" s="77">
        <v>510299</v>
      </c>
      <c r="F20" s="78">
        <v>525945</v>
      </c>
      <c r="G20" s="75"/>
      <c r="H20" s="87">
        <v>2095017</v>
      </c>
      <c r="I20" s="78">
        <v>2620962</v>
      </c>
      <c r="J20" s="62"/>
      <c r="K20" s="62"/>
      <c r="L20" s="62"/>
      <c r="M20" s="62"/>
      <c r="N20" s="62"/>
      <c r="O20" s="62"/>
      <c r="P20" s="62"/>
    </row>
    <row r="21" spans="1:16" s="63" customFormat="1" ht="17.25" customHeight="1" x14ac:dyDescent="0.25">
      <c r="A21" s="80"/>
      <c r="B21" s="80"/>
      <c r="C21" s="93" t="s">
        <v>97</v>
      </c>
      <c r="D21" s="72">
        <v>19068</v>
      </c>
      <c r="E21" s="72">
        <v>550246</v>
      </c>
      <c r="F21" s="78">
        <f t="shared" ref="F21:F26" si="0">E21+D21</f>
        <v>569314</v>
      </c>
      <c r="G21" s="75"/>
      <c r="H21" s="87">
        <v>2050018</v>
      </c>
      <c r="I21" s="78">
        <f t="shared" ref="I21:I26" si="1">+H21+F21</f>
        <v>2619332</v>
      </c>
      <c r="J21" s="62"/>
      <c r="K21" s="62"/>
      <c r="L21" s="62"/>
      <c r="M21" s="62"/>
      <c r="N21" s="62"/>
      <c r="O21" s="62"/>
      <c r="P21" s="62"/>
    </row>
    <row r="22" spans="1:16" ht="17.25" customHeight="1" x14ac:dyDescent="0.25">
      <c r="C22" s="121" t="s">
        <v>104</v>
      </c>
      <c r="D22" s="72">
        <v>23600</v>
      </c>
      <c r="E22" s="72">
        <v>553434</v>
      </c>
      <c r="F22" s="78">
        <f t="shared" si="0"/>
        <v>577034</v>
      </c>
      <c r="G22" s="75"/>
      <c r="H22" s="79">
        <v>2077450</v>
      </c>
      <c r="I22" s="78">
        <f t="shared" si="1"/>
        <v>2654484</v>
      </c>
    </row>
    <row r="23" spans="1:16" ht="17.25" customHeight="1" x14ac:dyDescent="0.25">
      <c r="C23" s="93" t="s">
        <v>111</v>
      </c>
      <c r="D23" s="72">
        <v>28743</v>
      </c>
      <c r="E23" s="72">
        <v>534625</v>
      </c>
      <c r="F23" s="78">
        <f t="shared" si="0"/>
        <v>563368</v>
      </c>
      <c r="G23" s="75"/>
      <c r="H23" s="79">
        <v>2020567</v>
      </c>
      <c r="I23" s="78">
        <f t="shared" si="1"/>
        <v>2583935</v>
      </c>
    </row>
    <row r="24" spans="1:16" ht="17.25" customHeight="1" x14ac:dyDescent="0.25">
      <c r="C24" s="93" t="s">
        <v>130</v>
      </c>
      <c r="D24" s="78">
        <v>33797</v>
      </c>
      <c r="E24" s="72">
        <v>549070</v>
      </c>
      <c r="F24" s="78">
        <f t="shared" si="0"/>
        <v>582867</v>
      </c>
      <c r="G24" s="75"/>
      <c r="H24" s="79">
        <v>1993148</v>
      </c>
      <c r="I24" s="78">
        <f t="shared" si="1"/>
        <v>2576015</v>
      </c>
      <c r="L24" s="141"/>
    </row>
    <row r="25" spans="1:16" ht="17.25" customHeight="1" x14ac:dyDescent="0.25">
      <c r="C25" s="93" t="s">
        <v>140</v>
      </c>
      <c r="D25" s="72">
        <v>38440</v>
      </c>
      <c r="E25" s="78">
        <v>551387</v>
      </c>
      <c r="F25" s="78">
        <f t="shared" si="0"/>
        <v>589827</v>
      </c>
      <c r="G25" s="75"/>
      <c r="H25" s="87">
        <v>1943952</v>
      </c>
      <c r="I25" s="78">
        <f t="shared" si="1"/>
        <v>2533779</v>
      </c>
      <c r="L25" s="141"/>
    </row>
    <row r="26" spans="1:16" ht="17.25" customHeight="1" thickBot="1" x14ac:dyDescent="0.3">
      <c r="C26" s="322" t="s">
        <v>153</v>
      </c>
      <c r="D26" s="349">
        <v>42292</v>
      </c>
      <c r="E26" s="349">
        <v>552158</v>
      </c>
      <c r="F26" s="350">
        <f t="shared" si="0"/>
        <v>594450</v>
      </c>
      <c r="G26" s="75"/>
      <c r="H26" s="351">
        <v>1907745</v>
      </c>
      <c r="I26" s="350">
        <f t="shared" si="1"/>
        <v>2502195</v>
      </c>
      <c r="L26" s="141"/>
    </row>
    <row r="27" spans="1:16" ht="15" customHeight="1" x14ac:dyDescent="0.25">
      <c r="C27" s="85" t="s">
        <v>94</v>
      </c>
      <c r="D27" s="63"/>
      <c r="E27" s="63"/>
      <c r="F27" s="63"/>
      <c r="G27" s="63"/>
      <c r="I27" s="63"/>
    </row>
    <row r="28" spans="1:16" ht="15" customHeight="1" x14ac:dyDescent="0.25">
      <c r="C28" s="85" t="s">
        <v>95</v>
      </c>
    </row>
    <row r="29" spans="1:16" ht="15" customHeight="1" x14ac:dyDescent="0.25">
      <c r="C29" s="51" t="s">
        <v>96</v>
      </c>
      <c r="F29" s="63"/>
    </row>
    <row r="30" spans="1:16" ht="15" customHeight="1" x14ac:dyDescent="0.25">
      <c r="C30" s="86" t="s">
        <v>107</v>
      </c>
    </row>
    <row r="31" spans="1:16" x14ac:dyDescent="0.25">
      <c r="C31" s="31" t="s">
        <v>131</v>
      </c>
    </row>
    <row r="34" spans="4:9" x14ac:dyDescent="0.25">
      <c r="D34" s="125"/>
      <c r="E34" s="125"/>
      <c r="F34" s="125"/>
      <c r="G34" s="125"/>
      <c r="H34" s="125"/>
      <c r="I34" s="125"/>
    </row>
    <row r="38" spans="4:9" x14ac:dyDescent="0.25">
      <c r="F38" s="106"/>
      <c r="I38" s="187"/>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060"/>
    <pageSetUpPr fitToPage="1"/>
  </sheetPr>
  <dimension ref="A1:K31"/>
  <sheetViews>
    <sheetView showGridLines="0" zoomScaleNormal="100" workbookViewId="0">
      <selection sqref="A1:C1"/>
    </sheetView>
  </sheetViews>
  <sheetFormatPr defaultColWidth="8.85546875" defaultRowHeight="15" x14ac:dyDescent="0.25"/>
  <cols>
    <col min="1" max="2" width="1.7109375" style="62" customWidth="1"/>
    <col min="3" max="3" width="16.7109375" style="62" customWidth="1"/>
    <col min="4" max="6" width="18.7109375" style="62" customWidth="1"/>
    <col min="7" max="7" width="3.42578125" style="63" customWidth="1"/>
    <col min="8" max="9" width="18.7109375" style="62" customWidth="1"/>
    <col min="10" max="16384" width="8.85546875" style="62"/>
  </cols>
  <sheetData>
    <row r="1" spans="1:11" s="61" customFormat="1" ht="15" customHeight="1" x14ac:dyDescent="0.25">
      <c r="A1" s="260" t="s">
        <v>32</v>
      </c>
      <c r="B1" s="260"/>
      <c r="C1" s="260"/>
      <c r="G1" s="315"/>
    </row>
    <row r="2" spans="1:11" ht="15" customHeight="1" x14ac:dyDescent="0.25"/>
    <row r="3" spans="1:11" ht="33" customHeight="1" x14ac:dyDescent="0.3">
      <c r="C3" s="276" t="s">
        <v>85</v>
      </c>
      <c r="D3" s="276"/>
      <c r="E3" s="276"/>
      <c r="F3" s="276"/>
      <c r="G3" s="276"/>
      <c r="H3" s="276"/>
      <c r="I3" s="276"/>
    </row>
    <row r="4" spans="1:11" ht="6" customHeight="1" x14ac:dyDescent="0.3">
      <c r="C4" s="63"/>
      <c r="D4" s="65"/>
      <c r="E4" s="65"/>
      <c r="F4" s="65"/>
      <c r="G4" s="65"/>
      <c r="H4" s="65"/>
      <c r="I4" s="63"/>
    </row>
    <row r="5" spans="1:11" ht="15" customHeight="1" x14ac:dyDescent="0.25">
      <c r="C5" s="298" t="s">
        <v>34</v>
      </c>
      <c r="D5" s="296" t="s">
        <v>68</v>
      </c>
      <c r="E5" s="297"/>
      <c r="F5" s="297"/>
      <c r="G5" s="352"/>
      <c r="H5" s="297" t="s">
        <v>68</v>
      </c>
      <c r="I5" s="297"/>
    </row>
    <row r="6" spans="1:11" s="66" customFormat="1" ht="45.95" customHeight="1" x14ac:dyDescent="0.25">
      <c r="C6" s="299"/>
      <c r="D6" s="353" t="s">
        <v>80</v>
      </c>
      <c r="E6" s="67" t="s">
        <v>81</v>
      </c>
      <c r="F6" s="354" t="s">
        <v>82</v>
      </c>
      <c r="G6" s="69"/>
      <c r="H6" s="353" t="s">
        <v>83</v>
      </c>
      <c r="I6" s="355" t="s">
        <v>84</v>
      </c>
    </row>
    <row r="7" spans="1:11" ht="17.25" customHeight="1" x14ac:dyDescent="0.3">
      <c r="A7" s="71"/>
      <c r="B7" s="71"/>
      <c r="C7" s="123" t="s">
        <v>41</v>
      </c>
      <c r="D7" s="91">
        <v>0</v>
      </c>
      <c r="E7" s="73">
        <v>10038</v>
      </c>
      <c r="F7" s="74">
        <v>10038</v>
      </c>
      <c r="G7" s="75"/>
      <c r="H7" s="89">
        <v>553631</v>
      </c>
      <c r="I7" s="76">
        <v>563669</v>
      </c>
      <c r="K7" s="90"/>
    </row>
    <row r="8" spans="1:11" ht="17.25" customHeight="1" x14ac:dyDescent="0.3">
      <c r="A8" s="71"/>
      <c r="B8" s="71"/>
      <c r="C8" s="124" t="s">
        <v>43</v>
      </c>
      <c r="D8" s="72">
        <v>0</v>
      </c>
      <c r="E8" s="77">
        <v>9290</v>
      </c>
      <c r="F8" s="78">
        <v>9290</v>
      </c>
      <c r="G8" s="75"/>
      <c r="H8" s="87">
        <v>559271</v>
      </c>
      <c r="I8" s="78">
        <v>568561</v>
      </c>
      <c r="K8" s="90"/>
    </row>
    <row r="9" spans="1:11" ht="17.25" customHeight="1" x14ac:dyDescent="0.3">
      <c r="A9" s="71"/>
      <c r="B9" s="71"/>
      <c r="C9" s="124" t="s">
        <v>45</v>
      </c>
      <c r="D9" s="72">
        <v>0</v>
      </c>
      <c r="E9" s="77">
        <v>10109</v>
      </c>
      <c r="F9" s="78">
        <v>10109</v>
      </c>
      <c r="G9" s="75"/>
      <c r="H9" s="87">
        <v>536022</v>
      </c>
      <c r="I9" s="78">
        <v>546131</v>
      </c>
      <c r="K9" s="90"/>
    </row>
    <row r="10" spans="1:11" ht="17.25" customHeight="1" x14ac:dyDescent="0.3">
      <c r="A10" s="71"/>
      <c r="B10" s="71"/>
      <c r="C10" s="124" t="s">
        <v>47</v>
      </c>
      <c r="D10" s="72">
        <v>0</v>
      </c>
      <c r="E10" s="77">
        <v>10603</v>
      </c>
      <c r="F10" s="78">
        <v>10603</v>
      </c>
      <c r="G10" s="75"/>
      <c r="H10" s="87">
        <v>507974</v>
      </c>
      <c r="I10" s="78">
        <v>518577</v>
      </c>
      <c r="K10" s="90"/>
    </row>
    <row r="11" spans="1:11" ht="17.25" customHeight="1" x14ac:dyDescent="0.3">
      <c r="A11" s="71"/>
      <c r="B11" s="71"/>
      <c r="C11" s="124" t="s">
        <v>48</v>
      </c>
      <c r="D11" s="72">
        <v>0</v>
      </c>
      <c r="E11" s="77">
        <v>10778</v>
      </c>
      <c r="F11" s="78">
        <v>10778</v>
      </c>
      <c r="G11" s="75"/>
      <c r="H11" s="87">
        <v>488142</v>
      </c>
      <c r="I11" s="78">
        <v>498920</v>
      </c>
      <c r="K11" s="90"/>
    </row>
    <row r="12" spans="1:11" ht="17.25" customHeight="1" x14ac:dyDescent="0.3">
      <c r="A12" s="71"/>
      <c r="B12" s="71"/>
      <c r="C12" s="92" t="s">
        <v>92</v>
      </c>
      <c r="D12" s="72">
        <v>0</v>
      </c>
      <c r="E12" s="77">
        <v>10535</v>
      </c>
      <c r="F12" s="78">
        <v>10535</v>
      </c>
      <c r="G12" s="75"/>
      <c r="H12" s="87">
        <v>482251</v>
      </c>
      <c r="I12" s="78">
        <v>492786</v>
      </c>
      <c r="K12" s="90"/>
    </row>
    <row r="13" spans="1:11" ht="17.25" customHeight="1" x14ac:dyDescent="0.3">
      <c r="A13" s="71"/>
      <c r="B13" s="71"/>
      <c r="C13" s="92" t="s">
        <v>49</v>
      </c>
      <c r="D13" s="72">
        <v>0</v>
      </c>
      <c r="E13" s="77">
        <v>10530</v>
      </c>
      <c r="F13" s="78">
        <v>10530</v>
      </c>
      <c r="G13" s="75"/>
      <c r="H13" s="87">
        <v>480223</v>
      </c>
      <c r="I13" s="78">
        <v>490753</v>
      </c>
      <c r="K13" s="90"/>
    </row>
    <row r="14" spans="1:11" ht="17.25" customHeight="1" x14ac:dyDescent="0.3">
      <c r="A14" s="71"/>
      <c r="B14" s="71"/>
      <c r="C14" s="92" t="s">
        <v>50</v>
      </c>
      <c r="D14" s="72">
        <v>0</v>
      </c>
      <c r="E14" s="77">
        <v>10078</v>
      </c>
      <c r="F14" s="78">
        <v>10078</v>
      </c>
      <c r="G14" s="75"/>
      <c r="H14" s="87">
        <v>484537</v>
      </c>
      <c r="I14" s="78">
        <v>494615</v>
      </c>
      <c r="K14" s="90"/>
    </row>
    <row r="15" spans="1:11" ht="17.25" customHeight="1" x14ac:dyDescent="0.25">
      <c r="A15" s="71"/>
      <c r="B15" s="71"/>
      <c r="C15" s="92" t="s">
        <v>51</v>
      </c>
      <c r="D15" s="72">
        <v>0</v>
      </c>
      <c r="E15" s="179">
        <v>13224</v>
      </c>
      <c r="F15" s="180">
        <v>13224</v>
      </c>
      <c r="G15" s="108"/>
      <c r="H15" s="100">
        <v>491553</v>
      </c>
      <c r="I15" s="78">
        <v>504777</v>
      </c>
      <c r="K15" s="90"/>
    </row>
    <row r="16" spans="1:11" ht="17.25" customHeight="1" x14ac:dyDescent="0.25">
      <c r="A16" s="71"/>
      <c r="B16" s="71"/>
      <c r="C16" s="92" t="s">
        <v>52</v>
      </c>
      <c r="D16" s="72">
        <v>27</v>
      </c>
      <c r="E16" s="179">
        <v>15089</v>
      </c>
      <c r="F16" s="180">
        <v>15116</v>
      </c>
      <c r="G16" s="108"/>
      <c r="H16" s="100">
        <v>487946</v>
      </c>
      <c r="I16" s="78">
        <v>503062</v>
      </c>
      <c r="K16" s="90"/>
    </row>
    <row r="17" spans="1:9" ht="17.25" customHeight="1" x14ac:dyDescent="0.25">
      <c r="A17" s="71"/>
      <c r="B17" s="71"/>
      <c r="C17" s="92" t="s">
        <v>93</v>
      </c>
      <c r="D17" s="72">
        <v>95</v>
      </c>
      <c r="E17" s="179">
        <v>18587</v>
      </c>
      <c r="F17" s="180">
        <v>18682</v>
      </c>
      <c r="G17" s="108"/>
      <c r="H17" s="100">
        <v>472710</v>
      </c>
      <c r="I17" s="78">
        <v>491392</v>
      </c>
    </row>
    <row r="18" spans="1:9" ht="17.25" customHeight="1" x14ac:dyDescent="0.25">
      <c r="A18" s="71"/>
      <c r="B18" s="71"/>
      <c r="C18" s="92" t="s">
        <v>53</v>
      </c>
      <c r="D18" s="72">
        <v>227</v>
      </c>
      <c r="E18" s="77">
        <v>20742</v>
      </c>
      <c r="F18" s="78">
        <v>20969</v>
      </c>
      <c r="G18" s="75"/>
      <c r="H18" s="87">
        <v>464729</v>
      </c>
      <c r="I18" s="78">
        <v>485698</v>
      </c>
    </row>
    <row r="19" spans="1:9" ht="17.25" customHeight="1" x14ac:dyDescent="0.25">
      <c r="A19" s="71"/>
      <c r="B19" s="71"/>
      <c r="C19" s="92" t="s">
        <v>54</v>
      </c>
      <c r="D19" s="72">
        <v>438</v>
      </c>
      <c r="E19" s="77">
        <v>28498</v>
      </c>
      <c r="F19" s="78">
        <v>28936</v>
      </c>
      <c r="G19" s="75"/>
      <c r="H19" s="87">
        <v>452597</v>
      </c>
      <c r="I19" s="78">
        <v>481533</v>
      </c>
    </row>
    <row r="20" spans="1:9" s="63" customFormat="1" ht="17.25" customHeight="1" x14ac:dyDescent="0.25">
      <c r="A20" s="80"/>
      <c r="B20" s="80"/>
      <c r="C20" s="93" t="s">
        <v>55</v>
      </c>
      <c r="D20" s="72">
        <v>732</v>
      </c>
      <c r="E20" s="77">
        <v>36622</v>
      </c>
      <c r="F20" s="78">
        <v>37354</v>
      </c>
      <c r="G20" s="75"/>
      <c r="H20" s="87">
        <v>433714</v>
      </c>
      <c r="I20" s="78">
        <v>471068</v>
      </c>
    </row>
    <row r="21" spans="1:9" s="63" customFormat="1" ht="17.25" customHeight="1" x14ac:dyDescent="0.25">
      <c r="A21" s="80"/>
      <c r="B21" s="80"/>
      <c r="C21" s="93" t="s">
        <v>97</v>
      </c>
      <c r="D21" s="72">
        <v>928</v>
      </c>
      <c r="E21" s="72">
        <v>43416</v>
      </c>
      <c r="F21" s="78">
        <f t="shared" ref="F21:F26" si="0">E21+D21</f>
        <v>44344</v>
      </c>
      <c r="G21" s="75"/>
      <c r="H21" s="87">
        <v>420216</v>
      </c>
      <c r="I21" s="78">
        <f t="shared" ref="I21:I26" si="1">H21+F21</f>
        <v>464560</v>
      </c>
    </row>
    <row r="22" spans="1:9" ht="17.25" customHeight="1" x14ac:dyDescent="0.25">
      <c r="C22" s="121" t="s">
        <v>104</v>
      </c>
      <c r="D22" s="72">
        <v>1134</v>
      </c>
      <c r="E22" s="72">
        <v>47130</v>
      </c>
      <c r="F22" s="78">
        <f t="shared" si="0"/>
        <v>48264</v>
      </c>
      <c r="G22" s="75"/>
      <c r="H22" s="79">
        <v>420027</v>
      </c>
      <c r="I22" s="78">
        <f t="shared" si="1"/>
        <v>468291</v>
      </c>
    </row>
    <row r="23" spans="1:9" ht="17.25" customHeight="1" x14ac:dyDescent="0.25">
      <c r="C23" s="93" t="s">
        <v>111</v>
      </c>
      <c r="D23" s="72">
        <v>1370</v>
      </c>
      <c r="E23" s="72">
        <v>46537</v>
      </c>
      <c r="F23" s="78">
        <f t="shared" si="0"/>
        <v>47907</v>
      </c>
      <c r="G23" s="75"/>
      <c r="H23" s="79">
        <v>417154</v>
      </c>
      <c r="I23" s="78">
        <f t="shared" si="1"/>
        <v>465061</v>
      </c>
    </row>
    <row r="24" spans="1:9" s="63" customFormat="1" ht="17.25" customHeight="1" x14ac:dyDescent="0.25">
      <c r="C24" s="93" t="s">
        <v>130</v>
      </c>
      <c r="D24" s="77">
        <v>1545</v>
      </c>
      <c r="E24" s="77">
        <v>50314</v>
      </c>
      <c r="F24" s="78">
        <f t="shared" si="0"/>
        <v>51859</v>
      </c>
      <c r="G24" s="75"/>
      <c r="H24" s="79">
        <v>406403</v>
      </c>
      <c r="I24" s="78">
        <f t="shared" si="1"/>
        <v>458262</v>
      </c>
    </row>
    <row r="25" spans="1:9" s="63" customFormat="1" ht="17.25" customHeight="1" x14ac:dyDescent="0.25">
      <c r="C25" s="93" t="s">
        <v>140</v>
      </c>
      <c r="D25" s="77">
        <v>1768</v>
      </c>
      <c r="E25" s="77">
        <v>54295</v>
      </c>
      <c r="F25" s="78">
        <f t="shared" si="0"/>
        <v>56063</v>
      </c>
      <c r="G25" s="75"/>
      <c r="H25" s="79">
        <v>396850</v>
      </c>
      <c r="I25" s="78">
        <f t="shared" si="1"/>
        <v>452913</v>
      </c>
    </row>
    <row r="26" spans="1:9" s="63" customFormat="1" ht="17.25" customHeight="1" thickBot="1" x14ac:dyDescent="0.3">
      <c r="C26" s="322" t="s">
        <v>153</v>
      </c>
      <c r="D26" s="349">
        <v>2021</v>
      </c>
      <c r="E26" s="349">
        <v>53702</v>
      </c>
      <c r="F26" s="350">
        <f t="shared" si="0"/>
        <v>55723</v>
      </c>
      <c r="G26" s="75"/>
      <c r="H26" s="351">
        <v>382777</v>
      </c>
      <c r="I26" s="350">
        <f t="shared" si="1"/>
        <v>438500</v>
      </c>
    </row>
    <row r="27" spans="1:9" ht="15" customHeight="1" x14ac:dyDescent="0.25">
      <c r="C27" s="85" t="s">
        <v>94</v>
      </c>
      <c r="D27" s="63"/>
      <c r="E27" s="63"/>
      <c r="F27" s="63"/>
      <c r="H27" s="63"/>
      <c r="I27" s="63"/>
    </row>
    <row r="28" spans="1:9" ht="15" customHeight="1" x14ac:dyDescent="0.25">
      <c r="C28" s="85" t="s">
        <v>95</v>
      </c>
    </row>
    <row r="29" spans="1:9" ht="15" customHeight="1" x14ac:dyDescent="0.25">
      <c r="C29" s="51" t="s">
        <v>96</v>
      </c>
      <c r="F29" s="63"/>
    </row>
    <row r="30" spans="1:9" x14ac:dyDescent="0.25">
      <c r="C30" s="51" t="s">
        <v>107</v>
      </c>
    </row>
    <row r="31" spans="1:9" x14ac:dyDescent="0.25">
      <c r="C31" s="31" t="s">
        <v>131</v>
      </c>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pageSetUpPr fitToPage="1"/>
  </sheetPr>
  <dimension ref="A1:L30"/>
  <sheetViews>
    <sheetView showGridLines="0" zoomScaleNormal="100" workbookViewId="0">
      <selection activeCell="B2" sqref="B2"/>
    </sheetView>
  </sheetViews>
  <sheetFormatPr defaultRowHeight="15" customHeight="1" x14ac:dyDescent="0.25"/>
  <cols>
    <col min="1" max="16384" width="9.140625" style="12"/>
  </cols>
  <sheetData>
    <row r="1" spans="1:12" ht="15" customHeight="1" x14ac:dyDescent="0.25">
      <c r="A1" s="12" t="s">
        <v>1</v>
      </c>
    </row>
    <row r="3" spans="1:12" ht="33.75" x14ac:dyDescent="0.5">
      <c r="G3" s="303"/>
      <c r="H3" s="303"/>
      <c r="J3" s="303"/>
      <c r="K3" s="303"/>
      <c r="L3" s="303"/>
    </row>
    <row r="4" spans="1:12" ht="46.5" x14ac:dyDescent="0.7">
      <c r="E4" s="304" t="s">
        <v>159</v>
      </c>
      <c r="G4" s="303"/>
      <c r="H4" s="303"/>
      <c r="I4" s="305"/>
      <c r="J4" s="303"/>
      <c r="K4" s="303"/>
      <c r="L4" s="303"/>
    </row>
    <row r="9" spans="1:12" ht="18.75" x14ac:dyDescent="0.3">
      <c r="C9" s="306" t="s">
        <v>2</v>
      </c>
    </row>
    <row r="10" spans="1:12" x14ac:dyDescent="0.25">
      <c r="C10" s="200" t="s">
        <v>3</v>
      </c>
      <c r="E10" s="12" t="s">
        <v>4</v>
      </c>
    </row>
    <row r="11" spans="1:12" ht="15" customHeight="1" x14ac:dyDescent="0.25">
      <c r="C11" s="200" t="s">
        <v>7</v>
      </c>
      <c r="E11" s="12" t="s">
        <v>139</v>
      </c>
    </row>
    <row r="12" spans="1:12" x14ac:dyDescent="0.25">
      <c r="C12" s="200" t="s">
        <v>5</v>
      </c>
      <c r="E12" s="12" t="s">
        <v>6</v>
      </c>
    </row>
    <row r="13" spans="1:12" ht="15" customHeight="1" x14ac:dyDescent="0.25">
      <c r="C13" s="200" t="s">
        <v>8</v>
      </c>
      <c r="E13" s="12" t="s">
        <v>9</v>
      </c>
    </row>
    <row r="14" spans="1:12" ht="15" customHeight="1" x14ac:dyDescent="0.25">
      <c r="C14" s="200" t="s">
        <v>10</v>
      </c>
      <c r="E14" s="12" t="s">
        <v>11</v>
      </c>
    </row>
    <row r="15" spans="1:12" ht="15" customHeight="1" x14ac:dyDescent="0.25">
      <c r="C15" s="200" t="s">
        <v>12</v>
      </c>
      <c r="E15" s="12" t="s">
        <v>13</v>
      </c>
    </row>
    <row r="16" spans="1:12" ht="15" customHeight="1" x14ac:dyDescent="0.25">
      <c r="C16" s="200" t="s">
        <v>14</v>
      </c>
      <c r="E16" s="12" t="s">
        <v>116</v>
      </c>
    </row>
    <row r="17" spans="1:5" ht="15" customHeight="1" x14ac:dyDescent="0.25">
      <c r="C17" s="200" t="s">
        <v>142</v>
      </c>
      <c r="E17" s="12" t="s">
        <v>148</v>
      </c>
    </row>
    <row r="18" spans="1:5" ht="15" customHeight="1" x14ac:dyDescent="0.25">
      <c r="C18" s="200" t="s">
        <v>143</v>
      </c>
      <c r="E18" s="12" t="s">
        <v>160</v>
      </c>
    </row>
    <row r="20" spans="1:5" ht="15" customHeight="1" x14ac:dyDescent="0.3">
      <c r="C20" s="306" t="s">
        <v>15</v>
      </c>
    </row>
    <row r="21" spans="1:5" ht="15" customHeight="1" x14ac:dyDescent="0.25">
      <c r="C21" s="200" t="s">
        <v>17</v>
      </c>
      <c r="E21" s="12" t="s">
        <v>18</v>
      </c>
    </row>
    <row r="22" spans="1:5" ht="15" customHeight="1" x14ac:dyDescent="0.25">
      <c r="C22" s="200" t="s">
        <v>19</v>
      </c>
      <c r="E22" s="12" t="s">
        <v>20</v>
      </c>
    </row>
    <row r="23" spans="1:5" ht="15" customHeight="1" x14ac:dyDescent="0.25">
      <c r="C23" s="200" t="s">
        <v>21</v>
      </c>
      <c r="E23" s="12" t="s">
        <v>22</v>
      </c>
    </row>
    <row r="24" spans="1:5" ht="15" customHeight="1" x14ac:dyDescent="0.25">
      <c r="A24" s="302"/>
      <c r="C24" s="200" t="s">
        <v>146</v>
      </c>
      <c r="E24" s="12" t="s">
        <v>16</v>
      </c>
    </row>
    <row r="25" spans="1:5" ht="15" customHeight="1" x14ac:dyDescent="0.25">
      <c r="A25" s="302"/>
      <c r="C25" s="200" t="s">
        <v>147</v>
      </c>
      <c r="E25" s="12" t="s">
        <v>149</v>
      </c>
    </row>
    <row r="26" spans="1:5" ht="15" customHeight="1" x14ac:dyDescent="0.25">
      <c r="C26" s="200" t="s">
        <v>23</v>
      </c>
      <c r="E26" s="12" t="s">
        <v>24</v>
      </c>
    </row>
    <row r="27" spans="1:5" ht="15" customHeight="1" x14ac:dyDescent="0.25">
      <c r="C27" s="200" t="s">
        <v>25</v>
      </c>
      <c r="E27" s="12" t="s">
        <v>26</v>
      </c>
    </row>
    <row r="28" spans="1:5" ht="15" customHeight="1" x14ac:dyDescent="0.25">
      <c r="C28" s="200" t="s">
        <v>27</v>
      </c>
      <c r="E28" s="12" t="s">
        <v>28</v>
      </c>
    </row>
    <row r="29" spans="1:5" ht="15" customHeight="1" x14ac:dyDescent="0.25">
      <c r="C29" s="200" t="s">
        <v>29</v>
      </c>
      <c r="E29" s="12" t="s">
        <v>30</v>
      </c>
    </row>
    <row r="30" spans="1:5" ht="15" customHeight="1" x14ac:dyDescent="0.25">
      <c r="C30" s="200" t="s">
        <v>31</v>
      </c>
      <c r="E30" s="12" t="s">
        <v>161</v>
      </c>
    </row>
  </sheetData>
  <hyperlinks>
    <hyperlink ref="C10" location="'Table 1a'!A1" display="Table 1a"/>
    <hyperlink ref="C12" location="'Table 1b'!A1" display="Table 1b"/>
    <hyperlink ref="C11" location="'Figure 1'!A1" display="Figure 1"/>
    <hyperlink ref="C13" location="'Table 2a'!A1" display="Table 2a"/>
    <hyperlink ref="C14" location="'Table 2b'!A1" display="Table 2b"/>
    <hyperlink ref="C15" location="'Table 2c'!A1" display="Table 2c"/>
    <hyperlink ref="C16" location="'Table 2d'!A1" display="Table 2d"/>
    <hyperlink ref="C24" location="'Figure 3 Data'!A1" display="Figure 3 Data"/>
    <hyperlink ref="C25" location="'Figure 3'!A1" display="Figure 3"/>
    <hyperlink ref="C21" location="'Table 3a'!A1" display="Table 3a"/>
    <hyperlink ref="C22" location="'Table 3b'!A1" display="Table 3b"/>
    <hyperlink ref="C23" location="'Table 3c'!A1" display="Table 3c"/>
    <hyperlink ref="C26" location="'Table 3d'!A1" display="Table 3d"/>
    <hyperlink ref="C27" location="'Table 4a'!A1" display="Table 4a"/>
    <hyperlink ref="C28" location="'Table 4b'!A1" display="Table 4b"/>
    <hyperlink ref="C29" location="'Table 4c'!A1" display="Table 4c"/>
    <hyperlink ref="C30" location="'Table 4d'!A1" display="Table 4d"/>
    <hyperlink ref="C17" location="'Figure 2 Data'!A1" display="Figure 2 Data"/>
    <hyperlink ref="C18" location="'Figure 2'!A1" display="Figure 2"/>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2060"/>
    <pageSetUpPr fitToPage="1"/>
  </sheetPr>
  <dimension ref="A1:M31"/>
  <sheetViews>
    <sheetView showGridLines="0" zoomScaleNormal="100" workbookViewId="0">
      <selection sqref="A1:C1"/>
    </sheetView>
  </sheetViews>
  <sheetFormatPr defaultColWidth="8.85546875" defaultRowHeight="15" x14ac:dyDescent="0.25"/>
  <cols>
    <col min="1" max="2" width="1.7109375" style="62" customWidth="1"/>
    <col min="3" max="3" width="16.7109375" style="62" customWidth="1"/>
    <col min="4" max="6" width="18.7109375" style="62" customWidth="1"/>
    <col min="7" max="7" width="3.7109375" style="62" customWidth="1"/>
    <col min="8" max="10" width="18.7109375" style="62" customWidth="1"/>
    <col min="11" max="16384" width="8.85546875" style="62"/>
  </cols>
  <sheetData>
    <row r="1" spans="1:13" s="61" customFormat="1" ht="15" customHeight="1" x14ac:dyDescent="0.25">
      <c r="A1" s="260" t="s">
        <v>32</v>
      </c>
      <c r="B1" s="260"/>
      <c r="C1" s="260"/>
    </row>
    <row r="2" spans="1:13" ht="15" customHeight="1" x14ac:dyDescent="0.25"/>
    <row r="3" spans="1:13" ht="33" customHeight="1" x14ac:dyDescent="0.3">
      <c r="C3" s="276" t="s">
        <v>86</v>
      </c>
      <c r="D3" s="276"/>
      <c r="E3" s="276"/>
      <c r="F3" s="276"/>
      <c r="G3" s="276"/>
      <c r="H3" s="276"/>
      <c r="I3" s="276"/>
      <c r="J3" s="245"/>
    </row>
    <row r="4" spans="1:13" ht="6" customHeight="1" x14ac:dyDescent="0.3">
      <c r="C4" s="63"/>
      <c r="D4" s="65"/>
      <c r="E4" s="65"/>
      <c r="F4" s="65"/>
      <c r="G4" s="65"/>
      <c r="H4" s="65"/>
      <c r="I4" s="63"/>
      <c r="J4" s="63"/>
    </row>
    <row r="5" spans="1:13" ht="15" customHeight="1" x14ac:dyDescent="0.25">
      <c r="C5" s="298" t="s">
        <v>34</v>
      </c>
      <c r="D5" s="296" t="s">
        <v>69</v>
      </c>
      <c r="E5" s="297"/>
      <c r="F5" s="297"/>
      <c r="G5" s="65"/>
      <c r="H5" s="297" t="s">
        <v>69</v>
      </c>
      <c r="I5" s="297"/>
      <c r="J5" s="352"/>
    </row>
    <row r="6" spans="1:13" s="66" customFormat="1" ht="45.95" customHeight="1" x14ac:dyDescent="0.25">
      <c r="C6" s="299"/>
      <c r="D6" s="353" t="s">
        <v>80</v>
      </c>
      <c r="E6" s="67" t="s">
        <v>81</v>
      </c>
      <c r="F6" s="354" t="s">
        <v>82</v>
      </c>
      <c r="G6" s="69"/>
      <c r="H6" s="353" t="s">
        <v>83</v>
      </c>
      <c r="I6" s="355" t="s">
        <v>84</v>
      </c>
      <c r="J6" s="69"/>
    </row>
    <row r="7" spans="1:13" ht="17.25" customHeight="1" x14ac:dyDescent="0.3">
      <c r="A7" s="71"/>
      <c r="B7" s="71"/>
      <c r="C7" s="123" t="s">
        <v>41</v>
      </c>
      <c r="D7" s="91">
        <v>0</v>
      </c>
      <c r="E7" s="73">
        <v>354969</v>
      </c>
      <c r="F7" s="75">
        <v>354969</v>
      </c>
      <c r="G7" s="75"/>
      <c r="H7" s="89">
        <v>1771055</v>
      </c>
      <c r="I7" s="76">
        <v>2126024</v>
      </c>
      <c r="J7" s="177"/>
      <c r="M7" s="90"/>
    </row>
    <row r="8" spans="1:13" ht="17.25" customHeight="1" x14ac:dyDescent="0.3">
      <c r="A8" s="71"/>
      <c r="B8" s="71"/>
      <c r="C8" s="124" t="s">
        <v>43</v>
      </c>
      <c r="D8" s="72">
        <v>0</v>
      </c>
      <c r="E8" s="75">
        <v>444943</v>
      </c>
      <c r="F8" s="78">
        <v>444943</v>
      </c>
      <c r="G8" s="75"/>
      <c r="H8" s="87">
        <v>1864295</v>
      </c>
      <c r="I8" s="78">
        <v>2309238</v>
      </c>
      <c r="J8" s="177"/>
      <c r="M8" s="90"/>
    </row>
    <row r="9" spans="1:13" ht="17.25" customHeight="1" x14ac:dyDescent="0.3">
      <c r="A9" s="71"/>
      <c r="B9" s="71"/>
      <c r="C9" s="124" t="s">
        <v>45</v>
      </c>
      <c r="D9" s="72">
        <v>0</v>
      </c>
      <c r="E9" s="75">
        <v>500960</v>
      </c>
      <c r="F9" s="78">
        <v>500960</v>
      </c>
      <c r="G9" s="75"/>
      <c r="H9" s="87">
        <v>1832983</v>
      </c>
      <c r="I9" s="78">
        <v>2333943</v>
      </c>
      <c r="J9" s="177"/>
      <c r="M9" s="90"/>
    </row>
    <row r="10" spans="1:13" ht="17.25" customHeight="1" x14ac:dyDescent="0.3">
      <c r="A10" s="71"/>
      <c r="B10" s="71"/>
      <c r="C10" s="124" t="s">
        <v>47</v>
      </c>
      <c r="D10" s="72">
        <v>0</v>
      </c>
      <c r="E10" s="75">
        <v>509436</v>
      </c>
      <c r="F10" s="78">
        <v>509436</v>
      </c>
      <c r="G10" s="75"/>
      <c r="H10" s="87">
        <v>1790147</v>
      </c>
      <c r="I10" s="78">
        <v>2299583</v>
      </c>
      <c r="J10" s="177"/>
      <c r="M10" s="90"/>
    </row>
    <row r="11" spans="1:13" ht="17.25" customHeight="1" x14ac:dyDescent="0.3">
      <c r="A11" s="71"/>
      <c r="B11" s="71"/>
      <c r="C11" s="124" t="s">
        <v>48</v>
      </c>
      <c r="D11" s="72">
        <v>946</v>
      </c>
      <c r="E11" s="75">
        <v>496810</v>
      </c>
      <c r="F11" s="78">
        <v>497756</v>
      </c>
      <c r="G11" s="75"/>
      <c r="H11" s="87">
        <v>1819499</v>
      </c>
      <c r="I11" s="78">
        <v>2317255</v>
      </c>
      <c r="J11" s="177"/>
      <c r="M11" s="90"/>
    </row>
    <row r="12" spans="1:13" ht="17.25" customHeight="1" x14ac:dyDescent="0.3">
      <c r="A12" s="71"/>
      <c r="B12" s="71"/>
      <c r="C12" s="92" t="s">
        <v>92</v>
      </c>
      <c r="D12" s="72">
        <v>3536</v>
      </c>
      <c r="E12" s="75">
        <v>515107</v>
      </c>
      <c r="F12" s="78">
        <v>518643</v>
      </c>
      <c r="G12" s="75"/>
      <c r="H12" s="87">
        <v>1824847</v>
      </c>
      <c r="I12" s="78">
        <v>2343490</v>
      </c>
      <c r="J12" s="177"/>
      <c r="M12" s="90"/>
    </row>
    <row r="13" spans="1:13" ht="17.25" customHeight="1" x14ac:dyDescent="0.3">
      <c r="A13" s="71"/>
      <c r="B13" s="71"/>
      <c r="C13" s="92" t="s">
        <v>49</v>
      </c>
      <c r="D13" s="72">
        <v>4777</v>
      </c>
      <c r="E13" s="75">
        <v>471484</v>
      </c>
      <c r="F13" s="78">
        <v>476261</v>
      </c>
      <c r="G13" s="75"/>
      <c r="H13" s="87">
        <v>1782186</v>
      </c>
      <c r="I13" s="78">
        <v>2258447</v>
      </c>
      <c r="J13" s="177"/>
      <c r="M13" s="90"/>
    </row>
    <row r="14" spans="1:13" ht="17.25" customHeight="1" x14ac:dyDescent="0.3">
      <c r="A14" s="71"/>
      <c r="B14" s="71"/>
      <c r="C14" s="92" t="s">
        <v>50</v>
      </c>
      <c r="D14" s="72">
        <v>6214</v>
      </c>
      <c r="E14" s="75">
        <v>477395</v>
      </c>
      <c r="F14" s="78">
        <v>483609</v>
      </c>
      <c r="G14" s="75"/>
      <c r="H14" s="87">
        <v>1763237</v>
      </c>
      <c r="I14" s="78">
        <v>2246846</v>
      </c>
      <c r="J14" s="177"/>
      <c r="M14" s="90"/>
    </row>
    <row r="15" spans="1:13" ht="17.25" customHeight="1" x14ac:dyDescent="0.25">
      <c r="A15" s="71"/>
      <c r="B15" s="71"/>
      <c r="C15" s="92" t="s">
        <v>51</v>
      </c>
      <c r="D15" s="72">
        <v>7211</v>
      </c>
      <c r="E15" s="75">
        <v>494900</v>
      </c>
      <c r="F15" s="78">
        <v>502111</v>
      </c>
      <c r="G15" s="75"/>
      <c r="H15" s="87">
        <v>1712572</v>
      </c>
      <c r="I15" s="78">
        <v>2214683</v>
      </c>
      <c r="J15" s="177"/>
      <c r="M15" s="90"/>
    </row>
    <row r="16" spans="1:13" ht="17.25" customHeight="1" x14ac:dyDescent="0.25">
      <c r="A16" s="71"/>
      <c r="B16" s="71"/>
      <c r="C16" s="92" t="s">
        <v>52</v>
      </c>
      <c r="D16" s="72">
        <v>7743</v>
      </c>
      <c r="E16" s="75">
        <v>498719</v>
      </c>
      <c r="F16" s="78">
        <v>506462</v>
      </c>
      <c r="G16" s="75"/>
      <c r="H16" s="87">
        <v>1709367</v>
      </c>
      <c r="I16" s="78">
        <v>2215829</v>
      </c>
      <c r="J16" s="177"/>
      <c r="M16" s="90"/>
    </row>
    <row r="17" spans="1:12" ht="17.25" customHeight="1" x14ac:dyDescent="0.25">
      <c r="A17" s="71"/>
      <c r="B17" s="71"/>
      <c r="C17" s="92" t="s">
        <v>93</v>
      </c>
      <c r="D17" s="72">
        <v>8331</v>
      </c>
      <c r="E17" s="75">
        <v>509224</v>
      </c>
      <c r="F17" s="78">
        <v>517555</v>
      </c>
      <c r="G17" s="75"/>
      <c r="H17" s="87">
        <v>1696853</v>
      </c>
      <c r="I17" s="78">
        <v>2214408</v>
      </c>
      <c r="J17" s="177"/>
    </row>
    <row r="18" spans="1:12" ht="17.25" customHeight="1" x14ac:dyDescent="0.25">
      <c r="A18" s="71"/>
      <c r="B18" s="71"/>
      <c r="C18" s="92" t="s">
        <v>53</v>
      </c>
      <c r="D18" s="72">
        <v>9575</v>
      </c>
      <c r="E18" s="75">
        <v>507897</v>
      </c>
      <c r="F18" s="78">
        <v>517472</v>
      </c>
      <c r="G18" s="75"/>
      <c r="H18" s="87">
        <v>1709885</v>
      </c>
      <c r="I18" s="78">
        <v>2227357</v>
      </c>
      <c r="J18" s="177"/>
    </row>
    <row r="19" spans="1:12" ht="17.25" customHeight="1" x14ac:dyDescent="0.25">
      <c r="A19" s="71"/>
      <c r="B19" s="71"/>
      <c r="C19" s="92" t="s">
        <v>54</v>
      </c>
      <c r="D19" s="72">
        <v>12023</v>
      </c>
      <c r="E19" s="75">
        <v>508808</v>
      </c>
      <c r="F19" s="78">
        <v>520831</v>
      </c>
      <c r="G19" s="75"/>
      <c r="H19" s="87">
        <v>1672772</v>
      </c>
      <c r="I19" s="78">
        <v>2193603</v>
      </c>
      <c r="J19" s="177"/>
    </row>
    <row r="20" spans="1:12" s="63" customFormat="1" ht="17.25" customHeight="1" x14ac:dyDescent="0.25">
      <c r="A20" s="80"/>
      <c r="B20" s="80"/>
      <c r="C20" s="93" t="s">
        <v>55</v>
      </c>
      <c r="D20" s="72">
        <v>14914</v>
      </c>
      <c r="E20" s="75">
        <v>473677</v>
      </c>
      <c r="F20" s="78">
        <v>488591</v>
      </c>
      <c r="G20" s="75"/>
      <c r="H20" s="87">
        <v>1661303</v>
      </c>
      <c r="I20" s="78">
        <v>2149894</v>
      </c>
      <c r="J20" s="177"/>
      <c r="L20" s="62"/>
    </row>
    <row r="21" spans="1:12" s="63" customFormat="1" ht="17.25" customHeight="1" x14ac:dyDescent="0.25">
      <c r="A21" s="80"/>
      <c r="B21" s="80"/>
      <c r="C21" s="93" t="s">
        <v>97</v>
      </c>
      <c r="D21" s="72">
        <v>18140</v>
      </c>
      <c r="E21" s="78">
        <v>506830</v>
      </c>
      <c r="F21" s="78">
        <f t="shared" ref="F21:F26" si="0">E21+D21</f>
        <v>524970</v>
      </c>
      <c r="G21" s="75"/>
      <c r="H21" s="87">
        <v>1629802</v>
      </c>
      <c r="I21" s="78">
        <f t="shared" ref="I21" si="1">H21+F21</f>
        <v>2154772</v>
      </c>
      <c r="J21" s="177"/>
      <c r="L21" s="62"/>
    </row>
    <row r="22" spans="1:12" ht="17.25" customHeight="1" x14ac:dyDescent="0.25">
      <c r="C22" s="121" t="s">
        <v>104</v>
      </c>
      <c r="D22" s="72">
        <v>22466</v>
      </c>
      <c r="E22" s="72">
        <v>506304</v>
      </c>
      <c r="F22" s="75">
        <f t="shared" si="0"/>
        <v>528770</v>
      </c>
      <c r="G22" s="75"/>
      <c r="H22" s="79">
        <v>1657423</v>
      </c>
      <c r="I22" s="78">
        <f>H22+F22</f>
        <v>2186193</v>
      </c>
      <c r="J22" s="177"/>
    </row>
    <row r="23" spans="1:12" ht="17.25" customHeight="1" x14ac:dyDescent="0.25">
      <c r="C23" s="93" t="s">
        <v>111</v>
      </c>
      <c r="D23" s="72">
        <v>27373</v>
      </c>
      <c r="E23" s="72">
        <v>488088</v>
      </c>
      <c r="F23" s="78">
        <f t="shared" si="0"/>
        <v>515461</v>
      </c>
      <c r="G23" s="75"/>
      <c r="H23" s="79">
        <v>1603413</v>
      </c>
      <c r="I23" s="78">
        <f>H23+F23</f>
        <v>2118874</v>
      </c>
      <c r="J23" s="177"/>
    </row>
    <row r="24" spans="1:12" s="63" customFormat="1" ht="17.25" customHeight="1" x14ac:dyDescent="0.25">
      <c r="C24" s="93" t="s">
        <v>130</v>
      </c>
      <c r="D24" s="75">
        <v>32252</v>
      </c>
      <c r="E24" s="72">
        <v>498756</v>
      </c>
      <c r="F24" s="78">
        <f t="shared" si="0"/>
        <v>531008</v>
      </c>
      <c r="G24" s="75"/>
      <c r="H24" s="87">
        <v>1586745</v>
      </c>
      <c r="I24" s="78">
        <f>H24+F24</f>
        <v>2117753</v>
      </c>
      <c r="J24" s="177"/>
    </row>
    <row r="25" spans="1:12" s="63" customFormat="1" ht="17.25" customHeight="1" x14ac:dyDescent="0.25">
      <c r="C25" s="93" t="s">
        <v>140</v>
      </c>
      <c r="D25" s="75">
        <v>36672</v>
      </c>
      <c r="E25" s="72">
        <v>497092</v>
      </c>
      <c r="F25" s="78">
        <f t="shared" si="0"/>
        <v>533764</v>
      </c>
      <c r="G25" s="75"/>
      <c r="H25" s="87">
        <v>1547102</v>
      </c>
      <c r="I25" s="78">
        <f>H25+F25</f>
        <v>2080866</v>
      </c>
      <c r="J25" s="177"/>
    </row>
    <row r="26" spans="1:12" s="63" customFormat="1" ht="17.25" customHeight="1" thickBot="1" x14ac:dyDescent="0.3">
      <c r="C26" s="322" t="s">
        <v>153</v>
      </c>
      <c r="D26" s="349">
        <v>40271</v>
      </c>
      <c r="E26" s="349">
        <v>498456</v>
      </c>
      <c r="F26" s="350">
        <f t="shared" si="0"/>
        <v>538727</v>
      </c>
      <c r="G26" s="75"/>
      <c r="H26" s="351">
        <v>1524968</v>
      </c>
      <c r="I26" s="350">
        <f>H26+F26</f>
        <v>2063695</v>
      </c>
      <c r="J26" s="177"/>
    </row>
    <row r="27" spans="1:12" ht="15" customHeight="1" x14ac:dyDescent="0.25">
      <c r="C27" s="85" t="s">
        <v>94</v>
      </c>
      <c r="D27" s="63"/>
      <c r="E27" s="63"/>
      <c r="F27" s="63"/>
      <c r="G27" s="63"/>
      <c r="H27" s="63"/>
      <c r="I27" s="63"/>
      <c r="J27" s="63"/>
    </row>
    <row r="28" spans="1:12" ht="15" customHeight="1" x14ac:dyDescent="0.25">
      <c r="C28" s="85" t="s">
        <v>95</v>
      </c>
    </row>
    <row r="29" spans="1:12" ht="15" customHeight="1" x14ac:dyDescent="0.25">
      <c r="C29" s="51" t="s">
        <v>96</v>
      </c>
      <c r="F29" s="63"/>
    </row>
    <row r="30" spans="1:12" x14ac:dyDescent="0.25">
      <c r="C30" s="51" t="s">
        <v>107</v>
      </c>
    </row>
    <row r="31" spans="1:12" x14ac:dyDescent="0.25">
      <c r="C31" s="31" t="s">
        <v>131</v>
      </c>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2060"/>
    <pageSetUpPr fitToPage="1"/>
  </sheetPr>
  <dimension ref="A1:I24"/>
  <sheetViews>
    <sheetView showGridLines="0" zoomScaleNormal="100" workbookViewId="0">
      <selection sqref="A1:C1"/>
    </sheetView>
  </sheetViews>
  <sheetFormatPr defaultColWidth="8.85546875" defaultRowHeight="15" x14ac:dyDescent="0.25"/>
  <cols>
    <col min="1" max="2" width="1.7109375" style="14" customWidth="1"/>
    <col min="3" max="3" width="33.7109375" style="14" customWidth="1"/>
    <col min="4" max="6" width="18.7109375" style="14" customWidth="1"/>
    <col min="7" max="7" width="1.7109375" style="14" customWidth="1"/>
    <col min="8" max="9" width="18.7109375" style="14" customWidth="1"/>
    <col min="10" max="16384" width="8.85546875" style="14"/>
  </cols>
  <sheetData>
    <row r="1" spans="1:9" s="1" customFormat="1" ht="15" customHeight="1" x14ac:dyDescent="0.25">
      <c r="A1" s="258" t="s">
        <v>32</v>
      </c>
      <c r="B1" s="258"/>
      <c r="C1" s="258"/>
    </row>
    <row r="2" spans="1:9" ht="15" customHeight="1" x14ac:dyDescent="0.25"/>
    <row r="3" spans="1:9" ht="33" customHeight="1" x14ac:dyDescent="0.25">
      <c r="C3" s="254" t="s">
        <v>137</v>
      </c>
      <c r="D3" s="254"/>
      <c r="E3" s="254"/>
      <c r="F3" s="254"/>
      <c r="G3" s="254"/>
      <c r="H3" s="254"/>
      <c r="I3" s="254"/>
    </row>
    <row r="4" spans="1:9" ht="6" customHeight="1" x14ac:dyDescent="0.25">
      <c r="C4" s="18"/>
      <c r="D4" s="39"/>
      <c r="E4" s="39"/>
      <c r="F4" s="39"/>
      <c r="G4" s="39"/>
      <c r="H4" s="39"/>
      <c r="I4" s="18"/>
    </row>
    <row r="5" spans="1:9" ht="15" customHeight="1" x14ac:dyDescent="0.25">
      <c r="C5" s="255" t="s">
        <v>132</v>
      </c>
      <c r="D5" s="270" t="s">
        <v>73</v>
      </c>
      <c r="E5" s="271"/>
      <c r="F5" s="271"/>
      <c r="G5" s="39"/>
      <c r="H5" s="271" t="s">
        <v>73</v>
      </c>
      <c r="I5" s="271"/>
    </row>
    <row r="6" spans="1:9" s="40" customFormat="1" ht="45.95" customHeight="1" x14ac:dyDescent="0.25">
      <c r="C6" s="256"/>
      <c r="D6" s="46" t="s">
        <v>80</v>
      </c>
      <c r="E6" s="41" t="s">
        <v>81</v>
      </c>
      <c r="F6" s="27" t="s">
        <v>82</v>
      </c>
      <c r="G6" s="42"/>
      <c r="H6" s="46" t="s">
        <v>83</v>
      </c>
      <c r="I6" s="29" t="s">
        <v>84</v>
      </c>
    </row>
    <row r="7" spans="1:9" ht="17.25" customHeight="1" x14ac:dyDescent="0.25">
      <c r="A7" s="2"/>
      <c r="B7" s="2"/>
      <c r="C7" s="102" t="s">
        <v>120</v>
      </c>
      <c r="D7" s="43">
        <v>901</v>
      </c>
      <c r="E7" s="44">
        <v>284053</v>
      </c>
      <c r="F7" s="45">
        <f>SUM(D7:E7)</f>
        <v>284954</v>
      </c>
      <c r="G7" s="34"/>
      <c r="H7" s="126">
        <v>426339</v>
      </c>
      <c r="I7" s="127">
        <f>SUM(F7:H7)</f>
        <v>711293</v>
      </c>
    </row>
    <row r="8" spans="1:9" ht="17.25" customHeight="1" thickBot="1" x14ac:dyDescent="0.3">
      <c r="A8" s="2"/>
      <c r="B8" s="2"/>
      <c r="C8" s="114" t="s">
        <v>121</v>
      </c>
      <c r="D8" s="128">
        <v>789</v>
      </c>
      <c r="E8" s="128">
        <v>339899</v>
      </c>
      <c r="F8" s="128">
        <f>SUM(D8:E8)</f>
        <v>340688</v>
      </c>
      <c r="G8" s="34"/>
      <c r="H8" s="129">
        <v>424816</v>
      </c>
      <c r="I8" s="128">
        <f>SUM(F8:H8)</f>
        <v>765504</v>
      </c>
    </row>
    <row r="9" spans="1:9" ht="15" customHeight="1" x14ac:dyDescent="0.25">
      <c r="C9" s="266" t="s">
        <v>129</v>
      </c>
      <c r="D9" s="266"/>
      <c r="E9" s="266"/>
      <c r="F9" s="266"/>
      <c r="G9" s="266"/>
      <c r="H9" s="266"/>
      <c r="I9" s="266"/>
    </row>
    <row r="10" spans="1:9" x14ac:dyDescent="0.25">
      <c r="C10" s="266"/>
      <c r="D10" s="266"/>
      <c r="E10" s="266"/>
      <c r="F10" s="266"/>
      <c r="G10" s="266"/>
      <c r="H10" s="266"/>
      <c r="I10" s="266"/>
    </row>
    <row r="11" spans="1:9" ht="15" customHeight="1" x14ac:dyDescent="0.25">
      <c r="C11" s="266" t="s">
        <v>122</v>
      </c>
      <c r="D11" s="266"/>
      <c r="E11" s="266"/>
      <c r="F11" s="266"/>
      <c r="G11" s="266"/>
      <c r="H11" s="266"/>
      <c r="I11" s="266"/>
    </row>
    <row r="12" spans="1:9" ht="15" customHeight="1" x14ac:dyDescent="0.25">
      <c r="C12" s="266"/>
      <c r="D12" s="266"/>
      <c r="E12" s="266"/>
      <c r="F12" s="266"/>
      <c r="G12" s="266"/>
      <c r="H12" s="266"/>
      <c r="I12" s="266"/>
    </row>
    <row r="13" spans="1:9" ht="15" customHeight="1" x14ac:dyDescent="0.25">
      <c r="C13" s="267" t="s">
        <v>123</v>
      </c>
      <c r="D13" s="267"/>
      <c r="E13" s="267"/>
      <c r="F13" s="267"/>
      <c r="G13" s="267"/>
      <c r="H13" s="267"/>
      <c r="I13" s="267"/>
    </row>
    <row r="14" spans="1:9" x14ac:dyDescent="0.25">
      <c r="C14" s="103"/>
      <c r="D14" s="103"/>
      <c r="E14" s="103"/>
      <c r="F14" s="103"/>
      <c r="G14" s="61"/>
      <c r="H14" s="62"/>
    </row>
    <row r="15" spans="1:9" ht="15" customHeight="1" x14ac:dyDescent="0.25">
      <c r="C15" s="261" t="s">
        <v>152</v>
      </c>
      <c r="D15" s="261"/>
      <c r="E15" s="261"/>
      <c r="F15" s="261"/>
      <c r="G15" s="261"/>
      <c r="H15" s="62"/>
    </row>
    <row r="16" spans="1:9" ht="15" customHeight="1" x14ac:dyDescent="0.25">
      <c r="C16" s="261"/>
      <c r="D16" s="261"/>
      <c r="E16" s="261"/>
      <c r="F16" s="261"/>
      <c r="G16" s="261"/>
    </row>
    <row r="17" spans="3:8" x14ac:dyDescent="0.25">
      <c r="C17" s="62"/>
    </row>
    <row r="18" spans="3:8" x14ac:dyDescent="0.25">
      <c r="C18" s="62"/>
      <c r="D18" s="62"/>
      <c r="E18" s="62"/>
      <c r="F18" s="62"/>
      <c r="G18" s="62"/>
      <c r="H18" s="62"/>
    </row>
    <row r="19" spans="3:8" x14ac:dyDescent="0.25">
      <c r="C19" s="62"/>
      <c r="D19" s="62"/>
      <c r="E19" s="62"/>
      <c r="F19" s="62"/>
      <c r="G19" s="62"/>
      <c r="H19" s="62"/>
    </row>
    <row r="20" spans="3:8" x14ac:dyDescent="0.25">
      <c r="C20" s="62"/>
      <c r="D20" s="62"/>
      <c r="E20" s="62"/>
      <c r="F20" s="62"/>
      <c r="G20" s="62"/>
      <c r="H20" s="62"/>
    </row>
    <row r="21" spans="3:8" x14ac:dyDescent="0.25">
      <c r="C21" s="62"/>
      <c r="D21" s="62"/>
      <c r="E21" s="62"/>
      <c r="F21" s="62"/>
      <c r="G21" s="62"/>
      <c r="H21" s="62"/>
    </row>
    <row r="22" spans="3:8" x14ac:dyDescent="0.25">
      <c r="C22" s="62"/>
      <c r="D22" s="62"/>
      <c r="E22" s="62"/>
      <c r="F22" s="62"/>
      <c r="G22" s="62"/>
      <c r="H22" s="62"/>
    </row>
    <row r="23" spans="3:8" x14ac:dyDescent="0.25">
      <c r="C23" s="62"/>
      <c r="D23" s="62"/>
      <c r="E23" s="62"/>
      <c r="F23" s="62"/>
      <c r="G23" s="62"/>
      <c r="H23" s="62"/>
    </row>
    <row r="24" spans="3:8" x14ac:dyDescent="0.25">
      <c r="C24" s="62"/>
      <c r="D24" s="62"/>
      <c r="E24" s="62"/>
      <c r="F24" s="62"/>
      <c r="G24" s="62"/>
      <c r="H24" s="62"/>
    </row>
  </sheetData>
  <mergeCells count="9">
    <mergeCell ref="C15:G16"/>
    <mergeCell ref="A1:C1"/>
    <mergeCell ref="C3:I3"/>
    <mergeCell ref="C5:C6"/>
    <mergeCell ref="D5:F5"/>
    <mergeCell ref="H5:I5"/>
    <mergeCell ref="C9:I10"/>
    <mergeCell ref="C11:I12"/>
    <mergeCell ref="C13:I13"/>
  </mergeCells>
  <hyperlinks>
    <hyperlink ref="A1" location="Contents!A1" display="Contents"/>
  </hyperlinks>
  <pageMargins left="0.7" right="0.7" top="0.75" bottom="0.75" header="0.3" footer="0.3"/>
  <pageSetup paperSize="9" scale="65"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N35"/>
  <sheetViews>
    <sheetView showGridLines="0" zoomScaleNormal="100" workbookViewId="0">
      <selection sqref="A1:C1"/>
    </sheetView>
  </sheetViews>
  <sheetFormatPr defaultColWidth="9.140625" defaultRowHeight="15" x14ac:dyDescent="0.25"/>
  <cols>
    <col min="1" max="2" width="1.7109375" style="61" customWidth="1"/>
    <col min="3" max="3" width="25.7109375" style="61" customWidth="1"/>
    <col min="4" max="6" width="18.7109375" style="61" customWidth="1"/>
    <col min="7" max="7" width="9.140625" style="61"/>
    <col min="8" max="11" width="9.140625" style="71"/>
    <col min="12" max="16384" width="9.140625" style="61"/>
  </cols>
  <sheetData>
    <row r="1" spans="1:10" ht="15" customHeight="1" x14ac:dyDescent="0.25">
      <c r="A1" s="260" t="s">
        <v>32</v>
      </c>
      <c r="B1" s="260"/>
      <c r="C1" s="260"/>
      <c r="D1" s="61" t="s">
        <v>1</v>
      </c>
    </row>
    <row r="2" spans="1:10" ht="15" customHeight="1" x14ac:dyDescent="0.25"/>
    <row r="3" spans="1:10" ht="33" customHeight="1" x14ac:dyDescent="0.25">
      <c r="C3" s="276" t="s">
        <v>33</v>
      </c>
      <c r="D3" s="276"/>
      <c r="E3" s="276"/>
      <c r="F3" s="276"/>
    </row>
    <row r="4" spans="1:10" ht="6" customHeight="1" x14ac:dyDescent="0.25"/>
    <row r="5" spans="1:10" ht="15" customHeight="1" x14ac:dyDescent="0.25">
      <c r="A5" s="71"/>
      <c r="B5" s="71"/>
      <c r="C5" s="262" t="s">
        <v>34</v>
      </c>
      <c r="D5" s="264" t="s">
        <v>35</v>
      </c>
      <c r="E5" s="265"/>
      <c r="F5" s="265"/>
      <c r="H5" s="251" t="s">
        <v>128</v>
      </c>
      <c r="I5" s="251"/>
      <c r="J5" s="251"/>
    </row>
    <row r="6" spans="1:10" ht="15" customHeight="1" x14ac:dyDescent="0.25">
      <c r="A6" s="71"/>
      <c r="B6" s="71"/>
      <c r="C6" s="263"/>
      <c r="D6" s="191" t="s">
        <v>36</v>
      </c>
      <c r="E6" s="191" t="s">
        <v>37</v>
      </c>
      <c r="F6" s="192" t="s">
        <v>38</v>
      </c>
      <c r="H6" s="71" t="s">
        <v>125</v>
      </c>
      <c r="I6" s="71" t="s">
        <v>126</v>
      </c>
      <c r="J6" s="71" t="s">
        <v>127</v>
      </c>
    </row>
    <row r="7" spans="1:10" ht="17.25" customHeight="1" x14ac:dyDescent="0.25">
      <c r="A7" s="71" t="s">
        <v>39</v>
      </c>
      <c r="B7" s="71" t="s">
        <v>39</v>
      </c>
      <c r="C7" s="92" t="s">
        <v>87</v>
      </c>
      <c r="D7" s="307">
        <v>18975</v>
      </c>
      <c r="E7" s="308">
        <v>59446</v>
      </c>
      <c r="F7" s="309">
        <v>78421</v>
      </c>
    </row>
    <row r="8" spans="1:10" ht="17.25" customHeight="1" x14ac:dyDescent="0.25">
      <c r="A8" s="71">
        <v>2012</v>
      </c>
      <c r="B8" s="71" t="s">
        <v>40</v>
      </c>
      <c r="C8" s="92" t="s">
        <v>41</v>
      </c>
      <c r="D8" s="97">
        <v>32</v>
      </c>
      <c r="E8" s="97">
        <v>36</v>
      </c>
      <c r="F8" s="99">
        <v>68</v>
      </c>
    </row>
    <row r="9" spans="1:10" ht="17.25" customHeight="1" x14ac:dyDescent="0.25">
      <c r="A9" s="71"/>
      <c r="B9" s="71" t="s">
        <v>42</v>
      </c>
      <c r="C9" s="92" t="s">
        <v>43</v>
      </c>
      <c r="D9" s="97">
        <v>1570</v>
      </c>
      <c r="E9" s="97">
        <v>1671</v>
      </c>
      <c r="F9" s="99">
        <v>3241</v>
      </c>
    </row>
    <row r="10" spans="1:10" ht="17.25" customHeight="1" x14ac:dyDescent="0.25">
      <c r="A10" s="71">
        <v>2013</v>
      </c>
      <c r="B10" s="71" t="s">
        <v>44</v>
      </c>
      <c r="C10" s="92" t="s">
        <v>45</v>
      </c>
      <c r="D10" s="97">
        <v>10963</v>
      </c>
      <c r="E10" s="97">
        <v>12678</v>
      </c>
      <c r="F10" s="99">
        <v>23641</v>
      </c>
    </row>
    <row r="11" spans="1:10" ht="17.25" customHeight="1" x14ac:dyDescent="0.25">
      <c r="A11" s="71"/>
      <c r="B11" s="71" t="s">
        <v>46</v>
      </c>
      <c r="C11" s="92" t="s">
        <v>47</v>
      </c>
      <c r="D11" s="97">
        <v>35130</v>
      </c>
      <c r="E11" s="97">
        <v>45456</v>
      </c>
      <c r="F11" s="99">
        <v>80586</v>
      </c>
    </row>
    <row r="12" spans="1:10" ht="17.25" customHeight="1" x14ac:dyDescent="0.25">
      <c r="A12" s="71"/>
      <c r="B12" s="71" t="s">
        <v>40</v>
      </c>
      <c r="C12" s="92" t="s">
        <v>48</v>
      </c>
      <c r="D12" s="97">
        <v>35190</v>
      </c>
      <c r="E12" s="97">
        <v>57632</v>
      </c>
      <c r="F12" s="99">
        <v>92822</v>
      </c>
    </row>
    <row r="13" spans="1:10" ht="17.25" customHeight="1" x14ac:dyDescent="0.25">
      <c r="A13" s="71"/>
      <c r="B13" s="71" t="s">
        <v>42</v>
      </c>
      <c r="C13" s="92" t="s">
        <v>88</v>
      </c>
      <c r="D13" s="97">
        <v>39730</v>
      </c>
      <c r="E13" s="97">
        <v>55603</v>
      </c>
      <c r="F13" s="99">
        <v>95333</v>
      </c>
      <c r="H13" s="252">
        <f>D13</f>
        <v>39730</v>
      </c>
      <c r="I13" s="252">
        <f t="shared" ref="I13:J13" si="0">E13</f>
        <v>55603</v>
      </c>
      <c r="J13" s="252">
        <f t="shared" si="0"/>
        <v>95333</v>
      </c>
    </row>
    <row r="14" spans="1:10" ht="17.25" customHeight="1" x14ac:dyDescent="0.25">
      <c r="A14" s="71">
        <v>2014</v>
      </c>
      <c r="B14" s="71" t="s">
        <v>44</v>
      </c>
      <c r="C14" s="92" t="s">
        <v>49</v>
      </c>
      <c r="D14" s="97">
        <v>37480</v>
      </c>
      <c r="E14" s="97">
        <v>61164</v>
      </c>
      <c r="F14" s="99">
        <v>98644</v>
      </c>
    </row>
    <row r="15" spans="1:10" ht="17.25" customHeight="1" x14ac:dyDescent="0.25">
      <c r="A15" s="71"/>
      <c r="B15" s="71" t="s">
        <v>46</v>
      </c>
      <c r="C15" s="92" t="s">
        <v>50</v>
      </c>
      <c r="D15" s="97">
        <v>37113</v>
      </c>
      <c r="E15" s="97">
        <v>60216</v>
      </c>
      <c r="F15" s="99">
        <v>97329</v>
      </c>
    </row>
    <row r="16" spans="1:10" ht="17.25" customHeight="1" x14ac:dyDescent="0.25">
      <c r="A16" s="71"/>
      <c r="B16" s="71" t="s">
        <v>40</v>
      </c>
      <c r="C16" s="92" t="s">
        <v>51</v>
      </c>
      <c r="D16" s="97">
        <v>53764</v>
      </c>
      <c r="E16" s="97">
        <v>76227</v>
      </c>
      <c r="F16" s="98">
        <v>129991</v>
      </c>
    </row>
    <row r="17" spans="1:14" ht="17.25" customHeight="1" x14ac:dyDescent="0.25">
      <c r="A17" s="71"/>
      <c r="B17" s="71" t="s">
        <v>42</v>
      </c>
      <c r="C17" s="92" t="s">
        <v>52</v>
      </c>
      <c r="D17" s="97">
        <v>60882</v>
      </c>
      <c r="E17" s="97">
        <v>82081</v>
      </c>
      <c r="F17" s="98">
        <v>142963</v>
      </c>
    </row>
    <row r="18" spans="1:14" ht="17.25" customHeight="1" x14ac:dyDescent="0.25">
      <c r="A18" s="71">
        <v>2015</v>
      </c>
      <c r="B18" s="71" t="s">
        <v>44</v>
      </c>
      <c r="C18" s="92" t="s">
        <v>89</v>
      </c>
      <c r="D18" s="97">
        <v>85202</v>
      </c>
      <c r="E18" s="97">
        <v>126515</v>
      </c>
      <c r="F18" s="98">
        <v>211717</v>
      </c>
      <c r="H18" s="252">
        <f>D18</f>
        <v>85202</v>
      </c>
      <c r="I18" s="252">
        <f t="shared" ref="I18" si="1">E18</f>
        <v>126515</v>
      </c>
      <c r="J18" s="252">
        <f t="shared" ref="J18" si="2">F18</f>
        <v>211717</v>
      </c>
    </row>
    <row r="19" spans="1:14" ht="17.25" customHeight="1" x14ac:dyDescent="0.25">
      <c r="A19" s="71"/>
      <c r="B19" s="71" t="s">
        <v>46</v>
      </c>
      <c r="C19" s="92" t="s">
        <v>53</v>
      </c>
      <c r="D19" s="97">
        <v>112055</v>
      </c>
      <c r="E19" s="97">
        <v>160543</v>
      </c>
      <c r="F19" s="98">
        <v>272598</v>
      </c>
    </row>
    <row r="20" spans="1:14" ht="17.25" customHeight="1" x14ac:dyDescent="0.25">
      <c r="A20" s="71"/>
      <c r="B20" s="71" t="s">
        <v>40</v>
      </c>
      <c r="C20" s="92" t="s">
        <v>54</v>
      </c>
      <c r="D20" s="97">
        <v>138150</v>
      </c>
      <c r="E20" s="97">
        <v>197911</v>
      </c>
      <c r="F20" s="98">
        <v>336061</v>
      </c>
      <c r="L20" s="310"/>
      <c r="M20" s="310"/>
      <c r="N20" s="310"/>
    </row>
    <row r="21" spans="1:14" ht="17.25" customHeight="1" x14ac:dyDescent="0.25">
      <c r="A21" s="71"/>
      <c r="B21" s="71" t="s">
        <v>42</v>
      </c>
      <c r="C21" s="92" t="s">
        <v>55</v>
      </c>
      <c r="D21" s="97">
        <v>169238</v>
      </c>
      <c r="E21" s="97">
        <v>233400</v>
      </c>
      <c r="F21" s="98">
        <v>402638</v>
      </c>
      <c r="L21" s="310"/>
      <c r="M21" s="310"/>
      <c r="N21" s="310"/>
    </row>
    <row r="22" spans="1:14" ht="17.25" customHeight="1" x14ac:dyDescent="0.25">
      <c r="A22" s="71">
        <v>2016</v>
      </c>
      <c r="B22" s="71" t="s">
        <v>44</v>
      </c>
      <c r="C22" s="93" t="s">
        <v>101</v>
      </c>
      <c r="D22" s="97">
        <v>233284</v>
      </c>
      <c r="E22" s="97">
        <v>306842</v>
      </c>
      <c r="F22" s="98">
        <v>540126</v>
      </c>
      <c r="H22" s="252">
        <f t="shared" ref="H22:H23" si="3">D22</f>
        <v>233284</v>
      </c>
      <c r="I22" s="252">
        <f t="shared" ref="I22:I23" si="4">E22</f>
        <v>306842</v>
      </c>
      <c r="J22" s="252">
        <f t="shared" ref="J22:J23" si="5">F22</f>
        <v>540126</v>
      </c>
      <c r="L22" s="310"/>
      <c r="M22" s="310"/>
      <c r="N22" s="310"/>
    </row>
    <row r="23" spans="1:14" ht="17.25" customHeight="1" x14ac:dyDescent="0.25">
      <c r="B23" s="71" t="s">
        <v>46</v>
      </c>
      <c r="C23" s="93" t="s">
        <v>110</v>
      </c>
      <c r="D23" s="97">
        <v>268262</v>
      </c>
      <c r="E23" s="97">
        <v>354641</v>
      </c>
      <c r="F23" s="98">
        <v>622903</v>
      </c>
      <c r="H23" s="252">
        <f t="shared" si="3"/>
        <v>268262</v>
      </c>
      <c r="I23" s="252">
        <f t="shared" si="4"/>
        <v>354641</v>
      </c>
      <c r="J23" s="252">
        <f t="shared" si="5"/>
        <v>622903</v>
      </c>
      <c r="L23" s="310"/>
      <c r="M23" s="310"/>
      <c r="N23" s="310"/>
    </row>
    <row r="24" spans="1:14" s="209" customFormat="1" ht="17.25" customHeight="1" x14ac:dyDescent="0.25">
      <c r="B24" s="253" t="s">
        <v>40</v>
      </c>
      <c r="C24" s="93" t="s">
        <v>111</v>
      </c>
      <c r="D24" s="97">
        <v>353668</v>
      </c>
      <c r="E24" s="97">
        <v>461304</v>
      </c>
      <c r="F24" s="98">
        <v>814972</v>
      </c>
      <c r="G24" s="311"/>
      <c r="H24" s="71"/>
      <c r="I24" s="71"/>
      <c r="J24" s="71"/>
      <c r="K24" s="71"/>
      <c r="L24" s="310"/>
      <c r="M24" s="310"/>
      <c r="N24" s="310"/>
    </row>
    <row r="25" spans="1:14" s="209" customFormat="1" ht="17.25" customHeight="1" x14ac:dyDescent="0.25">
      <c r="B25" s="253" t="s">
        <v>42</v>
      </c>
      <c r="C25" s="93" t="s">
        <v>117</v>
      </c>
      <c r="D25" s="97">
        <v>409670</v>
      </c>
      <c r="E25" s="97">
        <v>525776</v>
      </c>
      <c r="F25" s="98">
        <v>935446</v>
      </c>
      <c r="G25" s="311"/>
      <c r="H25" s="252">
        <f>D25</f>
        <v>409670</v>
      </c>
      <c r="I25" s="252">
        <f t="shared" ref="I25" si="6">E25</f>
        <v>525776</v>
      </c>
      <c r="J25" s="252">
        <f t="shared" ref="J25" si="7">F25</f>
        <v>935446</v>
      </c>
      <c r="K25" s="71"/>
      <c r="L25" s="310"/>
      <c r="M25" s="310"/>
      <c r="N25" s="310"/>
    </row>
    <row r="26" spans="1:14" s="209" customFormat="1" ht="17.25" customHeight="1" x14ac:dyDescent="0.25">
      <c r="A26" s="71">
        <v>2017</v>
      </c>
      <c r="B26" s="253" t="s">
        <v>44</v>
      </c>
      <c r="C26" s="93" t="s">
        <v>140</v>
      </c>
      <c r="D26" s="97">
        <v>446000</v>
      </c>
      <c r="E26" s="97">
        <v>581680</v>
      </c>
      <c r="F26" s="98">
        <v>1027680</v>
      </c>
      <c r="G26" s="311"/>
      <c r="H26" s="252"/>
      <c r="I26" s="252"/>
      <c r="J26" s="252"/>
      <c r="K26" s="71"/>
      <c r="L26" s="310"/>
      <c r="M26" s="310"/>
      <c r="N26" s="310"/>
    </row>
    <row r="27" spans="1:14" s="209" customFormat="1" ht="17.25" customHeight="1" x14ac:dyDescent="0.25">
      <c r="A27" s="71"/>
      <c r="B27" s="253" t="s">
        <v>46</v>
      </c>
      <c r="C27" s="93" t="s">
        <v>153</v>
      </c>
      <c r="D27" s="97">
        <v>460068</v>
      </c>
      <c r="E27" s="97">
        <v>598064</v>
      </c>
      <c r="F27" s="98">
        <v>1058132</v>
      </c>
      <c r="G27" s="311"/>
      <c r="H27" s="252"/>
      <c r="I27" s="252"/>
      <c r="J27" s="252"/>
      <c r="K27" s="71"/>
      <c r="L27" s="310"/>
      <c r="M27" s="310"/>
      <c r="N27" s="310"/>
    </row>
    <row r="28" spans="1:14" s="209" customFormat="1" ht="15" customHeight="1" thickBot="1" x14ac:dyDescent="0.3">
      <c r="B28" s="253"/>
      <c r="C28" s="312" t="s">
        <v>56</v>
      </c>
      <c r="D28" s="313">
        <f>SUM(D7:D27)</f>
        <v>3006426</v>
      </c>
      <c r="E28" s="313">
        <f>SUM(E7:E27)</f>
        <v>4058886</v>
      </c>
      <c r="F28" s="314">
        <f>SUM(F7:F27)</f>
        <v>7065312</v>
      </c>
      <c r="G28" s="315"/>
      <c r="H28" s="71"/>
      <c r="I28" s="71"/>
      <c r="J28" s="71"/>
      <c r="K28" s="71"/>
    </row>
    <row r="29" spans="1:14" s="209" customFormat="1" x14ac:dyDescent="0.25">
      <c r="C29" s="257" t="s">
        <v>100</v>
      </c>
      <c r="D29" s="257"/>
      <c r="E29" s="257"/>
      <c r="F29" s="257"/>
      <c r="G29" s="195"/>
      <c r="H29" s="249"/>
      <c r="I29" s="249"/>
      <c r="J29" s="249"/>
      <c r="K29" s="249"/>
    </row>
    <row r="30" spans="1:14" s="209" customFormat="1" ht="12.75" x14ac:dyDescent="0.25">
      <c r="C30" s="10" t="s">
        <v>90</v>
      </c>
      <c r="F30" s="316"/>
      <c r="H30" s="253"/>
      <c r="I30" s="253"/>
      <c r="J30" s="253"/>
      <c r="K30" s="253"/>
    </row>
    <row r="31" spans="1:14" s="209" customFormat="1" x14ac:dyDescent="0.25">
      <c r="C31" s="10" t="s">
        <v>91</v>
      </c>
      <c r="G31" s="195"/>
      <c r="H31" s="249"/>
      <c r="I31" s="249"/>
      <c r="J31" s="249"/>
      <c r="K31" s="249"/>
    </row>
    <row r="32" spans="1:14" s="195" customFormat="1" x14ac:dyDescent="0.25">
      <c r="C32" s="51" t="s">
        <v>102</v>
      </c>
      <c r="D32" s="209"/>
      <c r="E32" s="210"/>
      <c r="F32" s="209"/>
      <c r="H32" s="249"/>
      <c r="I32" s="249"/>
      <c r="J32" s="249"/>
      <c r="K32" s="249"/>
    </row>
    <row r="33" spans="3:11" s="195" customFormat="1" x14ac:dyDescent="0.25">
      <c r="C33" s="51" t="s">
        <v>108</v>
      </c>
      <c r="D33" s="209"/>
      <c r="E33" s="209"/>
      <c r="F33" s="209"/>
      <c r="H33" s="249"/>
      <c r="I33" s="249"/>
      <c r="J33" s="249"/>
      <c r="K33" s="249"/>
    </row>
    <row r="34" spans="3:11" s="195" customFormat="1" x14ac:dyDescent="0.25">
      <c r="C34" s="51" t="s">
        <v>118</v>
      </c>
      <c r="D34" s="209"/>
      <c r="E34" s="209"/>
      <c r="F34" s="209"/>
      <c r="H34" s="249"/>
      <c r="I34" s="249"/>
      <c r="J34" s="249"/>
      <c r="K34" s="250"/>
    </row>
    <row r="35" spans="3:11" s="195" customFormat="1" x14ac:dyDescent="0.25">
      <c r="C35" s="10" t="s">
        <v>57</v>
      </c>
      <c r="H35" s="249"/>
      <c r="I35" s="249"/>
      <c r="J35" s="249"/>
      <c r="K35" s="249"/>
    </row>
  </sheetData>
  <mergeCells count="5">
    <mergeCell ref="C3:F3"/>
    <mergeCell ref="C5:C6"/>
    <mergeCell ref="D5:F5"/>
    <mergeCell ref="C29:F29"/>
    <mergeCell ref="A1:C1"/>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U36"/>
  <sheetViews>
    <sheetView showGridLines="0" zoomScaleNormal="100" workbookViewId="0">
      <selection sqref="A1:B1"/>
    </sheetView>
  </sheetViews>
  <sheetFormatPr defaultRowHeight="15" x14ac:dyDescent="0.25"/>
  <cols>
    <col min="1" max="1" width="9.140625" style="12"/>
    <col min="13" max="13" width="6.7109375" customWidth="1"/>
    <col min="16" max="16" width="4.7109375" customWidth="1"/>
  </cols>
  <sheetData>
    <row r="1" spans="1:21" x14ac:dyDescent="0.25">
      <c r="A1" s="260" t="s">
        <v>32</v>
      </c>
      <c r="B1" s="260"/>
      <c r="C1" s="12"/>
      <c r="D1" s="12"/>
      <c r="E1" s="12"/>
      <c r="F1" s="12"/>
      <c r="G1" s="12"/>
      <c r="H1" s="12"/>
      <c r="I1" s="12"/>
      <c r="J1" s="12"/>
      <c r="K1" s="12"/>
      <c r="L1" s="12"/>
      <c r="M1" s="12"/>
      <c r="N1" s="12"/>
      <c r="O1" s="12"/>
      <c r="P1" s="12"/>
      <c r="Q1" s="12"/>
      <c r="R1" s="12"/>
    </row>
    <row r="2" spans="1:21" x14ac:dyDescent="0.25">
      <c r="A2" s="227"/>
      <c r="B2" s="227"/>
      <c r="C2" s="12"/>
      <c r="D2" s="12"/>
      <c r="E2" s="12"/>
      <c r="F2" s="12"/>
      <c r="G2" s="12"/>
      <c r="H2" s="12"/>
      <c r="I2" s="12"/>
      <c r="J2" s="12"/>
      <c r="K2" s="12"/>
      <c r="L2" s="12"/>
      <c r="M2" s="12"/>
      <c r="N2" s="12"/>
      <c r="O2" s="12"/>
      <c r="P2" s="12"/>
      <c r="Q2" s="12"/>
      <c r="R2" s="12"/>
    </row>
    <row r="3" spans="1:21" ht="18.75" x14ac:dyDescent="0.25">
      <c r="B3" s="13" t="s">
        <v>134</v>
      </c>
      <c r="C3" s="12"/>
      <c r="D3" s="12"/>
      <c r="E3" s="12"/>
      <c r="F3" s="12"/>
      <c r="G3" s="12"/>
      <c r="H3" s="12"/>
      <c r="I3" s="12"/>
      <c r="J3" s="12"/>
      <c r="K3" s="12"/>
      <c r="L3" s="12"/>
      <c r="M3" s="12"/>
      <c r="N3" s="12"/>
      <c r="O3" s="12"/>
      <c r="P3" s="12"/>
      <c r="Q3" s="12"/>
      <c r="R3" s="12"/>
    </row>
    <row r="4" spans="1:21" x14ac:dyDescent="0.25">
      <c r="B4" s="12"/>
      <c r="C4" s="12"/>
      <c r="D4" s="12"/>
      <c r="E4" s="12"/>
      <c r="F4" s="12"/>
      <c r="G4" s="12"/>
      <c r="H4" s="12"/>
      <c r="I4" s="12"/>
      <c r="J4" s="12"/>
      <c r="K4" s="12"/>
      <c r="L4" s="12"/>
      <c r="M4" s="12"/>
      <c r="N4" s="12"/>
      <c r="O4" s="12"/>
      <c r="P4" s="12"/>
      <c r="Q4" s="12"/>
      <c r="R4" s="12"/>
    </row>
    <row r="5" spans="1:21" x14ac:dyDescent="0.25">
      <c r="B5" s="12"/>
      <c r="C5" s="12"/>
      <c r="D5" s="12"/>
      <c r="E5" s="12"/>
      <c r="F5" s="12"/>
      <c r="G5" s="12"/>
      <c r="H5" s="12"/>
      <c r="I5" s="12"/>
      <c r="J5" s="12"/>
      <c r="K5" s="12"/>
      <c r="L5" s="12"/>
      <c r="M5" s="12"/>
      <c r="N5" s="12"/>
      <c r="O5" s="12"/>
      <c r="P5" s="12"/>
      <c r="Q5" s="12"/>
      <c r="R5" s="12"/>
      <c r="S5" s="247"/>
      <c r="T5" s="247"/>
      <c r="U5" s="247"/>
    </row>
    <row r="6" spans="1:21" x14ac:dyDescent="0.25">
      <c r="B6" s="12"/>
      <c r="C6" s="12"/>
      <c r="D6" s="12"/>
      <c r="E6" s="12"/>
      <c r="F6" s="12"/>
      <c r="G6" s="12"/>
      <c r="H6" s="12"/>
      <c r="I6" s="12"/>
      <c r="J6" s="12"/>
      <c r="K6" s="12"/>
      <c r="L6" s="12"/>
      <c r="M6" s="12"/>
      <c r="N6" s="12"/>
      <c r="O6" s="12"/>
      <c r="P6" s="12"/>
      <c r="Q6" s="12"/>
      <c r="R6" s="12"/>
      <c r="S6" s="247"/>
      <c r="T6" s="247"/>
      <c r="U6" s="247"/>
    </row>
    <row r="7" spans="1:21" x14ac:dyDescent="0.25">
      <c r="B7" s="12"/>
      <c r="C7" s="12"/>
      <c r="D7" s="12"/>
      <c r="E7" s="12"/>
      <c r="F7" s="12"/>
      <c r="G7" s="12"/>
      <c r="H7" s="12"/>
      <c r="I7" s="12"/>
      <c r="J7" s="12"/>
      <c r="K7" s="12"/>
      <c r="L7" s="12"/>
      <c r="M7" s="12"/>
      <c r="N7" s="12"/>
      <c r="P7" s="12"/>
      <c r="Q7" s="12"/>
      <c r="R7" s="12"/>
      <c r="S7" s="247"/>
      <c r="T7" s="248" t="str">
        <f>CONCATENATE(ROUND('Table 1a'!F28/1000000,2),"m")</f>
        <v>7.07m</v>
      </c>
      <c r="U7" s="247"/>
    </row>
    <row r="8" spans="1:21" x14ac:dyDescent="0.25">
      <c r="B8" s="12"/>
      <c r="C8" s="12"/>
      <c r="D8" s="12"/>
      <c r="E8" s="12"/>
      <c r="F8" s="12"/>
      <c r="G8" s="12"/>
      <c r="H8" s="12"/>
      <c r="I8" s="12"/>
      <c r="J8" s="12"/>
      <c r="K8" s="12"/>
      <c r="L8" s="12"/>
      <c r="M8" s="12"/>
      <c r="N8" s="12"/>
      <c r="O8" s="12"/>
      <c r="P8" s="12"/>
      <c r="Q8" s="12"/>
      <c r="R8" s="12"/>
      <c r="S8" s="247"/>
      <c r="T8" s="248" t="str">
        <f>CONCATENATE(ROUND('Table 1a'!D28/1000000,2),"m")</f>
        <v>3.01m</v>
      </c>
      <c r="U8" s="247"/>
    </row>
    <row r="9" spans="1:21" x14ac:dyDescent="0.25">
      <c r="B9" s="12"/>
      <c r="C9" s="12"/>
      <c r="D9" s="12"/>
      <c r="E9" s="12"/>
      <c r="F9" s="12"/>
      <c r="G9" s="12"/>
      <c r="H9" s="12"/>
      <c r="I9" s="12"/>
      <c r="J9" s="12"/>
      <c r="K9" s="12"/>
      <c r="L9" s="12"/>
      <c r="M9" s="12"/>
      <c r="N9" s="12"/>
      <c r="O9" s="12"/>
      <c r="P9" s="12"/>
      <c r="Q9" s="12"/>
      <c r="R9" s="12"/>
      <c r="S9" s="247"/>
      <c r="T9" s="247" t="str">
        <f>CONCATENATE(ROUND('Table 1a'!E28/1000000,2),"m")</f>
        <v>4.06m</v>
      </c>
      <c r="U9" s="247"/>
    </row>
    <row r="10" spans="1:21" x14ac:dyDescent="0.25">
      <c r="B10" s="12"/>
      <c r="C10" s="12"/>
      <c r="D10" s="12"/>
      <c r="E10" s="12"/>
      <c r="F10" s="12"/>
      <c r="G10" s="12"/>
      <c r="H10" s="12"/>
      <c r="I10" s="12"/>
      <c r="J10" s="12"/>
      <c r="K10" s="12"/>
      <c r="L10" s="12"/>
      <c r="M10" s="12"/>
      <c r="N10" s="12"/>
      <c r="O10" s="12"/>
      <c r="P10" s="12"/>
      <c r="Q10" s="12"/>
      <c r="R10" s="12"/>
      <c r="S10" s="247"/>
      <c r="T10" s="247"/>
      <c r="U10" s="247"/>
    </row>
    <row r="11" spans="1:21" x14ac:dyDescent="0.25">
      <c r="B11" s="12"/>
      <c r="C11" s="12"/>
      <c r="D11" s="12"/>
      <c r="E11" s="12"/>
      <c r="F11" s="12"/>
      <c r="G11" s="12"/>
      <c r="H11" s="12"/>
      <c r="I11" s="12"/>
      <c r="J11" s="12"/>
      <c r="K11" s="12"/>
      <c r="L11" s="12"/>
      <c r="M11" s="12"/>
      <c r="N11" s="12"/>
      <c r="O11" s="12"/>
      <c r="P11" s="12"/>
      <c r="Q11" s="12"/>
      <c r="R11" s="12"/>
      <c r="S11" s="247"/>
      <c r="T11" s="247"/>
      <c r="U11" s="247"/>
    </row>
    <row r="12" spans="1:21" x14ac:dyDescent="0.25">
      <c r="B12" s="12"/>
      <c r="C12" s="12"/>
      <c r="D12" s="12"/>
      <c r="E12" s="12"/>
      <c r="F12" s="12"/>
      <c r="G12" s="12"/>
      <c r="H12" s="12"/>
      <c r="I12" s="12"/>
      <c r="J12" s="12"/>
      <c r="K12" s="12"/>
      <c r="L12" s="12"/>
      <c r="M12" s="12"/>
      <c r="N12" s="12"/>
      <c r="O12" s="12"/>
      <c r="P12" s="12"/>
      <c r="Q12" s="12"/>
      <c r="R12" s="12"/>
      <c r="S12" s="247"/>
      <c r="T12" s="247"/>
      <c r="U12" s="247"/>
    </row>
    <row r="13" spans="1:21" x14ac:dyDescent="0.25">
      <c r="B13" s="12"/>
      <c r="C13" s="12"/>
      <c r="D13" s="12"/>
      <c r="E13" s="12"/>
      <c r="F13" s="12"/>
      <c r="G13" s="12"/>
      <c r="H13" s="12"/>
      <c r="I13" s="12"/>
      <c r="J13" s="12"/>
      <c r="K13" s="12"/>
      <c r="L13" s="12"/>
      <c r="M13" s="12"/>
      <c r="N13" s="12"/>
      <c r="O13" s="12"/>
      <c r="P13" s="12"/>
      <c r="Q13" s="12"/>
      <c r="R13" s="12"/>
      <c r="T13" s="105"/>
    </row>
    <row r="14" spans="1:21" x14ac:dyDescent="0.25">
      <c r="B14" s="12"/>
      <c r="C14" s="12"/>
      <c r="D14" s="12"/>
      <c r="E14" s="12"/>
      <c r="F14" s="12"/>
      <c r="G14" s="12"/>
      <c r="H14" s="12"/>
      <c r="I14" s="12"/>
      <c r="J14" s="12"/>
      <c r="K14" s="12"/>
      <c r="L14" s="12"/>
      <c r="M14" s="12"/>
      <c r="N14" s="12"/>
      <c r="O14" s="12"/>
      <c r="P14" s="12"/>
      <c r="Q14" s="12"/>
      <c r="R14" s="12"/>
    </row>
    <row r="15" spans="1:21" x14ac:dyDescent="0.25">
      <c r="B15" s="12"/>
      <c r="C15" s="12"/>
      <c r="D15" s="12"/>
      <c r="E15" s="12"/>
      <c r="F15" s="12"/>
      <c r="G15" s="12"/>
      <c r="H15" s="12"/>
      <c r="I15" s="12"/>
      <c r="J15" s="12"/>
      <c r="K15" s="12"/>
      <c r="L15" s="12"/>
      <c r="M15" s="12"/>
      <c r="N15" s="12"/>
      <c r="O15" s="12"/>
      <c r="P15" s="12"/>
      <c r="Q15" s="12"/>
      <c r="R15" s="12"/>
    </row>
    <row r="16" spans="1:21" x14ac:dyDescent="0.25">
      <c r="B16" s="12"/>
      <c r="C16" s="12"/>
      <c r="D16" s="12"/>
      <c r="E16" s="12"/>
      <c r="F16" s="12"/>
      <c r="G16" s="12"/>
      <c r="H16" s="12"/>
      <c r="I16" s="12"/>
      <c r="J16" s="12"/>
      <c r="K16" s="12"/>
      <c r="L16" s="12"/>
      <c r="M16" s="12"/>
      <c r="N16" s="12"/>
      <c r="O16" s="12"/>
      <c r="P16" s="12"/>
      <c r="Q16" s="12"/>
      <c r="R16" s="12"/>
    </row>
    <row r="17" spans="2:18" x14ac:dyDescent="0.25">
      <c r="B17" s="12"/>
      <c r="C17" s="12"/>
      <c r="D17" s="12"/>
      <c r="E17" s="12"/>
      <c r="F17" s="12"/>
      <c r="G17" s="12"/>
      <c r="H17" s="12"/>
      <c r="I17" s="12"/>
      <c r="J17" s="12"/>
      <c r="K17" s="12"/>
      <c r="L17" s="12"/>
      <c r="M17" s="12"/>
      <c r="N17" s="12"/>
      <c r="O17" s="12"/>
      <c r="P17" s="12"/>
      <c r="Q17" s="12"/>
      <c r="R17" s="12"/>
    </row>
    <row r="18" spans="2:18" x14ac:dyDescent="0.25">
      <c r="B18" s="12"/>
      <c r="C18" s="12"/>
      <c r="D18" s="12"/>
      <c r="E18" s="12"/>
      <c r="F18" s="12"/>
      <c r="G18" s="12"/>
      <c r="H18" s="12"/>
      <c r="I18" s="12"/>
      <c r="J18" s="12"/>
      <c r="K18" s="12"/>
      <c r="L18" s="12"/>
      <c r="M18" s="12"/>
      <c r="N18" s="12"/>
      <c r="O18" s="12"/>
      <c r="P18" s="12"/>
      <c r="Q18" s="12"/>
      <c r="R18" s="12"/>
    </row>
    <row r="19" spans="2:18" x14ac:dyDescent="0.25">
      <c r="B19" s="12"/>
      <c r="C19" s="12"/>
      <c r="D19" s="12"/>
      <c r="E19" s="12"/>
      <c r="F19" s="12"/>
      <c r="G19" s="12"/>
      <c r="H19" s="12"/>
      <c r="I19" s="12"/>
      <c r="J19" s="12"/>
      <c r="K19" s="12"/>
      <c r="L19" s="12"/>
      <c r="M19" s="12"/>
      <c r="N19" s="12"/>
      <c r="O19" s="12"/>
      <c r="P19" s="12"/>
      <c r="Q19" s="12"/>
      <c r="R19" s="12"/>
    </row>
    <row r="20" spans="2:18" x14ac:dyDescent="0.25">
      <c r="B20" s="12"/>
      <c r="C20" s="12"/>
      <c r="D20" s="12"/>
      <c r="E20" s="12"/>
      <c r="F20" s="12"/>
      <c r="G20" s="12"/>
      <c r="H20" s="12"/>
      <c r="I20" s="12"/>
      <c r="J20" s="12"/>
      <c r="K20" s="12"/>
      <c r="L20" s="12"/>
      <c r="M20" s="12"/>
      <c r="N20" s="12"/>
      <c r="O20" s="12"/>
      <c r="P20" s="12"/>
      <c r="Q20" s="12"/>
      <c r="R20" s="12"/>
    </row>
    <row r="21" spans="2:18" x14ac:dyDescent="0.25">
      <c r="B21" s="12"/>
      <c r="C21" s="12"/>
      <c r="D21" s="12"/>
      <c r="E21" s="12"/>
      <c r="F21" s="12"/>
      <c r="G21" s="12"/>
      <c r="H21" s="12"/>
      <c r="I21" s="12"/>
      <c r="J21" s="12"/>
      <c r="K21" s="12"/>
      <c r="L21" s="12"/>
      <c r="M21" s="12"/>
      <c r="N21" s="12"/>
      <c r="O21" s="12"/>
      <c r="P21" s="12"/>
      <c r="Q21" s="12"/>
      <c r="R21" s="12"/>
    </row>
    <row r="22" spans="2:18" x14ac:dyDescent="0.25">
      <c r="B22" s="12"/>
      <c r="C22" s="12"/>
      <c r="D22" s="12"/>
      <c r="E22" s="12"/>
      <c r="F22" s="12"/>
      <c r="G22" s="12"/>
      <c r="H22" s="12"/>
      <c r="I22" s="12"/>
      <c r="J22" s="12"/>
      <c r="K22" s="12"/>
      <c r="L22" s="12"/>
      <c r="M22" s="12"/>
      <c r="N22" s="12"/>
      <c r="O22" s="12"/>
      <c r="P22" s="12"/>
      <c r="Q22" s="12"/>
      <c r="R22" s="12"/>
    </row>
    <row r="23" spans="2:18" x14ac:dyDescent="0.25">
      <c r="B23" s="12"/>
      <c r="C23" s="12"/>
      <c r="D23" s="12"/>
      <c r="E23" s="12"/>
      <c r="F23" s="12"/>
      <c r="G23" s="12"/>
      <c r="H23" s="12"/>
      <c r="I23" s="12"/>
      <c r="J23" s="12"/>
      <c r="K23" s="12"/>
      <c r="L23" s="12"/>
      <c r="M23" s="12"/>
      <c r="N23" s="12"/>
      <c r="O23" s="12"/>
      <c r="P23" s="12"/>
      <c r="Q23" s="12"/>
      <c r="R23" s="12"/>
    </row>
    <row r="24" spans="2:18" x14ac:dyDescent="0.25">
      <c r="B24" s="12"/>
      <c r="C24" s="12"/>
      <c r="D24" s="12"/>
      <c r="E24" s="12"/>
      <c r="F24" s="12"/>
      <c r="G24" s="12"/>
      <c r="H24" s="12"/>
      <c r="I24" s="12"/>
      <c r="J24" s="12"/>
      <c r="K24" s="12"/>
      <c r="L24" s="12"/>
      <c r="M24" s="12"/>
      <c r="N24" s="12"/>
      <c r="O24" s="12"/>
      <c r="P24" s="12"/>
      <c r="Q24" s="12"/>
      <c r="R24" s="12"/>
    </row>
    <row r="25" spans="2:18" x14ac:dyDescent="0.25">
      <c r="B25" s="12"/>
      <c r="C25" s="12"/>
      <c r="D25" s="12"/>
      <c r="E25" s="12"/>
      <c r="F25" s="12"/>
      <c r="G25" s="12"/>
      <c r="H25" s="12"/>
      <c r="I25" s="12"/>
      <c r="J25" s="12"/>
      <c r="K25" s="12"/>
      <c r="L25" s="12"/>
      <c r="M25" s="12"/>
      <c r="N25" s="12"/>
      <c r="O25" s="12"/>
      <c r="P25" s="12"/>
      <c r="Q25" s="12"/>
      <c r="R25" s="12"/>
    </row>
    <row r="26" spans="2:18" x14ac:dyDescent="0.25">
      <c r="B26" s="12"/>
      <c r="C26" s="259" t="s">
        <v>124</v>
      </c>
      <c r="D26" s="259"/>
      <c r="E26" s="259"/>
      <c r="F26" s="259"/>
      <c r="G26" s="259"/>
      <c r="H26" s="259"/>
      <c r="I26" s="259"/>
      <c r="J26" s="259"/>
      <c r="K26" s="259"/>
      <c r="L26" s="259"/>
      <c r="M26" s="12"/>
      <c r="N26" s="12"/>
      <c r="O26" s="12"/>
      <c r="P26" s="12"/>
      <c r="Q26" s="12"/>
    </row>
    <row r="27" spans="2:18" x14ac:dyDescent="0.25">
      <c r="B27" s="12"/>
      <c r="C27" s="259"/>
      <c r="D27" s="259"/>
      <c r="E27" s="259"/>
      <c r="F27" s="259"/>
      <c r="G27" s="259"/>
      <c r="H27" s="259"/>
      <c r="I27" s="259"/>
      <c r="J27" s="259"/>
      <c r="K27" s="259"/>
      <c r="L27" s="259"/>
      <c r="M27" s="12"/>
      <c r="N27" s="12"/>
      <c r="O27" s="12"/>
      <c r="P27" s="12"/>
      <c r="Q27" s="12"/>
    </row>
    <row r="28" spans="2:18" ht="7.5" customHeight="1" x14ac:dyDescent="0.25">
      <c r="D28" s="12"/>
      <c r="E28" s="12"/>
      <c r="F28" s="12"/>
      <c r="G28" s="12"/>
      <c r="H28" s="12"/>
      <c r="I28" s="12"/>
      <c r="J28" s="12"/>
      <c r="K28" s="12"/>
      <c r="L28" s="12"/>
      <c r="M28" s="12"/>
      <c r="N28" s="12"/>
      <c r="O28" s="12"/>
      <c r="P28" s="12"/>
      <c r="Q28" s="12"/>
      <c r="R28" s="12"/>
    </row>
    <row r="29" spans="2:18" x14ac:dyDescent="0.25">
      <c r="B29" s="96" t="s">
        <v>114</v>
      </c>
      <c r="C29" s="12"/>
      <c r="D29" s="12"/>
      <c r="E29" s="12"/>
      <c r="F29" s="12"/>
      <c r="G29" s="12"/>
      <c r="H29" s="12"/>
      <c r="I29" s="12"/>
      <c r="J29" s="12"/>
      <c r="K29" s="12"/>
      <c r="L29" s="12"/>
      <c r="M29" s="12"/>
      <c r="N29" s="12"/>
      <c r="O29" s="12"/>
      <c r="P29" s="12"/>
      <c r="Q29" s="12"/>
      <c r="R29" s="12"/>
    </row>
    <row r="30" spans="2:18" x14ac:dyDescent="0.25">
      <c r="B30" s="12"/>
      <c r="D30" s="12"/>
      <c r="E30" s="12"/>
      <c r="F30" s="12"/>
      <c r="G30" s="12"/>
      <c r="H30" s="12"/>
      <c r="I30" s="12"/>
      <c r="J30" s="12"/>
      <c r="K30" s="12"/>
      <c r="L30" s="12"/>
      <c r="M30" s="12"/>
      <c r="N30" s="12"/>
      <c r="O30" s="12"/>
      <c r="P30" s="12"/>
      <c r="Q30" s="12"/>
      <c r="R30" s="12"/>
    </row>
    <row r="31" spans="2:18" x14ac:dyDescent="0.25">
      <c r="B31" s="12"/>
      <c r="C31" s="12"/>
      <c r="D31" s="12"/>
      <c r="E31" s="12"/>
      <c r="F31" s="12"/>
      <c r="G31" s="12"/>
      <c r="H31" s="12"/>
      <c r="I31" s="12"/>
      <c r="J31" s="12"/>
      <c r="K31" s="12"/>
      <c r="L31" s="12"/>
      <c r="M31" s="12"/>
      <c r="N31" s="12"/>
      <c r="O31" s="12"/>
      <c r="P31" s="12"/>
      <c r="Q31" s="12"/>
      <c r="R31" s="12"/>
    </row>
    <row r="32" spans="2:18" s="12" customFormat="1" x14ac:dyDescent="0.25">
      <c r="B32" s="12" t="s">
        <v>154</v>
      </c>
    </row>
    <row r="33" spans="2:18" ht="5.45" customHeight="1" x14ac:dyDescent="0.25">
      <c r="B33" s="12"/>
      <c r="C33" s="12"/>
      <c r="D33" s="12"/>
      <c r="E33" s="12"/>
      <c r="F33" s="12"/>
      <c r="G33" s="12"/>
      <c r="H33" s="12"/>
      <c r="I33" s="12"/>
      <c r="J33" s="12"/>
      <c r="K33" s="12"/>
      <c r="L33" s="12"/>
      <c r="M33" s="12"/>
      <c r="N33" s="12"/>
      <c r="O33" s="12"/>
      <c r="P33" s="12"/>
      <c r="Q33" s="12"/>
      <c r="R33" s="12"/>
    </row>
    <row r="34" spans="2:18" x14ac:dyDescent="0.25">
      <c r="B34" s="12"/>
      <c r="C34" s="12"/>
      <c r="D34" s="12"/>
      <c r="E34" s="12"/>
      <c r="F34" s="12"/>
      <c r="G34" s="12"/>
      <c r="H34" s="12"/>
      <c r="I34" s="12"/>
      <c r="J34" s="12"/>
      <c r="K34" s="12"/>
      <c r="L34" s="12"/>
      <c r="M34" s="12"/>
      <c r="N34" s="12"/>
      <c r="O34" s="12"/>
      <c r="P34" s="12"/>
      <c r="Q34" s="12"/>
      <c r="R34" s="12"/>
    </row>
    <row r="35" spans="2:18" x14ac:dyDescent="0.25">
      <c r="B35" s="12"/>
      <c r="C35" s="12"/>
      <c r="D35" s="12"/>
      <c r="E35" s="12"/>
      <c r="F35" s="12"/>
      <c r="G35" s="12"/>
      <c r="H35" s="12"/>
      <c r="I35" s="12"/>
      <c r="J35" s="12"/>
      <c r="K35" s="12"/>
      <c r="L35" s="12"/>
      <c r="M35" s="12"/>
      <c r="N35" s="12"/>
      <c r="O35" s="12"/>
      <c r="P35" s="12"/>
      <c r="Q35" s="12"/>
      <c r="R35" s="12"/>
    </row>
    <row r="36" spans="2:18" x14ac:dyDescent="0.25">
      <c r="B36" s="12"/>
      <c r="C36" s="12"/>
      <c r="D36" s="12"/>
      <c r="E36" s="12"/>
      <c r="F36" s="12"/>
      <c r="G36" s="12"/>
      <c r="H36" s="12"/>
      <c r="I36" s="12"/>
      <c r="J36" s="12"/>
      <c r="K36" s="12"/>
      <c r="L36" s="12"/>
      <c r="M36" s="12"/>
      <c r="N36" s="12"/>
      <c r="O36" s="12"/>
      <c r="P36" s="12"/>
      <c r="Q36" s="12"/>
      <c r="R36" s="12"/>
    </row>
  </sheetData>
  <mergeCells count="2">
    <mergeCell ref="C26:L27"/>
    <mergeCell ref="A1:B1"/>
  </mergeCells>
  <hyperlinks>
    <hyperlink ref="A1" location="Contents!A1" display="Contents"/>
  </hyperlinks>
  <pageMargins left="0.7" right="0.7" top="0.75" bottom="0.75" header="0.3" footer="0.3"/>
  <pageSetup paperSize="9" scale="92" orientation="landscape" verticalDpi="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G21"/>
  <sheetViews>
    <sheetView showGridLines="0" zoomScaleNormal="100" workbookViewId="0">
      <selection sqref="A1:C1"/>
    </sheetView>
  </sheetViews>
  <sheetFormatPr defaultColWidth="9.140625" defaultRowHeight="15" x14ac:dyDescent="0.25"/>
  <cols>
    <col min="1" max="2" width="1.7109375" style="1" customWidth="1"/>
    <col min="3" max="3" width="33.7109375" style="1" customWidth="1"/>
    <col min="4" max="6" width="20.7109375" style="1" customWidth="1"/>
    <col min="7" max="16384" width="9.140625" style="1"/>
  </cols>
  <sheetData>
    <row r="1" spans="1:7" ht="15" customHeight="1" x14ac:dyDescent="0.25">
      <c r="A1" s="258" t="s">
        <v>32</v>
      </c>
      <c r="B1" s="258"/>
      <c r="C1" s="258"/>
    </row>
    <row r="2" spans="1:7" ht="15" customHeight="1" x14ac:dyDescent="0.25"/>
    <row r="3" spans="1:7" ht="33" customHeight="1" x14ac:dyDescent="0.25">
      <c r="C3" s="254" t="s">
        <v>58</v>
      </c>
      <c r="D3" s="254"/>
      <c r="E3" s="254"/>
      <c r="F3" s="254"/>
    </row>
    <row r="4" spans="1:7" ht="6" customHeight="1" x14ac:dyDescent="0.25"/>
    <row r="5" spans="1:7" ht="15" customHeight="1" x14ac:dyDescent="0.25">
      <c r="C5" s="262" t="s">
        <v>119</v>
      </c>
      <c r="D5" s="264" t="s">
        <v>35</v>
      </c>
      <c r="E5" s="265"/>
      <c r="F5" s="265"/>
      <c r="G5" s="61"/>
    </row>
    <row r="6" spans="1:7" ht="15" customHeight="1" x14ac:dyDescent="0.25">
      <c r="C6" s="263"/>
      <c r="D6" s="191" t="s">
        <v>36</v>
      </c>
      <c r="E6" s="191" t="s">
        <v>37</v>
      </c>
      <c r="F6" s="192" t="s">
        <v>38</v>
      </c>
      <c r="G6" s="61"/>
    </row>
    <row r="7" spans="1:7" s="11" customFormat="1" ht="17.25" customHeight="1" x14ac:dyDescent="0.25">
      <c r="C7" s="110" t="s">
        <v>120</v>
      </c>
      <c r="D7" s="193">
        <v>137450</v>
      </c>
      <c r="E7" s="193">
        <v>147508</v>
      </c>
      <c r="F7" s="194">
        <v>284958</v>
      </c>
      <c r="G7" s="195"/>
    </row>
    <row r="8" spans="1:7" s="11" customFormat="1" ht="17.25" customHeight="1" thickBot="1" x14ac:dyDescent="0.3">
      <c r="C8" s="196" t="s">
        <v>121</v>
      </c>
      <c r="D8" s="197">
        <v>4693</v>
      </c>
      <c r="E8" s="198">
        <v>6994</v>
      </c>
      <c r="F8" s="199">
        <v>11687</v>
      </c>
      <c r="G8" s="195"/>
    </row>
    <row r="9" spans="1:7" s="11" customFormat="1" x14ac:dyDescent="0.25">
      <c r="C9" s="266" t="s">
        <v>150</v>
      </c>
      <c r="D9" s="266"/>
      <c r="E9" s="266"/>
      <c r="F9" s="266"/>
      <c r="G9" s="266"/>
    </row>
    <row r="10" spans="1:7" s="11" customFormat="1" x14ac:dyDescent="0.25">
      <c r="C10" s="266"/>
      <c r="D10" s="266"/>
      <c r="E10" s="266"/>
      <c r="F10" s="266"/>
      <c r="G10" s="266"/>
    </row>
    <row r="11" spans="1:7" s="11" customFormat="1" x14ac:dyDescent="0.25">
      <c r="C11" s="266" t="s">
        <v>151</v>
      </c>
      <c r="D11" s="266"/>
      <c r="E11" s="266"/>
      <c r="F11" s="266"/>
      <c r="G11" s="266"/>
    </row>
    <row r="12" spans="1:7" s="11" customFormat="1" x14ac:dyDescent="0.25">
      <c r="C12" s="266"/>
      <c r="D12" s="266"/>
      <c r="E12" s="266"/>
      <c r="F12" s="266"/>
      <c r="G12" s="266"/>
    </row>
    <row r="13" spans="1:7" s="11" customFormat="1" x14ac:dyDescent="0.25">
      <c r="C13" s="267" t="s">
        <v>141</v>
      </c>
      <c r="D13" s="267"/>
      <c r="E13" s="267"/>
      <c r="F13" s="267"/>
      <c r="G13" s="267"/>
    </row>
    <row r="14" spans="1:7" x14ac:dyDescent="0.25">
      <c r="C14" s="101"/>
      <c r="D14" s="101"/>
      <c r="E14" s="101"/>
      <c r="F14" s="101"/>
      <c r="G14" s="61"/>
    </row>
    <row r="15" spans="1:7" ht="15" customHeight="1" x14ac:dyDescent="0.25">
      <c r="C15" s="261" t="s">
        <v>152</v>
      </c>
      <c r="D15" s="261"/>
      <c r="E15" s="261"/>
      <c r="F15" s="261"/>
      <c r="G15" s="261"/>
    </row>
    <row r="16" spans="1:7" x14ac:dyDescent="0.25">
      <c r="C16" s="261"/>
      <c r="D16" s="261"/>
      <c r="E16" s="261"/>
      <c r="F16" s="261"/>
      <c r="G16" s="261"/>
    </row>
    <row r="18" spans="3:6" x14ac:dyDescent="0.25">
      <c r="C18" s="47"/>
    </row>
    <row r="21" spans="3:6" x14ac:dyDescent="0.25">
      <c r="F21" s="182"/>
    </row>
  </sheetData>
  <mergeCells count="8">
    <mergeCell ref="A1:C1"/>
    <mergeCell ref="C15:G16"/>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K38"/>
  <sheetViews>
    <sheetView showGridLines="0" zoomScaleNormal="100" workbookViewId="0">
      <selection sqref="A1:C1"/>
    </sheetView>
  </sheetViews>
  <sheetFormatPr defaultColWidth="9.140625" defaultRowHeight="15" x14ac:dyDescent="0.25"/>
  <cols>
    <col min="1" max="2" width="1.85546875" style="14" customWidth="1"/>
    <col min="3" max="3" width="16.7109375" style="14" customWidth="1"/>
    <col min="4" max="6" width="20.7109375" style="14" customWidth="1"/>
    <col min="7" max="7" width="11" style="14" bestFit="1" customWidth="1"/>
    <col min="8" max="8" width="10" style="14" bestFit="1" customWidth="1"/>
    <col min="9" max="9" width="9.140625" style="14"/>
    <col min="10" max="10" width="10" style="14" bestFit="1" customWidth="1"/>
    <col min="11" max="16384" width="9.140625" style="14"/>
  </cols>
  <sheetData>
    <row r="1" spans="1:6" s="1" customFormat="1" x14ac:dyDescent="0.25">
      <c r="A1" s="258" t="s">
        <v>32</v>
      </c>
      <c r="B1" s="258"/>
      <c r="C1" s="258"/>
    </row>
    <row r="3" spans="1:6" ht="33" customHeight="1" x14ac:dyDescent="0.25">
      <c r="C3" s="268" t="s">
        <v>63</v>
      </c>
      <c r="D3" s="268"/>
      <c r="E3" s="268"/>
      <c r="F3" s="268"/>
    </row>
    <row r="4" spans="1:6" ht="6" customHeight="1" x14ac:dyDescent="0.3">
      <c r="D4" s="269"/>
      <c r="E4" s="269"/>
      <c r="F4" s="269"/>
    </row>
    <row r="5" spans="1:6" ht="15" customHeight="1" x14ac:dyDescent="0.25">
      <c r="C5" s="255" t="s">
        <v>34</v>
      </c>
      <c r="D5" s="270" t="s">
        <v>59</v>
      </c>
      <c r="E5" s="271"/>
      <c r="F5" s="271"/>
    </row>
    <row r="6" spans="1:6" ht="15" customHeight="1" x14ac:dyDescent="0.25">
      <c r="C6" s="256"/>
      <c r="D6" s="15" t="s">
        <v>60</v>
      </c>
      <c r="E6" s="3" t="s">
        <v>61</v>
      </c>
      <c r="F6" s="15" t="s">
        <v>62</v>
      </c>
    </row>
    <row r="7" spans="1:6" ht="17.25" customHeight="1" x14ac:dyDescent="0.25">
      <c r="A7" s="2"/>
      <c r="B7" s="2"/>
      <c r="C7" s="94" t="s">
        <v>41</v>
      </c>
      <c r="D7" s="6">
        <v>256</v>
      </c>
      <c r="E7" s="16">
        <v>622919</v>
      </c>
      <c r="F7" s="17">
        <v>46927381</v>
      </c>
    </row>
    <row r="8" spans="1:6" ht="17.25" customHeight="1" x14ac:dyDescent="0.25">
      <c r="A8" s="2"/>
      <c r="B8" s="2"/>
      <c r="C8" s="94" t="s">
        <v>43</v>
      </c>
      <c r="D8" s="6">
        <v>3200</v>
      </c>
      <c r="E8" s="16">
        <v>684025</v>
      </c>
      <c r="F8" s="17">
        <v>47041924</v>
      </c>
    </row>
    <row r="9" spans="1:6" ht="17.25" customHeight="1" x14ac:dyDescent="0.25">
      <c r="A9" s="2"/>
      <c r="B9" s="2"/>
      <c r="C9" s="94" t="s">
        <v>45</v>
      </c>
      <c r="D9" s="8">
        <v>24040</v>
      </c>
      <c r="E9" s="5">
        <v>726509</v>
      </c>
      <c r="F9" s="8">
        <v>46613561.999431364</v>
      </c>
    </row>
    <row r="10" spans="1:6" ht="17.25" customHeight="1" x14ac:dyDescent="0.25">
      <c r="A10" s="2"/>
      <c r="B10" s="2"/>
      <c r="C10" s="94" t="s">
        <v>47</v>
      </c>
      <c r="D10" s="8">
        <v>89375</v>
      </c>
      <c r="E10" s="5">
        <v>744450</v>
      </c>
      <c r="F10" s="8">
        <v>46231380</v>
      </c>
    </row>
    <row r="11" spans="1:6" ht="17.25" customHeight="1" x14ac:dyDescent="0.25">
      <c r="A11" s="2"/>
      <c r="B11" s="2"/>
      <c r="C11" s="94" t="s">
        <v>48</v>
      </c>
      <c r="D11" s="8">
        <v>176817</v>
      </c>
      <c r="E11" s="5">
        <v>804420</v>
      </c>
      <c r="F11" s="8">
        <v>46227893</v>
      </c>
    </row>
    <row r="12" spans="1:6" s="18" customFormat="1" ht="17.25" customHeight="1" x14ac:dyDescent="0.25">
      <c r="A12" s="2"/>
      <c r="B12" s="2"/>
      <c r="C12" s="92" t="s">
        <v>92</v>
      </c>
      <c r="D12" s="8">
        <v>265155</v>
      </c>
      <c r="E12" s="5">
        <v>798129</v>
      </c>
      <c r="F12" s="8">
        <v>46710466</v>
      </c>
    </row>
    <row r="13" spans="1:6" ht="17.25" customHeight="1" x14ac:dyDescent="0.25">
      <c r="A13" s="2"/>
      <c r="B13" s="2"/>
      <c r="C13" s="94" t="s">
        <v>49</v>
      </c>
      <c r="D13" s="8">
        <v>344702</v>
      </c>
      <c r="E13" s="5">
        <v>790841</v>
      </c>
      <c r="F13" s="8">
        <v>46171705</v>
      </c>
    </row>
    <row r="14" spans="1:6" ht="17.25" customHeight="1" x14ac:dyDescent="0.25">
      <c r="A14" s="2"/>
      <c r="B14" s="2"/>
      <c r="C14" s="94" t="s">
        <v>50</v>
      </c>
      <c r="D14" s="8">
        <v>402637</v>
      </c>
      <c r="E14" s="5">
        <v>805900</v>
      </c>
      <c r="F14" s="8">
        <v>45764713</v>
      </c>
    </row>
    <row r="15" spans="1:6" ht="17.25" customHeight="1" x14ac:dyDescent="0.25">
      <c r="A15" s="2"/>
      <c r="B15" s="2"/>
      <c r="C15" s="94" t="s">
        <v>51</v>
      </c>
      <c r="D15" s="8">
        <v>543858</v>
      </c>
      <c r="E15" s="5">
        <v>799387</v>
      </c>
      <c r="F15" s="8">
        <v>45096734</v>
      </c>
    </row>
    <row r="16" spans="1:6" ht="17.25" customHeight="1" x14ac:dyDescent="0.25">
      <c r="A16" s="2"/>
      <c r="B16" s="2"/>
      <c r="C16" s="94" t="s">
        <v>52</v>
      </c>
      <c r="D16" s="8">
        <v>671234</v>
      </c>
      <c r="E16" s="5">
        <v>779903</v>
      </c>
      <c r="F16" s="8">
        <v>44674718</v>
      </c>
    </row>
    <row r="17" spans="1:11" ht="17.25" customHeight="1" x14ac:dyDescent="0.25">
      <c r="A17" s="2"/>
      <c r="B17" s="2"/>
      <c r="C17" s="92" t="s">
        <v>93</v>
      </c>
      <c r="D17" s="8">
        <v>943459</v>
      </c>
      <c r="E17" s="5">
        <v>792204</v>
      </c>
      <c r="F17" s="8">
        <v>46361851</v>
      </c>
      <c r="J17" s="222"/>
      <c r="K17" s="223"/>
    </row>
    <row r="18" spans="1:11" ht="17.25" customHeight="1" x14ac:dyDescent="0.25">
      <c r="A18" s="2"/>
      <c r="B18" s="2"/>
      <c r="C18" s="92" t="s">
        <v>53</v>
      </c>
      <c r="D18" s="8">
        <v>1193187</v>
      </c>
      <c r="E18" s="5">
        <v>780330</v>
      </c>
      <c r="F18" s="8">
        <v>45927165</v>
      </c>
      <c r="J18" s="222"/>
      <c r="K18" s="223"/>
    </row>
    <row r="19" spans="1:11" ht="17.25" customHeight="1" x14ac:dyDescent="0.25">
      <c r="A19" s="2"/>
      <c r="B19" s="2"/>
      <c r="C19" s="92" t="s">
        <v>54</v>
      </c>
      <c r="D19" s="8">
        <v>1516022</v>
      </c>
      <c r="E19" s="5">
        <v>766257</v>
      </c>
      <c r="F19" s="8">
        <v>45501457</v>
      </c>
      <c r="J19" s="222"/>
      <c r="K19" s="223"/>
    </row>
    <row r="20" spans="1:11" s="18" customFormat="1" ht="17.25" customHeight="1" x14ac:dyDescent="0.25">
      <c r="A20" s="19"/>
      <c r="B20" s="19"/>
      <c r="C20" s="92" t="s">
        <v>55</v>
      </c>
      <c r="D20" s="8">
        <v>1881905</v>
      </c>
      <c r="E20" s="5">
        <v>766972</v>
      </c>
      <c r="F20" s="8">
        <v>44848364</v>
      </c>
      <c r="I20" s="14"/>
      <c r="J20" s="222"/>
      <c r="K20" s="223"/>
    </row>
    <row r="21" spans="1:11" s="18" customFormat="1" ht="17.25" customHeight="1" x14ac:dyDescent="0.25">
      <c r="A21" s="19"/>
      <c r="B21" s="19"/>
      <c r="C21" s="93" t="s">
        <v>97</v>
      </c>
      <c r="D21" s="5">
        <v>2748150</v>
      </c>
      <c r="E21" s="5">
        <v>901139</v>
      </c>
      <c r="F21" s="8">
        <v>44050202</v>
      </c>
      <c r="G21" s="111"/>
      <c r="I21" s="14"/>
      <c r="J21" s="222"/>
      <c r="K21" s="223"/>
    </row>
    <row r="22" spans="1:11" s="18" customFormat="1" ht="17.25" customHeight="1" x14ac:dyDescent="0.25">
      <c r="A22" s="19"/>
      <c r="B22" s="19"/>
      <c r="C22" s="93" t="s">
        <v>104</v>
      </c>
      <c r="D22" s="5">
        <v>3302602</v>
      </c>
      <c r="E22" s="5">
        <v>897991</v>
      </c>
      <c r="F22" s="8">
        <v>43890614</v>
      </c>
      <c r="G22" s="111"/>
      <c r="I22" s="14"/>
      <c r="J22" s="222"/>
      <c r="K22" s="223"/>
    </row>
    <row r="23" spans="1:11" s="18" customFormat="1" ht="17.25" customHeight="1" x14ac:dyDescent="0.25">
      <c r="A23" s="19"/>
      <c r="B23" s="19"/>
      <c r="C23" s="93" t="s">
        <v>112</v>
      </c>
      <c r="D23" s="97">
        <v>4048422</v>
      </c>
      <c r="E23" s="97">
        <v>890672</v>
      </c>
      <c r="F23" s="107">
        <v>43012704</v>
      </c>
      <c r="G23" s="111"/>
      <c r="I23" s="14"/>
      <c r="J23" s="222"/>
      <c r="K23" s="223"/>
    </row>
    <row r="24" spans="1:11" s="18" customFormat="1" ht="17.25" customHeight="1" x14ac:dyDescent="0.25">
      <c r="A24" s="80"/>
      <c r="B24" s="80"/>
      <c r="C24" s="93" t="s">
        <v>130</v>
      </c>
      <c r="D24" s="97">
        <v>4863290</v>
      </c>
      <c r="E24" s="97">
        <v>818904</v>
      </c>
      <c r="F24" s="107">
        <v>42431928</v>
      </c>
      <c r="G24" s="317"/>
      <c r="H24" s="136"/>
      <c r="I24" s="14"/>
      <c r="J24" s="222"/>
      <c r="K24" s="223"/>
    </row>
    <row r="25" spans="1:11" s="18" customFormat="1" ht="17.25" customHeight="1" x14ac:dyDescent="0.25">
      <c r="A25" s="80"/>
      <c r="B25" s="80"/>
      <c r="C25" s="93" t="s">
        <v>140</v>
      </c>
      <c r="D25" s="97">
        <v>5763417</v>
      </c>
      <c r="E25" s="97">
        <v>802948</v>
      </c>
      <c r="F25" s="98">
        <v>41006050</v>
      </c>
      <c r="G25" s="317"/>
      <c r="H25" s="136"/>
      <c r="I25" s="14"/>
      <c r="J25" s="222"/>
      <c r="K25" s="223"/>
    </row>
    <row r="26" spans="1:11" s="18" customFormat="1" ht="17.25" customHeight="1" thickBot="1" x14ac:dyDescent="0.3">
      <c r="A26" s="80"/>
      <c r="B26" s="80"/>
      <c r="C26" s="318" t="s">
        <v>153</v>
      </c>
      <c r="D26" s="319">
        <v>6662481</v>
      </c>
      <c r="E26" s="320">
        <v>783792</v>
      </c>
      <c r="F26" s="321">
        <v>39411772</v>
      </c>
      <c r="G26" s="317"/>
      <c r="H26" s="136"/>
      <c r="I26" s="14"/>
      <c r="J26" s="222"/>
      <c r="K26" s="223"/>
    </row>
    <row r="27" spans="1:11" s="234" customFormat="1" ht="15" customHeight="1" x14ac:dyDescent="0.25">
      <c r="C27" s="21" t="s">
        <v>94</v>
      </c>
      <c r="E27" s="235"/>
      <c r="F27" s="235"/>
      <c r="G27" s="236"/>
      <c r="K27" s="237"/>
    </row>
    <row r="28" spans="1:11" s="234" customFormat="1" ht="15" customHeight="1" x14ac:dyDescent="0.25">
      <c r="C28" s="21" t="s">
        <v>95</v>
      </c>
      <c r="G28" s="236"/>
      <c r="K28" s="237"/>
    </row>
    <row r="29" spans="1:11" s="238" customFormat="1" ht="15" customHeight="1" x14ac:dyDescent="0.25">
      <c r="C29" s="81" t="s">
        <v>96</v>
      </c>
      <c r="D29" s="239"/>
      <c r="E29" s="239"/>
      <c r="F29" s="240"/>
      <c r="K29" s="237"/>
    </row>
    <row r="30" spans="1:11" s="238" customFormat="1" ht="15" customHeight="1" x14ac:dyDescent="0.25">
      <c r="C30" s="241" t="s">
        <v>107</v>
      </c>
      <c r="D30" s="239"/>
      <c r="E30" s="239"/>
      <c r="F30" s="239"/>
      <c r="K30" s="237"/>
    </row>
    <row r="31" spans="1:11" s="238" customFormat="1" ht="15" customHeight="1" x14ac:dyDescent="0.25">
      <c r="C31" s="241" t="s">
        <v>131</v>
      </c>
      <c r="D31" s="239"/>
      <c r="E31" s="239"/>
      <c r="F31" s="239"/>
      <c r="K31" s="237"/>
    </row>
    <row r="34" spans="4:7" x14ac:dyDescent="0.25">
      <c r="D34" s="112"/>
      <c r="E34" s="112"/>
      <c r="F34" s="112"/>
    </row>
    <row r="35" spans="4:7" x14ac:dyDescent="0.25">
      <c r="D35" s="113"/>
      <c r="E35" s="113"/>
      <c r="F35" s="113"/>
    </row>
    <row r="36" spans="4:7" x14ac:dyDescent="0.25">
      <c r="D36" s="112"/>
      <c r="E36" s="112"/>
      <c r="F36" s="112"/>
    </row>
    <row r="37" spans="4:7" x14ac:dyDescent="0.25">
      <c r="D37" s="113"/>
      <c r="E37" s="113"/>
      <c r="F37" s="113"/>
      <c r="G37" s="184"/>
    </row>
    <row r="38" spans="4:7" x14ac:dyDescent="0.25">
      <c r="D38" s="185"/>
    </row>
  </sheetData>
  <mergeCells count="5">
    <mergeCell ref="C3:F3"/>
    <mergeCell ref="D4:F4"/>
    <mergeCell ref="C5:C6"/>
    <mergeCell ref="D5:F5"/>
    <mergeCell ref="A1:C1"/>
  </mergeCells>
  <hyperlinks>
    <hyperlink ref="A1" location="Contents!A1" display="Contents"/>
  </hyperlinks>
  <pageMargins left="0.7" right="0.7" top="0.75" bottom="0.75" header="0.3" footer="0.3"/>
  <pageSetup paperSize="9" scale="86" orientation="portrait" verticalDpi="4" r:id="rId1"/>
  <rowBreaks count="1" manualBreakCount="1">
    <brk id="2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H36"/>
  <sheetViews>
    <sheetView showGridLines="0" zoomScaleNormal="100" workbookViewId="0">
      <selection sqref="A1:C1"/>
    </sheetView>
  </sheetViews>
  <sheetFormatPr defaultColWidth="9.140625" defaultRowHeight="15" x14ac:dyDescent="0.25"/>
  <cols>
    <col min="1" max="2" width="1.85546875" style="14" customWidth="1"/>
    <col min="3" max="3" width="16.7109375" style="14" customWidth="1"/>
    <col min="4" max="6" width="20.7109375" style="14" customWidth="1"/>
    <col min="7" max="7" width="11" style="14" bestFit="1" customWidth="1"/>
    <col min="8" max="16384" width="9.140625" style="14"/>
  </cols>
  <sheetData>
    <row r="1" spans="1:8" s="1" customFormat="1" x14ac:dyDescent="0.25">
      <c r="A1" s="258" t="s">
        <v>32</v>
      </c>
      <c r="B1" s="258"/>
      <c r="C1" s="258"/>
    </row>
    <row r="3" spans="1:8" ht="33" customHeight="1" x14ac:dyDescent="0.25">
      <c r="C3" s="254" t="s">
        <v>64</v>
      </c>
      <c r="D3" s="254"/>
      <c r="E3" s="254"/>
      <c r="F3" s="254"/>
    </row>
    <row r="4" spans="1:8" ht="6" customHeight="1" x14ac:dyDescent="0.3">
      <c r="C4" s="22"/>
      <c r="D4" s="22"/>
      <c r="E4" s="22"/>
      <c r="F4" s="22"/>
    </row>
    <row r="5" spans="1:8" ht="15" customHeight="1" x14ac:dyDescent="0.25">
      <c r="C5" s="272" t="s">
        <v>34</v>
      </c>
      <c r="D5" s="274" t="s">
        <v>65</v>
      </c>
      <c r="E5" s="275"/>
      <c r="F5" s="275"/>
    </row>
    <row r="6" spans="1:8" ht="15" customHeight="1" x14ac:dyDescent="0.25">
      <c r="C6" s="273"/>
      <c r="D6" s="50" t="s">
        <v>60</v>
      </c>
      <c r="E6" s="52" t="s">
        <v>61</v>
      </c>
      <c r="F6" s="53" t="s">
        <v>62</v>
      </c>
    </row>
    <row r="7" spans="1:8" ht="17.25" customHeight="1" x14ac:dyDescent="0.25">
      <c r="C7" s="120" t="s">
        <v>41</v>
      </c>
      <c r="D7" s="54">
        <v>124</v>
      </c>
      <c r="E7" s="55">
        <v>246496</v>
      </c>
      <c r="F7" s="17">
        <v>21140557</v>
      </c>
    </row>
    <row r="8" spans="1:8" ht="17.25" customHeight="1" x14ac:dyDescent="0.25">
      <c r="A8" s="2"/>
      <c r="B8" s="2"/>
      <c r="C8" s="120" t="s">
        <v>43</v>
      </c>
      <c r="D8" s="54">
        <v>1461</v>
      </c>
      <c r="E8" s="55">
        <v>276050</v>
      </c>
      <c r="F8" s="17">
        <v>21274934</v>
      </c>
    </row>
    <row r="9" spans="1:8" ht="17.25" customHeight="1" x14ac:dyDescent="0.25">
      <c r="A9" s="2"/>
      <c r="B9" s="2"/>
      <c r="C9" s="120" t="s">
        <v>45</v>
      </c>
      <c r="D9" s="56">
        <v>11991</v>
      </c>
      <c r="E9" s="57">
        <v>298878</v>
      </c>
      <c r="F9" s="58">
        <v>21118072.999431364</v>
      </c>
    </row>
    <row r="10" spans="1:8" ht="17.25" customHeight="1" x14ac:dyDescent="0.25">
      <c r="A10" s="2"/>
      <c r="B10" s="2"/>
      <c r="C10" s="120" t="s">
        <v>47</v>
      </c>
      <c r="D10" s="56">
        <v>39337</v>
      </c>
      <c r="E10" s="57">
        <v>300537</v>
      </c>
      <c r="F10" s="58">
        <v>20923634</v>
      </c>
      <c r="G10" s="113"/>
      <c r="H10" s="242"/>
    </row>
    <row r="11" spans="1:8" ht="17.25" customHeight="1" x14ac:dyDescent="0.25">
      <c r="A11" s="2"/>
      <c r="B11" s="2"/>
      <c r="C11" s="120" t="s">
        <v>48</v>
      </c>
      <c r="D11" s="56">
        <v>72113</v>
      </c>
      <c r="E11" s="57">
        <v>319445</v>
      </c>
      <c r="F11" s="58">
        <v>20955620</v>
      </c>
      <c r="G11" s="113"/>
      <c r="H11" s="242"/>
    </row>
    <row r="12" spans="1:8" ht="17.25" customHeight="1" x14ac:dyDescent="0.25">
      <c r="A12" s="2"/>
      <c r="B12" s="2"/>
      <c r="C12" s="121" t="s">
        <v>98</v>
      </c>
      <c r="D12" s="56">
        <v>101728</v>
      </c>
      <c r="E12" s="57">
        <v>312256</v>
      </c>
      <c r="F12" s="58">
        <v>21201471</v>
      </c>
      <c r="G12" s="113"/>
      <c r="H12" s="242"/>
    </row>
    <row r="13" spans="1:8" ht="17.25" customHeight="1" x14ac:dyDescent="0.25">
      <c r="A13" s="2"/>
      <c r="B13" s="2"/>
      <c r="C13" s="120" t="s">
        <v>49</v>
      </c>
      <c r="D13" s="56">
        <v>132972</v>
      </c>
      <c r="E13" s="57">
        <v>305495</v>
      </c>
      <c r="F13" s="58">
        <v>20989449</v>
      </c>
      <c r="G13" s="113"/>
      <c r="H13" s="242"/>
    </row>
    <row r="14" spans="1:8" ht="17.25" customHeight="1" x14ac:dyDescent="0.25">
      <c r="A14" s="2"/>
      <c r="B14" s="2"/>
      <c r="C14" s="120" t="s">
        <v>50</v>
      </c>
      <c r="D14" s="56">
        <v>156190</v>
      </c>
      <c r="E14" s="57">
        <v>310776</v>
      </c>
      <c r="F14" s="58">
        <v>20774487</v>
      </c>
      <c r="G14" s="113"/>
      <c r="H14" s="242"/>
    </row>
    <row r="15" spans="1:8" ht="17.25" customHeight="1" x14ac:dyDescent="0.25">
      <c r="A15" s="2"/>
      <c r="B15" s="2"/>
      <c r="C15" s="120" t="s">
        <v>51</v>
      </c>
      <c r="D15" s="56">
        <v>215069</v>
      </c>
      <c r="E15" s="57">
        <v>301925</v>
      </c>
      <c r="F15" s="58">
        <v>20484103</v>
      </c>
      <c r="G15" s="113"/>
      <c r="H15" s="242"/>
    </row>
    <row r="16" spans="1:8" ht="17.25" customHeight="1" x14ac:dyDescent="0.25">
      <c r="A16" s="2"/>
      <c r="B16" s="2"/>
      <c r="C16" s="120" t="s">
        <v>52</v>
      </c>
      <c r="D16" s="56">
        <v>270589</v>
      </c>
      <c r="E16" s="57">
        <v>288354</v>
      </c>
      <c r="F16" s="58">
        <v>20275894</v>
      </c>
      <c r="G16" s="113"/>
      <c r="H16" s="242"/>
    </row>
    <row r="17" spans="1:8" ht="17.25" customHeight="1" x14ac:dyDescent="0.25">
      <c r="A17" s="2"/>
      <c r="B17" s="2"/>
      <c r="C17" s="121" t="s">
        <v>99</v>
      </c>
      <c r="D17" s="56">
        <v>367857</v>
      </c>
      <c r="E17" s="57">
        <v>290443</v>
      </c>
      <c r="F17" s="58">
        <v>21122165</v>
      </c>
      <c r="G17" s="113"/>
      <c r="H17" s="242"/>
    </row>
    <row r="18" spans="1:8" ht="17.25" customHeight="1" x14ac:dyDescent="0.25">
      <c r="A18" s="2"/>
      <c r="B18" s="2"/>
      <c r="C18" s="121" t="s">
        <v>53</v>
      </c>
      <c r="D18" s="56">
        <v>473819</v>
      </c>
      <c r="E18" s="57">
        <v>285697</v>
      </c>
      <c r="F18" s="58">
        <v>20929480</v>
      </c>
      <c r="G18" s="113"/>
      <c r="H18" s="242"/>
    </row>
    <row r="19" spans="1:8" ht="17.25" customHeight="1" x14ac:dyDescent="0.25">
      <c r="A19" s="2"/>
      <c r="B19" s="2"/>
      <c r="C19" s="121" t="s">
        <v>54</v>
      </c>
      <c r="D19" s="109">
        <v>607412</v>
      </c>
      <c r="E19" s="179">
        <v>280519</v>
      </c>
      <c r="F19" s="108">
        <v>20756625</v>
      </c>
      <c r="G19" s="113"/>
      <c r="H19" s="242"/>
    </row>
    <row r="20" spans="1:8" s="18" customFormat="1" ht="17.25" customHeight="1" x14ac:dyDescent="0.25">
      <c r="A20" s="19"/>
      <c r="B20" s="19"/>
      <c r="C20" s="121" t="s">
        <v>55</v>
      </c>
      <c r="D20" s="109">
        <v>763341</v>
      </c>
      <c r="E20" s="109">
        <v>278065</v>
      </c>
      <c r="F20" s="180">
        <v>20435455</v>
      </c>
      <c r="G20" s="113"/>
      <c r="H20" s="242"/>
    </row>
    <row r="21" spans="1:8" s="18" customFormat="1" ht="17.25" customHeight="1" x14ac:dyDescent="0.25">
      <c r="A21" s="19"/>
      <c r="B21" s="19"/>
      <c r="C21" s="93" t="s">
        <v>97</v>
      </c>
      <c r="D21" s="109">
        <v>1164957</v>
      </c>
      <c r="E21" s="109">
        <v>333993</v>
      </c>
      <c r="F21" s="108">
        <v>20084571</v>
      </c>
      <c r="G21" s="113"/>
      <c r="H21" s="242"/>
    </row>
    <row r="22" spans="1:8" ht="17.25" customHeight="1" x14ac:dyDescent="0.25">
      <c r="A22" s="2"/>
      <c r="B22" s="2"/>
      <c r="C22" s="93" t="s">
        <v>104</v>
      </c>
      <c r="D22" s="109">
        <v>1379036</v>
      </c>
      <c r="E22" s="109">
        <v>332022</v>
      </c>
      <c r="F22" s="180">
        <v>20052724</v>
      </c>
      <c r="G22" s="113"/>
      <c r="H22" s="242"/>
    </row>
    <row r="23" spans="1:8" ht="17.25" customHeight="1" x14ac:dyDescent="0.25">
      <c r="A23" s="2"/>
      <c r="B23" s="71"/>
      <c r="C23" s="93" t="s">
        <v>112</v>
      </c>
      <c r="D23" s="109">
        <v>1708885</v>
      </c>
      <c r="E23" s="109">
        <v>328067</v>
      </c>
      <c r="F23" s="108">
        <v>19663200</v>
      </c>
      <c r="G23" s="113"/>
      <c r="H23" s="242"/>
    </row>
    <row r="24" spans="1:8" s="18" customFormat="1" ht="17.25" customHeight="1" x14ac:dyDescent="0.25">
      <c r="A24" s="19"/>
      <c r="B24" s="19"/>
      <c r="C24" s="93" t="s">
        <v>130</v>
      </c>
      <c r="D24" s="97">
        <v>2069121</v>
      </c>
      <c r="E24" s="97">
        <v>301786</v>
      </c>
      <c r="F24" s="107">
        <v>19468320</v>
      </c>
      <c r="G24" s="113"/>
      <c r="H24" s="242"/>
    </row>
    <row r="25" spans="1:8" s="18" customFormat="1" ht="17.25" customHeight="1" x14ac:dyDescent="0.25">
      <c r="A25" s="19"/>
      <c r="B25" s="19"/>
      <c r="C25" s="93" t="s">
        <v>140</v>
      </c>
      <c r="D25" s="97">
        <v>2459603</v>
      </c>
      <c r="E25" s="97">
        <v>293809</v>
      </c>
      <c r="F25" s="98">
        <v>18836903</v>
      </c>
      <c r="G25" s="113"/>
      <c r="H25" s="242"/>
    </row>
    <row r="26" spans="1:8" s="18" customFormat="1" ht="17.25" customHeight="1" thickBot="1" x14ac:dyDescent="0.3">
      <c r="A26" s="19"/>
      <c r="B26" s="19"/>
      <c r="C26" s="322" t="s">
        <v>153</v>
      </c>
      <c r="D26" s="320">
        <v>2863132</v>
      </c>
      <c r="E26" s="320">
        <v>285180</v>
      </c>
      <c r="F26" s="321">
        <v>18108364</v>
      </c>
      <c r="G26" s="113"/>
      <c r="H26" s="242"/>
    </row>
    <row r="27" spans="1:8" x14ac:dyDescent="0.25">
      <c r="A27" s="19"/>
      <c r="B27" s="19"/>
      <c r="C27" s="21" t="s">
        <v>94</v>
      </c>
      <c r="D27" s="59"/>
      <c r="E27" s="59"/>
      <c r="F27" s="59"/>
    </row>
    <row r="28" spans="1:8" x14ac:dyDescent="0.25">
      <c r="C28" s="10" t="s">
        <v>95</v>
      </c>
      <c r="D28" s="49"/>
      <c r="E28" s="49"/>
      <c r="F28" s="49"/>
    </row>
    <row r="29" spans="1:8" x14ac:dyDescent="0.25">
      <c r="C29" s="51" t="s">
        <v>96</v>
      </c>
      <c r="D29" s="49"/>
      <c r="E29" s="49"/>
      <c r="F29" s="49"/>
    </row>
    <row r="30" spans="1:8" x14ac:dyDescent="0.25">
      <c r="C30" s="31" t="s">
        <v>107</v>
      </c>
      <c r="D30" s="62"/>
      <c r="E30" s="62"/>
      <c r="F30" s="62"/>
    </row>
    <row r="31" spans="1:8" x14ac:dyDescent="0.25">
      <c r="C31" s="31" t="s">
        <v>131</v>
      </c>
      <c r="D31" s="62"/>
      <c r="E31" s="62"/>
      <c r="F31" s="62"/>
    </row>
    <row r="34" spans="4:6" x14ac:dyDescent="0.25">
      <c r="D34" s="113"/>
      <c r="E34" s="113"/>
      <c r="F34" s="113"/>
    </row>
    <row r="35" spans="4:6" x14ac:dyDescent="0.25">
      <c r="D35" s="113"/>
      <c r="E35" s="113"/>
      <c r="F35" s="113"/>
    </row>
    <row r="36" spans="4:6" x14ac:dyDescent="0.25">
      <c r="D36" s="113"/>
      <c r="E36" s="113"/>
      <c r="F36" s="113"/>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35"/>
  <sheetViews>
    <sheetView showGridLines="0" zoomScaleNormal="100" workbookViewId="0">
      <selection sqref="A1:C1"/>
    </sheetView>
  </sheetViews>
  <sheetFormatPr defaultColWidth="9.140625" defaultRowHeight="15" x14ac:dyDescent="0.25"/>
  <cols>
    <col min="1" max="2" width="1.85546875" style="14" customWidth="1"/>
    <col min="3" max="3" width="16.7109375" style="14" customWidth="1"/>
    <col min="4" max="6" width="20.7109375" style="14" customWidth="1"/>
    <col min="7" max="7" width="11" style="14" bestFit="1" customWidth="1"/>
    <col min="8" max="8" width="12.85546875" style="14" bestFit="1" customWidth="1"/>
    <col min="9" max="16384" width="9.140625" style="14"/>
  </cols>
  <sheetData>
    <row r="1" spans="1:8" s="1" customFormat="1" x14ac:dyDescent="0.25">
      <c r="A1" s="258" t="s">
        <v>32</v>
      </c>
      <c r="B1" s="258"/>
      <c r="C1" s="258"/>
    </row>
    <row r="3" spans="1:8" ht="33" customHeight="1" x14ac:dyDescent="0.25">
      <c r="C3" s="254" t="s">
        <v>66</v>
      </c>
      <c r="D3" s="254"/>
      <c r="E3" s="254"/>
      <c r="F3" s="254"/>
    </row>
    <row r="4" spans="1:8" ht="6" customHeight="1" x14ac:dyDescent="0.3">
      <c r="C4" s="22"/>
      <c r="D4" s="22"/>
      <c r="E4" s="22"/>
      <c r="F4" s="22"/>
    </row>
    <row r="5" spans="1:8" ht="15" customHeight="1" x14ac:dyDescent="0.25">
      <c r="C5" s="255" t="s">
        <v>34</v>
      </c>
      <c r="D5" s="270" t="s">
        <v>67</v>
      </c>
      <c r="E5" s="271"/>
      <c r="F5" s="271"/>
    </row>
    <row r="6" spans="1:8" ht="15" customHeight="1" x14ac:dyDescent="0.25">
      <c r="C6" s="256"/>
      <c r="D6" s="3" t="s">
        <v>60</v>
      </c>
      <c r="E6" s="23" t="s">
        <v>61</v>
      </c>
      <c r="F6" s="15" t="s">
        <v>62</v>
      </c>
    </row>
    <row r="7" spans="1:8" ht="17.25" customHeight="1" x14ac:dyDescent="0.25">
      <c r="C7" s="102" t="s">
        <v>41</v>
      </c>
      <c r="D7" s="16">
        <v>132</v>
      </c>
      <c r="E7" s="24">
        <v>376423</v>
      </c>
      <c r="F7" s="17">
        <v>25786824</v>
      </c>
    </row>
    <row r="8" spans="1:8" ht="17.25" customHeight="1" x14ac:dyDescent="0.25">
      <c r="A8" s="2"/>
      <c r="B8" s="2"/>
      <c r="C8" s="102" t="s">
        <v>43</v>
      </c>
      <c r="D8" s="16">
        <v>1739</v>
      </c>
      <c r="E8" s="24">
        <v>407975</v>
      </c>
      <c r="F8" s="17">
        <v>25766990</v>
      </c>
    </row>
    <row r="9" spans="1:8" ht="17.25" customHeight="1" x14ac:dyDescent="0.25">
      <c r="A9" s="2"/>
      <c r="B9" s="2"/>
      <c r="C9" s="102" t="s">
        <v>45</v>
      </c>
      <c r="D9" s="5">
        <v>12049</v>
      </c>
      <c r="E9" s="25">
        <v>427631</v>
      </c>
      <c r="F9" s="8">
        <v>25495489</v>
      </c>
    </row>
    <row r="10" spans="1:8" ht="17.25" customHeight="1" x14ac:dyDescent="0.25">
      <c r="A10" s="2"/>
      <c r="B10" s="2"/>
      <c r="C10" s="102" t="s">
        <v>47</v>
      </c>
      <c r="D10" s="5">
        <v>50038</v>
      </c>
      <c r="E10" s="25">
        <v>443913</v>
      </c>
      <c r="F10" s="8">
        <v>25307746</v>
      </c>
    </row>
    <row r="11" spans="1:8" ht="17.25" customHeight="1" x14ac:dyDescent="0.25">
      <c r="A11" s="2"/>
      <c r="B11" s="2"/>
      <c r="C11" s="102" t="s">
        <v>48</v>
      </c>
      <c r="D11" s="5">
        <v>104704</v>
      </c>
      <c r="E11" s="25">
        <v>484975</v>
      </c>
      <c r="F11" s="8">
        <v>25272273</v>
      </c>
      <c r="G11" s="113"/>
      <c r="H11" s="242"/>
    </row>
    <row r="12" spans="1:8" ht="17.25" customHeight="1" x14ac:dyDescent="0.25">
      <c r="A12" s="2"/>
      <c r="B12" s="2"/>
      <c r="C12" s="110" t="s">
        <v>92</v>
      </c>
      <c r="D12" s="5">
        <v>163427</v>
      </c>
      <c r="E12" s="25">
        <v>485873</v>
      </c>
      <c r="F12" s="8">
        <v>25508995</v>
      </c>
      <c r="G12" s="113"/>
      <c r="H12" s="242"/>
    </row>
    <row r="13" spans="1:8" ht="17.25" customHeight="1" x14ac:dyDescent="0.25">
      <c r="A13" s="2"/>
      <c r="B13" s="2"/>
      <c r="C13" s="102" t="s">
        <v>49</v>
      </c>
      <c r="D13" s="5">
        <v>211730</v>
      </c>
      <c r="E13" s="25">
        <v>485346</v>
      </c>
      <c r="F13" s="8">
        <v>25182256</v>
      </c>
      <c r="G13" s="113"/>
      <c r="H13" s="242"/>
    </row>
    <row r="14" spans="1:8" ht="17.25" customHeight="1" x14ac:dyDescent="0.25">
      <c r="A14" s="2"/>
      <c r="B14" s="2"/>
      <c r="C14" s="102" t="s">
        <v>50</v>
      </c>
      <c r="D14" s="5">
        <v>246447</v>
      </c>
      <c r="E14" s="25">
        <v>495124</v>
      </c>
      <c r="F14" s="8">
        <v>24990226</v>
      </c>
      <c r="G14" s="113"/>
      <c r="H14" s="242"/>
    </row>
    <row r="15" spans="1:8" ht="17.25" customHeight="1" x14ac:dyDescent="0.25">
      <c r="A15" s="2"/>
      <c r="B15" s="2"/>
      <c r="C15" s="102" t="s">
        <v>51</v>
      </c>
      <c r="D15" s="5">
        <v>328789</v>
      </c>
      <c r="E15" s="25">
        <v>497462</v>
      </c>
      <c r="F15" s="8">
        <v>24612631</v>
      </c>
      <c r="G15" s="113"/>
      <c r="H15" s="242"/>
    </row>
    <row r="16" spans="1:8" ht="17.25" customHeight="1" x14ac:dyDescent="0.25">
      <c r="A16" s="2"/>
      <c r="B16" s="2"/>
      <c r="C16" s="102" t="s">
        <v>52</v>
      </c>
      <c r="D16" s="5">
        <v>400645</v>
      </c>
      <c r="E16" s="25">
        <v>491549</v>
      </c>
      <c r="F16" s="8">
        <v>24398824</v>
      </c>
      <c r="G16" s="113"/>
      <c r="H16" s="242"/>
    </row>
    <row r="17" spans="1:8" ht="17.25" customHeight="1" x14ac:dyDescent="0.25">
      <c r="A17" s="2"/>
      <c r="B17" s="2"/>
      <c r="C17" s="110" t="s">
        <v>93</v>
      </c>
      <c r="D17" s="5">
        <v>575602</v>
      </c>
      <c r="E17" s="25">
        <v>501761</v>
      </c>
      <c r="F17" s="8">
        <v>25239686</v>
      </c>
      <c r="G17" s="113"/>
      <c r="H17" s="242"/>
    </row>
    <row r="18" spans="1:8" ht="17.25" customHeight="1" x14ac:dyDescent="0.25">
      <c r="A18" s="2"/>
      <c r="B18" s="2"/>
      <c r="C18" s="121" t="s">
        <v>53</v>
      </c>
      <c r="D18" s="5">
        <v>719368</v>
      </c>
      <c r="E18" s="25">
        <v>494633</v>
      </c>
      <c r="F18" s="8">
        <v>24997685</v>
      </c>
      <c r="G18" s="113"/>
      <c r="H18" s="242"/>
    </row>
    <row r="19" spans="1:8" ht="17.25" customHeight="1" x14ac:dyDescent="0.25">
      <c r="A19" s="2"/>
      <c r="B19" s="2"/>
      <c r="C19" s="121" t="s">
        <v>54</v>
      </c>
      <c r="D19" s="5">
        <v>908610</v>
      </c>
      <c r="E19" s="25">
        <v>485738</v>
      </c>
      <c r="F19" s="8">
        <v>24744832</v>
      </c>
      <c r="G19" s="113"/>
      <c r="H19" s="242"/>
    </row>
    <row r="20" spans="1:8" s="18" customFormat="1" ht="17.25" customHeight="1" x14ac:dyDescent="0.25">
      <c r="A20" s="19"/>
      <c r="B20" s="19"/>
      <c r="C20" s="121" t="s">
        <v>55</v>
      </c>
      <c r="D20" s="5">
        <v>1118564</v>
      </c>
      <c r="E20" s="5">
        <v>488907</v>
      </c>
      <c r="F20" s="8">
        <v>24412909</v>
      </c>
      <c r="G20" s="113"/>
      <c r="H20" s="242"/>
    </row>
    <row r="21" spans="1:8" s="18" customFormat="1" ht="17.25" customHeight="1" x14ac:dyDescent="0.25">
      <c r="A21" s="80"/>
      <c r="B21" s="80"/>
      <c r="C21" s="93" t="s">
        <v>97</v>
      </c>
      <c r="D21" s="97">
        <v>1583193</v>
      </c>
      <c r="E21" s="97">
        <v>567146</v>
      </c>
      <c r="F21" s="98">
        <v>23965631</v>
      </c>
      <c r="G21" s="113"/>
      <c r="H21" s="242"/>
    </row>
    <row r="22" spans="1:8" ht="17.25" customHeight="1" x14ac:dyDescent="0.25">
      <c r="A22" s="71"/>
      <c r="B22" s="71"/>
      <c r="C22" s="93" t="s">
        <v>104</v>
      </c>
      <c r="D22" s="97">
        <v>1923566</v>
      </c>
      <c r="E22" s="97">
        <v>565969</v>
      </c>
      <c r="F22" s="98">
        <v>23837890</v>
      </c>
      <c r="G22" s="113"/>
      <c r="H22" s="242"/>
    </row>
    <row r="23" spans="1:8" ht="17.25" customHeight="1" x14ac:dyDescent="0.25">
      <c r="A23" s="71"/>
      <c r="B23" s="71"/>
      <c r="C23" s="93" t="s">
        <v>111</v>
      </c>
      <c r="D23" s="97">
        <v>2339537</v>
      </c>
      <c r="E23" s="97">
        <v>562605</v>
      </c>
      <c r="F23" s="107">
        <v>23349504</v>
      </c>
      <c r="G23" s="113"/>
      <c r="H23" s="242"/>
    </row>
    <row r="24" spans="1:8" s="18" customFormat="1" ht="17.25" customHeight="1" x14ac:dyDescent="0.25">
      <c r="A24" s="80"/>
      <c r="B24" s="80"/>
      <c r="C24" s="93" t="s">
        <v>130</v>
      </c>
      <c r="D24" s="97">
        <v>2794169</v>
      </c>
      <c r="E24" s="97">
        <v>517118</v>
      </c>
      <c r="F24" s="107">
        <v>22963608</v>
      </c>
      <c r="G24" s="113"/>
      <c r="H24" s="242"/>
    </row>
    <row r="25" spans="1:8" s="18" customFormat="1" ht="17.25" customHeight="1" x14ac:dyDescent="0.25">
      <c r="A25" s="80"/>
      <c r="B25" s="80"/>
      <c r="C25" s="93" t="s">
        <v>140</v>
      </c>
      <c r="D25" s="97">
        <v>3303814</v>
      </c>
      <c r="E25" s="97">
        <v>509139</v>
      </c>
      <c r="F25" s="98">
        <v>22169147</v>
      </c>
      <c r="G25" s="113"/>
      <c r="H25" s="242"/>
    </row>
    <row r="26" spans="1:8" s="18" customFormat="1" ht="17.25" customHeight="1" thickBot="1" x14ac:dyDescent="0.3">
      <c r="A26" s="80"/>
      <c r="B26" s="80"/>
      <c r="C26" s="322" t="s">
        <v>153</v>
      </c>
      <c r="D26" s="320">
        <v>3799349</v>
      </c>
      <c r="E26" s="320">
        <v>498612</v>
      </c>
      <c r="F26" s="321">
        <v>21303408</v>
      </c>
      <c r="G26" s="113"/>
      <c r="H26" s="242"/>
    </row>
    <row r="27" spans="1:8" s="88" customFormat="1" ht="15" customHeight="1" x14ac:dyDescent="0.2">
      <c r="A27" s="323"/>
      <c r="B27" s="323"/>
      <c r="C27" s="21" t="s">
        <v>94</v>
      </c>
      <c r="D27" s="31"/>
      <c r="E27" s="31"/>
      <c r="F27" s="31"/>
    </row>
    <row r="28" spans="1:8" s="88" customFormat="1" ht="15" customHeight="1" x14ac:dyDescent="0.2">
      <c r="A28" s="31"/>
      <c r="B28" s="31"/>
      <c r="C28" s="10" t="s">
        <v>95</v>
      </c>
      <c r="D28" s="31"/>
      <c r="E28" s="31"/>
      <c r="F28" s="31"/>
    </row>
    <row r="29" spans="1:8" s="88" customFormat="1" ht="15" customHeight="1" x14ac:dyDescent="0.2">
      <c r="A29" s="31"/>
      <c r="B29" s="31"/>
      <c r="C29" s="51" t="s">
        <v>96</v>
      </c>
      <c r="D29" s="31"/>
      <c r="E29" s="31"/>
      <c r="F29" s="31"/>
    </row>
    <row r="30" spans="1:8" s="20" customFormat="1" ht="15" customHeight="1" x14ac:dyDescent="0.25">
      <c r="A30" s="220"/>
      <c r="B30" s="220"/>
      <c r="C30" s="220" t="s">
        <v>107</v>
      </c>
      <c r="D30" s="220"/>
      <c r="E30" s="220"/>
      <c r="F30" s="220"/>
    </row>
    <row r="31" spans="1:8" x14ac:dyDescent="0.25">
      <c r="A31" s="62"/>
      <c r="B31" s="62"/>
      <c r="C31" s="31" t="s">
        <v>131</v>
      </c>
      <c r="D31" s="62"/>
      <c r="E31" s="62"/>
      <c r="F31" s="62"/>
    </row>
    <row r="33" spans="4:6" x14ac:dyDescent="0.25">
      <c r="D33" s="113"/>
      <c r="E33" s="113"/>
      <c r="F33" s="113"/>
    </row>
    <row r="34" spans="4:6" x14ac:dyDescent="0.25">
      <c r="D34" s="113"/>
      <c r="E34" s="113"/>
      <c r="F34" s="113"/>
    </row>
    <row r="35" spans="4:6" x14ac:dyDescent="0.25">
      <c r="D35" s="113"/>
      <c r="E35" s="113"/>
      <c r="F35" s="113"/>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H21"/>
  <sheetViews>
    <sheetView showGridLines="0" zoomScaleNormal="100" workbookViewId="0">
      <selection sqref="A1:C1"/>
    </sheetView>
  </sheetViews>
  <sheetFormatPr defaultColWidth="9.140625" defaultRowHeight="15" x14ac:dyDescent="0.25"/>
  <cols>
    <col min="1" max="2" width="1.85546875" style="14" customWidth="1"/>
    <col min="3" max="3" width="33.7109375" style="14" customWidth="1"/>
    <col min="4" max="6" width="20.7109375" style="14" customWidth="1"/>
    <col min="7" max="16384" width="9.140625" style="14"/>
  </cols>
  <sheetData>
    <row r="1" spans="1:8" s="1" customFormat="1" x14ac:dyDescent="0.25">
      <c r="A1" s="258" t="s">
        <v>32</v>
      </c>
      <c r="B1" s="258"/>
      <c r="C1" s="258"/>
    </row>
    <row r="3" spans="1:8" ht="33" customHeight="1" x14ac:dyDescent="0.25">
      <c r="C3" s="268" t="s">
        <v>136</v>
      </c>
      <c r="D3" s="268"/>
      <c r="E3" s="268"/>
      <c r="F3" s="268"/>
    </row>
    <row r="4" spans="1:8" ht="6" customHeight="1" x14ac:dyDescent="0.25">
      <c r="D4" s="269"/>
      <c r="E4" s="269"/>
      <c r="F4" s="269"/>
    </row>
    <row r="5" spans="1:8" ht="15" customHeight="1" x14ac:dyDescent="0.25">
      <c r="C5" s="255" t="s">
        <v>132</v>
      </c>
      <c r="D5" s="271" t="s">
        <v>59</v>
      </c>
      <c r="E5" s="271"/>
      <c r="F5" s="271"/>
    </row>
    <row r="6" spans="1:8" ht="15" customHeight="1" x14ac:dyDescent="0.25">
      <c r="C6" s="256"/>
      <c r="D6" s="115" t="s">
        <v>60</v>
      </c>
      <c r="E6" s="104" t="s">
        <v>61</v>
      </c>
      <c r="F6" s="115" t="s">
        <v>62</v>
      </c>
    </row>
    <row r="7" spans="1:8" ht="17.25" customHeight="1" x14ac:dyDescent="0.25">
      <c r="A7" s="2"/>
      <c r="B7" s="2"/>
      <c r="C7" s="102" t="s">
        <v>120</v>
      </c>
      <c r="D7" s="118">
        <v>437729</v>
      </c>
      <c r="E7" s="118">
        <v>102100</v>
      </c>
      <c r="F7" s="116">
        <v>2099293</v>
      </c>
    </row>
    <row r="8" spans="1:8" ht="17.25" customHeight="1" thickBot="1" x14ac:dyDescent="0.3">
      <c r="A8" s="2"/>
      <c r="B8" s="2"/>
      <c r="C8" s="114" t="s">
        <v>121</v>
      </c>
      <c r="D8" s="119">
        <v>83692</v>
      </c>
      <c r="E8" s="119">
        <v>31062</v>
      </c>
      <c r="F8" s="117">
        <v>2101089</v>
      </c>
    </row>
    <row r="9" spans="1:8" s="11" customFormat="1" ht="15" customHeight="1" x14ac:dyDescent="0.25">
      <c r="C9" s="266" t="s">
        <v>150</v>
      </c>
      <c r="D9" s="266"/>
      <c r="E9" s="266"/>
      <c r="F9" s="266"/>
      <c r="G9" s="266"/>
    </row>
    <row r="10" spans="1:8" s="11" customFormat="1" ht="15" customHeight="1" x14ac:dyDescent="0.25">
      <c r="C10" s="266"/>
      <c r="D10" s="266"/>
      <c r="E10" s="266"/>
      <c r="F10" s="266"/>
      <c r="G10" s="266"/>
    </row>
    <row r="11" spans="1:8" s="1" customFormat="1" ht="15" customHeight="1" x14ac:dyDescent="0.25">
      <c r="C11" s="266" t="s">
        <v>151</v>
      </c>
      <c r="D11" s="266"/>
      <c r="E11" s="266"/>
      <c r="F11" s="266"/>
      <c r="G11" s="266"/>
    </row>
    <row r="12" spans="1:8" s="1" customFormat="1" ht="15" customHeight="1" x14ac:dyDescent="0.25">
      <c r="C12" s="266"/>
      <c r="D12" s="266"/>
      <c r="E12" s="266"/>
      <c r="F12" s="266"/>
      <c r="G12" s="266"/>
    </row>
    <row r="13" spans="1:8" s="1" customFormat="1" ht="15" customHeight="1" x14ac:dyDescent="0.25">
      <c r="C13" s="267" t="s">
        <v>141</v>
      </c>
      <c r="D13" s="267"/>
      <c r="E13" s="267"/>
      <c r="F13" s="267"/>
      <c r="G13" s="267"/>
    </row>
    <row r="14" spans="1:8" s="1" customFormat="1" x14ac:dyDescent="0.25">
      <c r="C14" s="103"/>
      <c r="D14" s="103"/>
      <c r="E14" s="103"/>
      <c r="F14" s="103"/>
      <c r="G14" s="61"/>
      <c r="H14" s="61"/>
    </row>
    <row r="15" spans="1:8" s="1" customFormat="1" ht="15" customHeight="1" x14ac:dyDescent="0.25">
      <c r="C15" s="261" t="s">
        <v>152</v>
      </c>
      <c r="D15" s="261"/>
      <c r="E15" s="261"/>
      <c r="F15" s="261"/>
      <c r="G15" s="261"/>
    </row>
    <row r="16" spans="1:8" s="1" customFormat="1" x14ac:dyDescent="0.25">
      <c r="C16" s="261"/>
      <c r="D16" s="261"/>
      <c r="E16" s="261"/>
      <c r="F16" s="261"/>
      <c r="G16" s="261"/>
    </row>
    <row r="17" spans="3:7" x14ac:dyDescent="0.25">
      <c r="C17" s="62"/>
      <c r="D17" s="62"/>
      <c r="E17" s="62"/>
      <c r="F17" s="62"/>
      <c r="G17" s="62"/>
    </row>
    <row r="18" spans="3:7" x14ac:dyDescent="0.25">
      <c r="C18" s="62"/>
      <c r="D18" s="62"/>
      <c r="E18" s="62"/>
      <c r="F18" s="62"/>
      <c r="G18" s="62"/>
    </row>
    <row r="19" spans="3:7" x14ac:dyDescent="0.25">
      <c r="C19" s="62"/>
      <c r="D19" s="62"/>
      <c r="E19" s="62"/>
      <c r="F19" s="62"/>
      <c r="G19" s="62"/>
    </row>
    <row r="20" spans="3:7" x14ac:dyDescent="0.25">
      <c r="C20" s="62"/>
      <c r="D20" s="133"/>
      <c r="E20" s="62"/>
      <c r="F20" s="62"/>
      <c r="G20" s="62"/>
    </row>
    <row r="21" spans="3:7" x14ac:dyDescent="0.25">
      <c r="D21" s="183"/>
    </row>
  </sheetData>
  <mergeCells count="9">
    <mergeCell ref="A1:C1"/>
    <mergeCell ref="C9:G10"/>
    <mergeCell ref="C11:G12"/>
    <mergeCell ref="C13:G13"/>
    <mergeCell ref="C15:G16"/>
    <mergeCell ref="C3:F3"/>
    <mergeCell ref="D4:F4"/>
    <mergeCell ref="C5:C6"/>
    <mergeCell ref="D5:F5"/>
  </mergeCells>
  <hyperlinks>
    <hyperlink ref="A1" location="Contents!A1" display="Contents"/>
  </hyperlinks>
  <pageMargins left="0.7" right="0.7" top="0.75" bottom="0.75" header="0.3" footer="0.3"/>
  <pageSetup paperSize="9" scale="8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Title</vt:lpstr>
      <vt:lpstr>Contents</vt:lpstr>
      <vt:lpstr>Table 1a</vt:lpstr>
      <vt:lpstr>Figure 1</vt:lpstr>
      <vt:lpstr>Table 1b</vt:lpstr>
      <vt:lpstr>Table 2a</vt:lpstr>
      <vt:lpstr>Table 2b</vt:lpstr>
      <vt:lpstr>Table 2c</vt:lpstr>
      <vt:lpstr>Table 2d</vt:lpstr>
      <vt:lpstr>Figure 2 Data</vt:lpstr>
      <vt:lpstr>Figure 2</vt:lpstr>
      <vt:lpstr>Table 3a</vt:lpstr>
      <vt:lpstr>Table 3b</vt:lpstr>
      <vt:lpstr>Table 3c</vt:lpstr>
      <vt:lpstr>Figure 3 Data</vt:lpstr>
      <vt:lpstr>Figure 3</vt:lpstr>
      <vt:lpstr>Table 3d</vt:lpstr>
      <vt:lpstr>Table 4a</vt:lpstr>
      <vt:lpstr>Table 4b</vt:lpstr>
      <vt:lpstr>Table 4c</vt:lpstr>
      <vt:lpstr>Table 4d</vt:lpstr>
      <vt:lpstr>Contents!Print_Area</vt:lpstr>
      <vt:lpstr>'Figure 1'!Print_Area</vt:lpstr>
      <vt:lpstr>'Figure 2'!Print_Area</vt:lpstr>
      <vt:lpstr>'Figure 2 Data'!Print_Area</vt:lpstr>
      <vt:lpstr>'Figure 3'!Print_Area</vt:lpstr>
      <vt:lpstr>'Figure 3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Ahmed Masuma (Smart Meters &amp; Systems)</cp:lastModifiedBy>
  <cp:lastPrinted>2016-05-05T14:35:46Z</cp:lastPrinted>
  <dcterms:created xsi:type="dcterms:W3CDTF">2016-05-05T14:07:14Z</dcterms:created>
  <dcterms:modified xsi:type="dcterms:W3CDTF">2017-08-11T10:57:22Z</dcterms:modified>
</cp:coreProperties>
</file>