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G:\CLS\CLS 2016-17\FILES TO BE UPLOADED\"/>
    </mc:Choice>
  </mc:AlternateContent>
  <bookViews>
    <workbookView xWindow="0" yWindow="0" windowWidth="14380" windowHeight="4450" tabRatio="779"/>
  </bookViews>
  <sheets>
    <sheet name="List of tables" sheetId="108" r:id="rId1"/>
    <sheet name="Ready reckoner" sheetId="72" r:id="rId2"/>
    <sheet name="Further details" sheetId="73" r:id="rId3"/>
    <sheet name="Table information " sheetId="78" r:id="rId4"/>
    <sheet name="Table 1" sheetId="65" r:id="rId5"/>
    <sheet name="Table 2" sheetId="106" r:id="rId6"/>
    <sheet name="Table 3" sheetId="66" r:id="rId7"/>
    <sheet name="Table 2 graphs" sheetId="96" state="hidden" r:id="rId8"/>
    <sheet name="Table 4" sheetId="67" r:id="rId9"/>
    <sheet name="Table 5" sheetId="84" r:id="rId10"/>
    <sheet name="Table 6" sheetId="86" r:id="rId11"/>
    <sheet name="Table 7" sheetId="80" r:id="rId12"/>
    <sheet name="Table 8" sheetId="87" r:id="rId13"/>
    <sheet name="Table 9" sheetId="77" r:id="rId14"/>
    <sheet name="Table 10" sheetId="82" r:id="rId15"/>
    <sheet name="Table 11" sheetId="75" r:id="rId16"/>
    <sheet name="Table 12" sheetId="76" r:id="rId17"/>
    <sheet name="Table 13" sheetId="56" r:id="rId18"/>
    <sheet name="Table 14" sheetId="51" r:id="rId19"/>
    <sheet name="Table 15" sheetId="62" r:id="rId20"/>
    <sheet name="Table 16" sheetId="63" r:id="rId21"/>
    <sheet name="Table 17" sheetId="70" r:id="rId22"/>
    <sheet name="Table 18" sheetId="88" r:id="rId23"/>
    <sheet name="Table 19" sheetId="89" r:id="rId24"/>
    <sheet name="Table 20" sheetId="103" r:id="rId25"/>
    <sheet name="Table 21" sheetId="90" r:id="rId26"/>
    <sheet name="Table 22" sheetId="91" r:id="rId27"/>
    <sheet name="Table 23" sheetId="97" r:id="rId28"/>
    <sheet name="Table 24" sheetId="102" r:id="rId29"/>
    <sheet name="Table 25" sheetId="105" r:id="rId30"/>
    <sheet name="Table 26" sheetId="107" r:id="rId31"/>
  </sheets>
  <externalReferences>
    <externalReference r:id="rId32"/>
  </externalReferences>
  <definedNames>
    <definedName name="active_s">[1]Data!$J$1</definedName>
    <definedName name="_xlnm.Print_Area" localSheetId="2">'Further details'!$A$1:$P$26</definedName>
    <definedName name="_xlnm.Print_Area" localSheetId="0">'List of tables'!$A$3:$A$28</definedName>
    <definedName name="_xlnm.Print_Area" localSheetId="4">'Table 1'!$A$1:$K$29</definedName>
    <definedName name="_xlnm.Print_Area" localSheetId="14">'Table 10'!$A$1:$F$33</definedName>
    <definedName name="_xlnm.Print_Area" localSheetId="15">'Table 11'!$A$1:$U$13</definedName>
    <definedName name="_xlnm.Print_Area" localSheetId="16">'Table 12'!$A$1:$T$20</definedName>
    <definedName name="_xlnm.Print_Area" localSheetId="17">'Table 13'!$A$1:$J$26</definedName>
    <definedName name="_xlnm.Print_Area" localSheetId="18">'Table 14'!$A$1:$L$34</definedName>
    <definedName name="_xlnm.Print_Area" localSheetId="19">'Table 15'!$A$1:$G$23</definedName>
    <definedName name="_xlnm.Print_Area" localSheetId="20">'Table 16'!$A$1:$H$11</definedName>
    <definedName name="_xlnm.Print_Area" localSheetId="21">'Table 17'!$A$1:$H$13</definedName>
    <definedName name="_xlnm.Print_Area" localSheetId="22">'Table 18'!$A$1:$C$10</definedName>
    <definedName name="_xlnm.Print_Area" localSheetId="6">'Table 3'!$A$1:$L$24</definedName>
    <definedName name="_xlnm.Print_Area" localSheetId="8">'Table 4'!$A$1:$AC$33</definedName>
    <definedName name="_xlnm.Print_Area" localSheetId="9">'Table 5'!$A$1:$L$30</definedName>
    <definedName name="_xlnm.Print_Area" localSheetId="10">'Table 6'!$A$1:$K$34</definedName>
    <definedName name="_xlnm.Print_Area" localSheetId="11">'Table 7'!$A$1:$I$18</definedName>
    <definedName name="_xlnm.Print_Area" localSheetId="12">'Table 8'!$A$1:$E$17</definedName>
    <definedName name="_xlnm.Print_Area" localSheetId="13">'Table 9'!$A$3:$J$16</definedName>
    <definedName name="v">[1]Data!$B$2:INDEX([1]Data!$B$2:$B$93,COUNTA([1]Data!$B$2:$B$93))</definedName>
  </definedNames>
  <calcPr calcId="152511"/>
</workbook>
</file>

<file path=xl/calcChain.xml><?xml version="1.0" encoding="utf-8"?>
<calcChain xmlns="http://schemas.openxmlformats.org/spreadsheetml/2006/main">
  <c r="N25" i="72" l="1"/>
  <c r="N24" i="72" s="1"/>
  <c r="L24" i="72" l="1"/>
  <c r="T25" i="72" l="1"/>
  <c r="T24" i="72" s="1"/>
  <c r="M24" i="72"/>
  <c r="R24" i="72"/>
  <c r="S24" i="72"/>
  <c r="U24" i="72" l="1"/>
  <c r="V24" i="72" s="1"/>
  <c r="X24" i="72"/>
  <c r="O24" i="72"/>
  <c r="P24" i="72" s="1"/>
  <c r="W24" i="72" l="1"/>
  <c r="Z24" i="72" s="1"/>
  <c r="AA24" i="72" s="1"/>
  <c r="F18" i="72" s="1"/>
  <c r="Y24" i="72" l="1"/>
</calcChain>
</file>

<file path=xl/sharedStrings.xml><?xml version="1.0" encoding="utf-8"?>
<sst xmlns="http://schemas.openxmlformats.org/spreadsheetml/2006/main" count="1401" uniqueCount="319">
  <si>
    <t>Percentages</t>
  </si>
  <si>
    <t>Respondents</t>
  </si>
  <si>
    <t>16 to 24</t>
  </si>
  <si>
    <t>25 to 34</t>
  </si>
  <si>
    <t>35 to 49</t>
  </si>
  <si>
    <t>50 to 64</t>
  </si>
  <si>
    <t>65 to 74</t>
  </si>
  <si>
    <t>75 and over</t>
  </si>
  <si>
    <t xml:space="preserve">Respondents </t>
  </si>
  <si>
    <t>White</t>
  </si>
  <si>
    <t>Sex</t>
  </si>
  <si>
    <t>Male</t>
  </si>
  <si>
    <t>Female</t>
  </si>
  <si>
    <t>Age</t>
  </si>
  <si>
    <t>All</t>
  </si>
  <si>
    <t>2007-08</t>
  </si>
  <si>
    <t>2008-09</t>
  </si>
  <si>
    <t>Ethnic Minority Groups</t>
  </si>
  <si>
    <t>2009-10</t>
  </si>
  <si>
    <t>Ethnic minority groups</t>
  </si>
  <si>
    <t>2010-11</t>
  </si>
  <si>
    <t>Percentage agreeing that their local area is a place where people from different backgrounds get on well together</t>
  </si>
  <si>
    <t>n/a</t>
  </si>
  <si>
    <t>North East</t>
  </si>
  <si>
    <t>North West</t>
  </si>
  <si>
    <t>Yorkshire and the Humber</t>
  </si>
  <si>
    <t>East Midlands</t>
  </si>
  <si>
    <t>West Midlands</t>
  </si>
  <si>
    <t>East of England</t>
  </si>
  <si>
    <t>London</t>
  </si>
  <si>
    <t>South East</t>
  </si>
  <si>
    <t>South West</t>
  </si>
  <si>
    <t>Table excludes respondents who answered 'don't know' and those with missing answers.</t>
  </si>
  <si>
    <t>People feeling they belong strongly to Britain</t>
  </si>
  <si>
    <t>Very strongly</t>
  </si>
  <si>
    <t>Fairly strongly</t>
  </si>
  <si>
    <t>All responding strongly</t>
  </si>
  <si>
    <t>Formal volunteering</t>
  </si>
  <si>
    <t>Informal volunteering</t>
  </si>
  <si>
    <t>Percentage</t>
  </si>
  <si>
    <t>People agreeing they can influence decisions affecting local area</t>
  </si>
  <si>
    <t xml:space="preserve">Important </t>
  </si>
  <si>
    <t>Not important</t>
  </si>
  <si>
    <t>Yes</t>
  </si>
  <si>
    <t>No</t>
  </si>
  <si>
    <t>Depends on the issue</t>
  </si>
  <si>
    <t>At least once a month</t>
  </si>
  <si>
    <t>At least once in last year</t>
  </si>
  <si>
    <t>16 to 25</t>
  </si>
  <si>
    <t>26 to 34</t>
  </si>
  <si>
    <t xml:space="preserve">All </t>
  </si>
  <si>
    <t>Employment status</t>
  </si>
  <si>
    <t>In employment</t>
  </si>
  <si>
    <t>Economically inactive</t>
  </si>
  <si>
    <t>Table List</t>
  </si>
  <si>
    <t>Ready Reckoner</t>
  </si>
  <si>
    <t>Further Details for ready reckoner</t>
  </si>
  <si>
    <t>Figure A</t>
  </si>
  <si>
    <t>Figure B</t>
  </si>
  <si>
    <t>To hide</t>
  </si>
  <si>
    <t>Survey Year</t>
  </si>
  <si>
    <t>Statistically significant difference</t>
  </si>
  <si>
    <t>Prop (weighted)</t>
  </si>
  <si>
    <t>n(unweighted)</t>
  </si>
  <si>
    <t>Design factor</t>
  </si>
  <si>
    <t>SE</t>
  </si>
  <si>
    <t>SE(Adj)</t>
  </si>
  <si>
    <t>Obs difference</t>
  </si>
  <si>
    <t>Low</t>
  </si>
  <si>
    <t>High</t>
  </si>
  <si>
    <t>significant @ .05</t>
  </si>
  <si>
    <t>For further information please see overleaf</t>
  </si>
  <si>
    <t>No Change</t>
  </si>
  <si>
    <t>Examples</t>
  </si>
  <si>
    <t>% agreeing</t>
  </si>
  <si>
    <t>For further information please contact:</t>
  </si>
  <si>
    <t>Definitely agree</t>
  </si>
  <si>
    <t>Tend to agree</t>
  </si>
  <si>
    <t>Tend to disagree</t>
  </si>
  <si>
    <t>Definitely disagree</t>
  </si>
  <si>
    <t>Agree</t>
  </si>
  <si>
    <t>Disagree</t>
  </si>
  <si>
    <t>LTLI/Disability</t>
  </si>
  <si>
    <t>No LTLI/Disability</t>
  </si>
  <si>
    <r>
      <t>Civic participation</t>
    </r>
    <r>
      <rPr>
        <vertAlign val="superscript"/>
        <sz val="8"/>
        <rFont val="Arial"/>
        <family val="2"/>
      </rPr>
      <t>2</t>
    </r>
  </si>
  <si>
    <t>Table excludes respondents who answered 'don't know', spontaneous only codes and those with missing answers .</t>
  </si>
  <si>
    <t>2012-13</t>
  </si>
  <si>
    <t>£0 - £4</t>
  </si>
  <si>
    <t>£5- £9</t>
  </si>
  <si>
    <t>£10 - £19</t>
  </si>
  <si>
    <t>£20 - £49</t>
  </si>
  <si>
    <t>Over £50</t>
  </si>
  <si>
    <t>Extent to which people agree people in their neighbourhood pull together to improve the neighbourhood</t>
  </si>
  <si>
    <t xml:space="preserve">Informal volunteering </t>
  </si>
  <si>
    <t xml:space="preserve">Formal volunteering </t>
  </si>
  <si>
    <t>Further table information</t>
  </si>
  <si>
    <t>Whether people would like to be more involved in decisions made by their local council</t>
  </si>
  <si>
    <t>...</t>
  </si>
  <si>
    <r>
      <t>Average amount given</t>
    </r>
    <r>
      <rPr>
        <vertAlign val="superscript"/>
        <sz val="8"/>
        <rFont val="Arial"/>
        <family val="2"/>
      </rPr>
      <t>2</t>
    </r>
  </si>
  <si>
    <r>
      <rPr>
        <vertAlign val="superscript"/>
        <sz val="8"/>
        <rFont val="Arial"/>
        <family val="2"/>
      </rPr>
      <t>1</t>
    </r>
    <r>
      <rPr>
        <sz val="8"/>
        <rFont val="Arial"/>
        <family val="2"/>
      </rPr>
      <t>The questions used to measure civic engagement were updated in 2012-13 to include online participation and so the trend data is not directly comparable</t>
    </r>
  </si>
  <si>
    <t>Civic participation</t>
  </si>
  <si>
    <r>
      <t>Ethnicity</t>
    </r>
    <r>
      <rPr>
        <vertAlign val="superscript"/>
        <sz val="8"/>
        <rFont val="Arial"/>
        <family val="2"/>
      </rPr>
      <t>3</t>
    </r>
  </si>
  <si>
    <r>
      <rPr>
        <vertAlign val="superscript"/>
        <sz val="8"/>
        <rFont val="Arial"/>
        <family val="2"/>
      </rPr>
      <t>4</t>
    </r>
    <r>
      <rPr>
        <sz val="8"/>
        <rFont val="Arial"/>
        <family val="2"/>
      </rPr>
      <t>Disability data prior to 2012-13 is not shown as the questions were updated in 2012-13 to bring them in line with the ONS harmonised questions and so the data is not directly comparable</t>
    </r>
  </si>
  <si>
    <r>
      <t>Disability</t>
    </r>
    <r>
      <rPr>
        <vertAlign val="superscript"/>
        <sz val="8"/>
        <rFont val="Arial"/>
        <family val="2"/>
      </rPr>
      <t>4</t>
    </r>
  </si>
  <si>
    <r>
      <t>Instructions:</t>
    </r>
    <r>
      <rPr>
        <b/>
        <u/>
        <sz val="16"/>
        <rFont val="Arial"/>
        <family val="2"/>
      </rPr>
      <t xml:space="preserve">
</t>
    </r>
    <r>
      <rPr>
        <sz val="11"/>
        <rFont val="Arial"/>
        <family val="2"/>
      </rPr>
      <t xml:space="preserve">To test whether the difference between two percentages are statistically significant, please enter the
- </t>
    </r>
    <r>
      <rPr>
        <u/>
        <sz val="11"/>
        <rFont val="Arial"/>
        <family val="2"/>
      </rPr>
      <t>percentage</t>
    </r>
    <r>
      <rPr>
        <sz val="11"/>
        <rFont val="Arial"/>
        <family val="2"/>
      </rPr>
      <t xml:space="preserve">, please copy values directly from the table so correct formatting (please do not use percentage symbol) and decimal places are used
- survey </t>
    </r>
    <r>
      <rPr>
        <u/>
        <sz val="11"/>
        <rFont val="Arial"/>
        <family val="2"/>
      </rPr>
      <t>year</t>
    </r>
    <r>
      <rPr>
        <sz val="11"/>
        <rFont val="Arial"/>
        <family val="2"/>
      </rPr>
      <t xml:space="preserve"> the figure is from
- </t>
    </r>
    <r>
      <rPr>
        <u/>
        <sz val="11"/>
        <rFont val="Arial"/>
        <family val="2"/>
      </rPr>
      <t>number of respondents (who answered that question)</t>
    </r>
    <r>
      <rPr>
        <sz val="11"/>
        <rFont val="Arial"/>
        <family val="2"/>
      </rPr>
      <t xml:space="preserve">
for the two figures you want to test the difference between.
</t>
    </r>
  </si>
  <si>
    <t>Region</t>
  </si>
  <si>
    <t>How important ability to influence decisions in local area is</t>
  </si>
  <si>
    <t>Table includes only respondents where amount given to charity is known</t>
  </si>
  <si>
    <t>Given to charity in the 4 weeks prior to interview</t>
  </si>
  <si>
    <t>Unemployed</t>
  </si>
  <si>
    <t>Ethnicity</t>
  </si>
  <si>
    <r>
      <rPr>
        <vertAlign val="superscript"/>
        <sz val="8"/>
        <rFont val="Arial"/>
        <family val="2"/>
      </rPr>
      <t>1</t>
    </r>
    <r>
      <rPr>
        <sz val="8"/>
        <rFont val="Arial"/>
        <family val="2"/>
      </rPr>
      <t xml:space="preserve"> Chat to their neigbours 'on most days' or 'once or twice a week' or 'once or twice a month'</t>
    </r>
  </si>
  <si>
    <t xml:space="preserve">2012-13 </t>
  </si>
  <si>
    <t xml:space="preserve">2012-13  </t>
  </si>
  <si>
    <t>People feeling they belong strongly to their neighbourhood</t>
  </si>
  <si>
    <t>2013-14</t>
  </si>
  <si>
    <t xml:space="preserve">2013-14 </t>
  </si>
  <si>
    <t xml:space="preserve">2013-14  </t>
  </si>
  <si>
    <t>Whether people felt the things they did in their life were worthwhile</t>
  </si>
  <si>
    <t>How satisfied people felt with their life</t>
  </si>
  <si>
    <t>How happy people felt yesterday</t>
  </si>
  <si>
    <t>How anxious people felt yesterday</t>
  </si>
  <si>
    <t>How often do you feel lonely?</t>
  </si>
  <si>
    <t>Often/always</t>
  </si>
  <si>
    <t>Some of the time</t>
  </si>
  <si>
    <t>Occasionally</t>
  </si>
  <si>
    <t>Hardly ever</t>
  </si>
  <si>
    <t>Never</t>
  </si>
  <si>
    <t>Has got worse</t>
  </si>
  <si>
    <t>Has got better</t>
  </si>
  <si>
    <t>Has not changed</t>
  </si>
  <si>
    <t xml:space="preserve">Whether people think that over the past two years this area has got better or worse to live in </t>
  </si>
  <si>
    <t>Satisfied with local area</t>
  </si>
  <si>
    <t>Very satisfied</t>
  </si>
  <si>
    <t>Fairly satisfied</t>
  </si>
  <si>
    <t>Not very strongly</t>
  </si>
  <si>
    <t>Not at all strongly</t>
  </si>
  <si>
    <t>Neither</t>
  </si>
  <si>
    <t>Fairly dissatisfied</t>
  </si>
  <si>
    <t>Very dissatisfied</t>
  </si>
  <si>
    <t>Rating out of 10</t>
  </si>
  <si>
    <r>
      <t>Adjusted for CPI</t>
    </r>
    <r>
      <rPr>
        <vertAlign val="superscript"/>
        <sz val="8"/>
        <rFont val="Arial"/>
        <family val="2"/>
      </rPr>
      <t>3</t>
    </r>
  </si>
  <si>
    <r>
      <rPr>
        <vertAlign val="superscript"/>
        <sz val="8"/>
        <rFont val="Arial"/>
        <family val="2"/>
      </rPr>
      <t>3</t>
    </r>
    <r>
      <rPr>
        <sz val="8"/>
        <rFont val="Arial"/>
        <family val="2"/>
      </rPr>
      <t>Inflation adjusted figures calculated using CPI measure of inflation</t>
    </r>
  </si>
  <si>
    <t>2014-15</t>
  </si>
  <si>
    <t xml:space="preserve">2014-15 </t>
  </si>
  <si>
    <t xml:space="preserve">2014-15  </t>
  </si>
  <si>
    <t>CommunityLife@cabinetoffice.gov.uk</t>
  </si>
  <si>
    <t>…</t>
  </si>
  <si>
    <r>
      <t>Statistical Significance</t>
    </r>
    <r>
      <rPr>
        <sz val="10"/>
        <rFont val="Arial"/>
        <family val="2"/>
      </rPr>
      <t>:a result is called statistically significant if it is unlikely to have occurred by chance. In this case we have used the 5% significance level (this level is used most often), this means there is less than a 1 in 20 chance of a difference occurring by chance. In this test, whether the figures are significantly different depends on the size of the difference, the number of respondents the figures are based on (figures based on a large sample size are more accurate</t>
    </r>
    <r>
      <rPr>
        <vertAlign val="superscript"/>
        <sz val="10"/>
        <rFont val="Arial"/>
        <family val="2"/>
      </rPr>
      <t>1</t>
    </r>
    <r>
      <rPr>
        <sz val="10"/>
        <rFont val="Arial"/>
        <family val="2"/>
      </rPr>
      <t>) and any design effects due to sampling.</t>
    </r>
  </si>
  <si>
    <t>Extent to which people agree that they borrow and exchange favours with their neighbours</t>
  </si>
  <si>
    <r>
      <rPr>
        <i/>
        <vertAlign val="superscript"/>
        <sz val="10"/>
        <rFont val="Arial"/>
        <family val="2"/>
      </rPr>
      <t xml:space="preserve">1 </t>
    </r>
    <r>
      <rPr>
        <i/>
        <sz val="10"/>
        <rFont val="Arial"/>
        <family val="2"/>
      </rPr>
      <t>Caution should be taken when interpreting statistical significance on 2014-15 and 2015-16 subgroup data (age, sex, ethnicity, region, disabilities and employment status) due to the small sample size of these groups</t>
    </r>
  </si>
  <si>
    <t>2015-16</t>
  </si>
  <si>
    <t xml:space="preserve">2015-16 </t>
  </si>
  <si>
    <t>Any civic engagment of formal volunteering</t>
  </si>
  <si>
    <t>2016-17</t>
  </si>
  <si>
    <t xml:space="preserve">2016-17 </t>
  </si>
  <si>
    <t>Awareness of social action in local area at least once in last year</t>
  </si>
  <si>
    <t>Involvement in social action in local area at least once in last year</t>
  </si>
  <si>
    <t>Ethnic Group</t>
  </si>
  <si>
    <t>Religious Group</t>
  </si>
  <si>
    <t>Age Group</t>
  </si>
  <si>
    <t>Level of education</t>
  </si>
  <si>
    <t>All the same as me</t>
  </si>
  <si>
    <t>More than a half</t>
  </si>
  <si>
    <t>About a half</t>
  </si>
  <si>
    <t>Less than a half</t>
  </si>
  <si>
    <t>Many of the people can be trusted</t>
  </si>
  <si>
    <t>Some of the people can be trusted</t>
  </si>
  <si>
    <t>A few of the people can be trusted</t>
  </si>
  <si>
    <t>None of the people can be trusted</t>
  </si>
  <si>
    <t>Trust in people living in neighbourhood</t>
  </si>
  <si>
    <t>How similar you are to your friends</t>
  </si>
  <si>
    <t xml:space="preserve">Percentage </t>
  </si>
  <si>
    <t>Reason for Volunteering</t>
  </si>
  <si>
    <t>I wanted to improve things/help people</t>
  </si>
  <si>
    <t>I wanted to meet people/make friends</t>
  </si>
  <si>
    <t>The cause was really important to me</t>
  </si>
  <si>
    <t>My friends/family did it</t>
  </si>
  <si>
    <t>It was connected to the needs of my family/friends</t>
  </si>
  <si>
    <t>I felt there was a need in my community</t>
  </si>
  <si>
    <t>I thought it would give me a chance to learn new skills</t>
  </si>
  <si>
    <t>I thought it would give me a chance to use my existing skills</t>
  </si>
  <si>
    <t>It helps me get on in my career</t>
  </si>
  <si>
    <t>Its part of my religious belief to help people</t>
  </si>
  <si>
    <t>Its part of my philosophy of life to help people</t>
  </si>
  <si>
    <t>it gave me a chance to get a recognised qualification</t>
  </si>
  <si>
    <t>I had spare time to do it</t>
  </si>
  <si>
    <t>I felt there was no one else to do it</t>
  </si>
  <si>
    <t>None of these</t>
  </si>
  <si>
    <t>Asian</t>
  </si>
  <si>
    <t>Black</t>
  </si>
  <si>
    <t>Other</t>
  </si>
  <si>
    <t xml:space="preserve">People feeling they belong strongly to Britain </t>
  </si>
  <si>
    <t>Civic Consultation</t>
  </si>
  <si>
    <t>Civic Activism</t>
  </si>
  <si>
    <t>Table 1: Participation in civic engagement and voluntary activities, England 2001 to 2016-17</t>
  </si>
  <si>
    <t>Table 18: Average rating for Well-being measures, England 2012-13 to 2016-17</t>
  </si>
  <si>
    <t>Table 19: How often people felt lonely, England 2013-14 to 2016-17</t>
  </si>
  <si>
    <t>Table 21: Whether people borrow things and exchange favours with their neighbours, England 2012-13 to 2016-17</t>
  </si>
  <si>
    <t xml:space="preserve">Table 22: Whether people think that their local area has got better or worse to live in over the past two years, England 2007-08 to 2016-17 </t>
  </si>
  <si>
    <t xml:space="preserve">Table 23: How similar are you to your friends, England 2016-17 </t>
  </si>
  <si>
    <t>Face-to-Face Estimates</t>
  </si>
  <si>
    <t xml:space="preserve">Mixed </t>
  </si>
  <si>
    <t xml:space="preserve">Proportion of friends that are the same ethnic group </t>
  </si>
  <si>
    <t>How strongly do you feel you belong to Britain</t>
  </si>
  <si>
    <t>How strongly do you feel you belong to your Neighbourhood</t>
  </si>
  <si>
    <t>agree/tend to agree that local area is a place where people from different background get on well together</t>
  </si>
  <si>
    <t>%</t>
  </si>
  <si>
    <t>England, 2016-17</t>
  </si>
  <si>
    <t>Table 17: Whether people would like to be more involved in decisions made by their local council, England 2007-08 to 2016-17</t>
  </si>
  <si>
    <t>Table 16: How important is it for you personally to feel you can influence decisions in your local area, England 2007-08 to 2016-17</t>
  </si>
  <si>
    <t>Table 13: Satisfaction with local area, England 2008-09 to 2016-17</t>
  </si>
  <si>
    <t>Table 11: Whether people feel that they belong strongly to their neighbourhood and Britain, England 2005 to 2016-17</t>
  </si>
  <si>
    <t>Table 9: Extent to which people in their neighbourhood pull together to improve the neighbourhood, England 2003 to 2016-17</t>
  </si>
  <si>
    <t>Table 8: Whether people are aware of or involved in social action in their local area at least once in the last year by sex and age, England 2012-13 to 2016-17</t>
  </si>
  <si>
    <t>Table 7: Amount given to charity in the 4 weeks prior to interview, England 2005 to 2016-17</t>
  </si>
  <si>
    <t>Table 6: Charitable giving by sex, age, ethnicity and region, England 2005 to 2016-17</t>
  </si>
  <si>
    <t>Table 5: Participation in any voluntary activities, by sex, age and region, England 2010-11 to 2016-17</t>
  </si>
  <si>
    <t>Table 4: Participation in voluntary activities, by age, ethnicity, employment status and region, England 2010-11 to 2016-17</t>
  </si>
  <si>
    <t>Table 2: Any civic engagement or formal volunteering by sex, age, ethnicity and disability, England 2007-08 to 2016-17</t>
  </si>
  <si>
    <r>
      <rPr>
        <vertAlign val="superscript"/>
        <sz val="8"/>
        <rFont val="Arial"/>
        <family val="2"/>
      </rPr>
      <t>2</t>
    </r>
    <r>
      <rPr>
        <sz val="8"/>
        <rFont val="Arial"/>
        <family val="2"/>
      </rPr>
      <t xml:space="preserve"> The questions measuring civic participation, consultation and activism were updated in 2012-13 to include online participation and so the trend data is not directly comparable </t>
    </r>
  </si>
  <si>
    <r>
      <t xml:space="preserve">3 </t>
    </r>
    <r>
      <rPr>
        <sz val="8"/>
        <rFont val="Arial"/>
        <family val="2"/>
      </rPr>
      <t>Participated in either formal or informal volunteering</t>
    </r>
  </si>
  <si>
    <r>
      <t>Civic consultation</t>
    </r>
    <r>
      <rPr>
        <vertAlign val="superscript"/>
        <sz val="8"/>
        <rFont val="Arial"/>
        <family val="2"/>
      </rPr>
      <t>2</t>
    </r>
  </si>
  <si>
    <r>
      <t>Civic activism</t>
    </r>
    <r>
      <rPr>
        <vertAlign val="superscript"/>
        <sz val="8"/>
        <rFont val="Arial"/>
        <family val="2"/>
      </rPr>
      <t>2</t>
    </r>
  </si>
  <si>
    <r>
      <rPr>
        <vertAlign val="superscript"/>
        <sz val="8"/>
        <rFont val="Arial"/>
        <family val="2"/>
      </rPr>
      <t>4</t>
    </r>
    <r>
      <rPr>
        <sz val="8"/>
        <rFont val="Arial"/>
        <family val="2"/>
      </rPr>
      <t>Volunteering undertaken by employees that is encouraged by employers / companies</t>
    </r>
  </si>
  <si>
    <t>Any Civic engagement or formal volunteering</t>
  </si>
  <si>
    <r>
      <rPr>
        <vertAlign val="superscript"/>
        <sz val="8"/>
        <rFont val="Arial"/>
        <family val="2"/>
      </rPr>
      <t>1</t>
    </r>
    <r>
      <rPr>
        <sz val="8"/>
        <rFont val="Arial"/>
        <family val="2"/>
      </rPr>
      <t>Participated in either formal or informal volunteering</t>
    </r>
  </si>
  <si>
    <t>Table excludes respondents who do not have any friends or answered 'don't know' and those with missing answers.</t>
  </si>
  <si>
    <t>Table excludes respondents who hadn't volunteered in last 12 months</t>
  </si>
  <si>
    <t>Respondents can select as many options as relevant</t>
  </si>
  <si>
    <t>England, 2010-11 to 2015-16</t>
  </si>
  <si>
    <t>England, 2001 to 2015-16</t>
  </si>
  <si>
    <t>England, 2013-14 to 2016-17</t>
  </si>
  <si>
    <t>England, 2007-08 to 2015-16</t>
  </si>
  <si>
    <t>England, 2013-14 to 2015-16</t>
  </si>
  <si>
    <t>England, 2012-13 to 2015-16</t>
  </si>
  <si>
    <t>England, 2005 to 2015-16</t>
  </si>
  <si>
    <t>England, 2003 to 2015-16</t>
  </si>
  <si>
    <t>England 2009-10 to 2015-16</t>
  </si>
  <si>
    <t>England 2013-14 to 2016-17</t>
  </si>
  <si>
    <t>England, 2008-09 to 2015-16</t>
  </si>
  <si>
    <t xml:space="preserve">We would advise users to use the new online/postal estimates for any analysis. </t>
  </si>
  <si>
    <t xml:space="preserve">We do not recommend appending the 2016-17 online/postal estimate onto the face-to-face backseries as any differences may be the result of a change in mode, not a true change. </t>
  </si>
  <si>
    <r>
      <t>2001</t>
    </r>
    <r>
      <rPr>
        <vertAlign val="superscript"/>
        <sz val="8"/>
        <color theme="1" tint="0.34998626667073579"/>
        <rFont val="Arial"/>
        <family val="2"/>
      </rPr>
      <t>1</t>
    </r>
  </si>
  <si>
    <r>
      <t>2003</t>
    </r>
    <r>
      <rPr>
        <vertAlign val="superscript"/>
        <sz val="8"/>
        <color theme="1" tint="0.34998626667073579"/>
        <rFont val="Arial"/>
        <family val="2"/>
      </rPr>
      <t>1</t>
    </r>
  </si>
  <si>
    <r>
      <t>2005</t>
    </r>
    <r>
      <rPr>
        <vertAlign val="superscript"/>
        <sz val="8"/>
        <color theme="1" tint="0.34998626667073579"/>
        <rFont val="Arial"/>
        <family val="2"/>
      </rPr>
      <t>1</t>
    </r>
  </si>
  <si>
    <r>
      <t>2007-08</t>
    </r>
    <r>
      <rPr>
        <vertAlign val="superscript"/>
        <sz val="8"/>
        <color theme="1" tint="0.34998626667073579"/>
        <rFont val="Arial"/>
        <family val="2"/>
      </rPr>
      <t>1</t>
    </r>
  </si>
  <si>
    <r>
      <t>2008-09</t>
    </r>
    <r>
      <rPr>
        <vertAlign val="superscript"/>
        <sz val="8"/>
        <color theme="1" tint="0.34998626667073579"/>
        <rFont val="Arial"/>
        <family val="2"/>
      </rPr>
      <t>1</t>
    </r>
  </si>
  <si>
    <r>
      <t>2009-10</t>
    </r>
    <r>
      <rPr>
        <vertAlign val="superscript"/>
        <sz val="8"/>
        <color theme="1" tint="0.34998626667073579"/>
        <rFont val="Arial"/>
        <family val="2"/>
      </rPr>
      <t>1</t>
    </r>
  </si>
  <si>
    <r>
      <t>2010-11</t>
    </r>
    <r>
      <rPr>
        <vertAlign val="superscript"/>
        <sz val="8"/>
        <color theme="1" tint="0.34998626667073579"/>
        <rFont val="Arial"/>
        <family val="2"/>
      </rPr>
      <t>1</t>
    </r>
  </si>
  <si>
    <r>
      <t>Any Civic engagement or formal volunteering</t>
    </r>
    <r>
      <rPr>
        <vertAlign val="superscript"/>
        <sz val="8"/>
        <color theme="1" tint="0.34998626667073579"/>
        <rFont val="Arial"/>
        <family val="2"/>
      </rPr>
      <t>1</t>
    </r>
  </si>
  <si>
    <r>
      <t>2007-08</t>
    </r>
    <r>
      <rPr>
        <vertAlign val="superscript"/>
        <sz val="8"/>
        <color theme="1" tint="0.34998626667073579"/>
        <rFont val="Arial"/>
        <family val="2"/>
      </rPr>
      <t>2</t>
    </r>
  </si>
  <si>
    <r>
      <t>2008-09</t>
    </r>
    <r>
      <rPr>
        <vertAlign val="superscript"/>
        <sz val="8"/>
        <color theme="1" tint="0.34998626667073579"/>
        <rFont val="Arial"/>
        <family val="2"/>
      </rPr>
      <t>2</t>
    </r>
  </si>
  <si>
    <r>
      <t>2009-10</t>
    </r>
    <r>
      <rPr>
        <vertAlign val="superscript"/>
        <sz val="8"/>
        <color theme="1" tint="0.34998626667073579"/>
        <rFont val="Arial"/>
        <family val="2"/>
      </rPr>
      <t>2</t>
    </r>
  </si>
  <si>
    <r>
      <t>2010-11</t>
    </r>
    <r>
      <rPr>
        <vertAlign val="superscript"/>
        <sz val="8"/>
        <color theme="1" tint="0.34998626667073579"/>
        <rFont val="Arial"/>
        <family val="2"/>
      </rPr>
      <t>2</t>
    </r>
  </si>
  <si>
    <r>
      <t>Any volunteering at least once in last year</t>
    </r>
    <r>
      <rPr>
        <vertAlign val="superscript"/>
        <sz val="8"/>
        <color theme="1" tint="0.34998626667073579"/>
        <rFont val="Arial"/>
        <family val="2"/>
      </rPr>
      <t>1</t>
    </r>
  </si>
  <si>
    <r>
      <t>2012-13</t>
    </r>
    <r>
      <rPr>
        <vertAlign val="superscript"/>
        <sz val="8"/>
        <color theme="1" tint="0.34998626667073579"/>
        <rFont val="Arial"/>
        <family val="2"/>
      </rPr>
      <t>1</t>
    </r>
  </si>
  <si>
    <r>
      <t>2013-14</t>
    </r>
    <r>
      <rPr>
        <vertAlign val="superscript"/>
        <sz val="8"/>
        <color theme="1" tint="0.34998626667073579"/>
        <rFont val="Arial"/>
        <family val="2"/>
      </rPr>
      <t>2</t>
    </r>
  </si>
  <si>
    <r>
      <t>2014-15</t>
    </r>
    <r>
      <rPr>
        <vertAlign val="superscript"/>
        <sz val="8"/>
        <color theme="1" tint="0.34998626667073579"/>
        <rFont val="Arial"/>
        <family val="2"/>
      </rPr>
      <t>2</t>
    </r>
  </si>
  <si>
    <r>
      <t>2015-16</t>
    </r>
    <r>
      <rPr>
        <vertAlign val="superscript"/>
        <sz val="8"/>
        <color theme="1" tint="0.34998626667073579"/>
        <rFont val="Arial"/>
        <family val="2"/>
      </rPr>
      <t>2</t>
    </r>
  </si>
  <si>
    <r>
      <t>People chat to their neighbours at least once a month</t>
    </r>
    <r>
      <rPr>
        <vertAlign val="superscript"/>
        <sz val="8"/>
        <color theme="1" tint="0.34998626667073579"/>
        <rFont val="Arial"/>
        <family val="2"/>
      </rPr>
      <t>1</t>
    </r>
  </si>
  <si>
    <r>
      <t>2012-13</t>
    </r>
    <r>
      <rPr>
        <vertAlign val="superscript"/>
        <sz val="8"/>
        <color theme="1" tint="0.34998626667073579"/>
        <rFont val="Arial"/>
        <family val="2"/>
      </rPr>
      <t>2</t>
    </r>
  </si>
  <si>
    <r>
      <t>2010- 11</t>
    </r>
    <r>
      <rPr>
        <vertAlign val="superscript"/>
        <sz val="8"/>
        <color theme="1" tint="0.34998626667073579"/>
        <rFont val="Arial"/>
        <family val="2"/>
      </rPr>
      <t>1</t>
    </r>
  </si>
  <si>
    <t>Table 24: Neighbourhood trust, England 2013-14 to 2016-17</t>
  </si>
  <si>
    <t>Table 25: Reason for volunteering, England 2016-17</t>
  </si>
  <si>
    <t>Table 26: Key variables by Ethnicity, England 2016-17</t>
  </si>
  <si>
    <t>2014-15 online/postal</t>
  </si>
  <si>
    <t>2015-16 online/postal</t>
  </si>
  <si>
    <t>2013-14 online/postal</t>
  </si>
  <si>
    <t>2013-14 face-to-face</t>
  </si>
  <si>
    <t>2014-15 face-to-face</t>
  </si>
  <si>
    <t>2015-16 face-to-face</t>
  </si>
  <si>
    <t>2016-17 online/postal</t>
  </si>
  <si>
    <r>
      <t>Any volunteering</t>
    </r>
    <r>
      <rPr>
        <vertAlign val="superscript"/>
        <sz val="8"/>
        <rFont val="Arial"/>
        <family val="2"/>
      </rPr>
      <t>3</t>
    </r>
  </si>
  <si>
    <r>
      <t>Employer volunteering</t>
    </r>
    <r>
      <rPr>
        <vertAlign val="superscript"/>
        <sz val="8"/>
        <rFont val="Arial"/>
        <family val="2"/>
      </rPr>
      <t>4</t>
    </r>
  </si>
  <si>
    <r>
      <t>Disability</t>
    </r>
    <r>
      <rPr>
        <vertAlign val="superscript"/>
        <sz val="8"/>
        <rFont val="Arial"/>
        <family val="2"/>
      </rPr>
      <t>1</t>
    </r>
  </si>
  <si>
    <r>
      <rPr>
        <vertAlign val="superscript"/>
        <sz val="8"/>
        <rFont val="Arial"/>
        <family val="2"/>
      </rPr>
      <t>1</t>
    </r>
    <r>
      <rPr>
        <sz val="8"/>
        <rFont val="Arial"/>
        <family val="2"/>
      </rPr>
      <t>Disability data prior to 2012-13 is not shown as the questions were updated in 2012-13 to bring them in line with the ONS harmonised questions and so the data is not directly comparable</t>
    </r>
  </si>
  <si>
    <t>Table 3: Participation in civic engagement at least once in the last year, by sex, age, ethnicity and disability, England 2012-13 to 2016-17</t>
  </si>
  <si>
    <t>Table 10: Whether people chat to their neighbours at least once a month by sex, age, ethnicity and region, England 2012-13 to 2016-17</t>
  </si>
  <si>
    <t>Table 12: Whether people feel that they belong strongly to their neighbourhood and Britain by sex, age and ethnicity, England 2009-10 to 2016-17</t>
  </si>
  <si>
    <t>Table 14: Community cohesion by sex, age, ethnicity and region, England 2003 to 2016-17</t>
  </si>
  <si>
    <t>Table 15: Whether people feel able to influence decisions affecting their local area by sex, age and ethnicity, England 2010-11 to 2016-17</t>
  </si>
  <si>
    <t>Table 18: Average rating for well-being measures, England 2012-13 to 2016-17</t>
  </si>
  <si>
    <t>Table 20: Feeling lonely often or always by sex, age and ethnicity, England 2016-17</t>
  </si>
  <si>
    <t>Table 26: Key variables by ethnicity, England 2016-17</t>
  </si>
  <si>
    <t>Table 3: Participation in civic engagement at least once in the last year, by sex, age, ethnicity and disability, England 2007-08 to 2016-17</t>
  </si>
  <si>
    <t>Table 10: Whether people chat to their neighbours at least once a month by sex, age, ethnicity and region, England 2012 to 2015-16</t>
  </si>
  <si>
    <r>
      <rPr>
        <vertAlign val="superscript"/>
        <sz val="8"/>
        <rFont val="Arial"/>
        <family val="2"/>
      </rPr>
      <t>1</t>
    </r>
    <r>
      <rPr>
        <sz val="8"/>
        <rFont val="Arial"/>
        <family val="2"/>
      </rPr>
      <t>Data collected through the Citizenship Survey</t>
    </r>
  </si>
  <si>
    <r>
      <rPr>
        <vertAlign val="superscript"/>
        <sz val="8"/>
        <rFont val="Arial"/>
        <family val="2"/>
      </rPr>
      <t>2</t>
    </r>
    <r>
      <rPr>
        <sz val="8"/>
        <rFont val="Arial"/>
        <family val="2"/>
      </rPr>
      <t>Data collected through the Citizenship Survey</t>
    </r>
  </si>
  <si>
    <r>
      <t>3</t>
    </r>
    <r>
      <rPr>
        <sz val="8"/>
        <rFont val="Arial"/>
        <family val="2"/>
      </rPr>
      <t>Data collected through the Citizenship Survey for ethnicity will differ from previously published Citizenship Survey tables, as the figures have been recalculated based on the core sample only</t>
    </r>
  </si>
  <si>
    <r>
      <t>Ethnicity</t>
    </r>
    <r>
      <rPr>
        <vertAlign val="superscript"/>
        <sz val="8"/>
        <rFont val="Arial"/>
        <family val="2"/>
      </rPr>
      <t>2</t>
    </r>
  </si>
  <si>
    <r>
      <rPr>
        <vertAlign val="superscript"/>
        <sz val="8"/>
        <rFont val="Arial"/>
        <family val="2"/>
      </rPr>
      <t>1</t>
    </r>
    <r>
      <rPr>
        <sz val="8"/>
        <rFont val="Arial"/>
        <family val="2"/>
      </rPr>
      <t>Data collected through the  Citizenship Survey</t>
    </r>
  </si>
  <si>
    <r>
      <t>2</t>
    </r>
    <r>
      <rPr>
        <sz val="8"/>
        <rFont val="Arial"/>
        <family val="2"/>
      </rPr>
      <t>Data collected through the Citizenship Survey for ethnicity will differ from previously published Citizenship Survey tables, as the figures have been recalculated based on the core sample only</t>
    </r>
  </si>
  <si>
    <r>
      <t>Any volunteering at least once in last year</t>
    </r>
    <r>
      <rPr>
        <vertAlign val="superscript"/>
        <sz val="8"/>
        <rFont val="Arial"/>
        <family val="2"/>
      </rPr>
      <t>1</t>
    </r>
  </si>
  <si>
    <r>
      <rPr>
        <vertAlign val="superscript"/>
        <sz val="8"/>
        <rFont val="Arial"/>
        <family val="2"/>
      </rPr>
      <t xml:space="preserve">2 </t>
    </r>
    <r>
      <rPr>
        <sz val="8"/>
        <rFont val="Arial"/>
        <family val="2"/>
      </rPr>
      <t>Mean calculations</t>
    </r>
    <r>
      <rPr>
        <vertAlign val="superscript"/>
        <sz val="8"/>
        <rFont val="Arial"/>
        <family val="2"/>
      </rPr>
      <t xml:space="preserve"> </t>
    </r>
    <r>
      <rPr>
        <sz val="8"/>
        <rFont val="Arial"/>
        <family val="2"/>
      </rPr>
      <t xml:space="preserve">exclude those who donated £300 or more </t>
    </r>
  </si>
  <si>
    <r>
      <rPr>
        <vertAlign val="superscript"/>
        <sz val="8"/>
        <rFont val="Arial"/>
        <family val="2"/>
      </rPr>
      <t>1</t>
    </r>
    <r>
      <rPr>
        <sz val="8"/>
        <rFont val="Arial"/>
        <family val="2"/>
      </rPr>
      <t xml:space="preserve"> Question added at Q4 2012-13</t>
    </r>
  </si>
  <si>
    <r>
      <t>People chat to their neighbours at least once a month</t>
    </r>
    <r>
      <rPr>
        <vertAlign val="superscript"/>
        <sz val="8"/>
        <rFont val="Arial"/>
        <family val="2"/>
      </rPr>
      <t>1</t>
    </r>
  </si>
  <si>
    <r>
      <rPr>
        <vertAlign val="superscript"/>
        <sz val="8"/>
        <rFont val="Arial"/>
        <family val="2"/>
      </rPr>
      <t>2</t>
    </r>
    <r>
      <rPr>
        <sz val="8"/>
        <rFont val="Arial"/>
        <family val="2"/>
      </rPr>
      <t>Data collected through the Citizenship Survey for ethnicity will differ from previously published Citizenship Survey tables, as the figures have been recalculated based on the core sample only</t>
    </r>
  </si>
  <si>
    <r>
      <t>All satisfied</t>
    </r>
    <r>
      <rPr>
        <vertAlign val="superscript"/>
        <sz val="8"/>
        <rFont val="Arial"/>
        <family val="2"/>
      </rPr>
      <t>2</t>
    </r>
  </si>
  <si>
    <r>
      <t>2'</t>
    </r>
    <r>
      <rPr>
        <sz val="8"/>
        <rFont val="Arial"/>
        <family val="2"/>
      </rPr>
      <t>Very' or 'fairly' satisfied with local area</t>
    </r>
  </si>
  <si>
    <r>
      <rPr>
        <vertAlign val="superscript"/>
        <sz val="8"/>
        <rFont val="Arial"/>
        <family val="2"/>
      </rPr>
      <t xml:space="preserve">1 </t>
    </r>
    <r>
      <rPr>
        <sz val="8"/>
        <rFont val="Arial"/>
        <family val="2"/>
      </rPr>
      <t>Data collected through the Citizenship Survey</t>
    </r>
  </si>
  <si>
    <r>
      <t xml:space="preserve">2 </t>
    </r>
    <r>
      <rPr>
        <sz val="8"/>
        <rFont val="Arial"/>
        <family val="2"/>
      </rPr>
      <t>Data collected through the Citizenship Survey for ethnicity will differ from previously published Citizenship Survey tables, as the figures have been recalculated based on the core sample only</t>
    </r>
  </si>
  <si>
    <t>Sample sizes for both the face to face and online/postal estimates can be found on table 2</t>
  </si>
  <si>
    <r>
      <rPr>
        <vertAlign val="superscript"/>
        <sz val="8"/>
        <rFont val="Arial"/>
        <family val="2"/>
      </rPr>
      <t>2</t>
    </r>
    <r>
      <rPr>
        <sz val="8"/>
        <rFont val="Arial"/>
        <family val="2"/>
      </rPr>
      <t xml:space="preserve"> From 2013-14 onwards, people were only asked if they were aware of social action projects if they were not involved in them, unlike in 2012-13 when everyone was asked if they were aware. It is therefore not possible to compare the data to 2012-13.</t>
    </r>
  </si>
  <si>
    <r>
      <t>2016-17</t>
    </r>
    <r>
      <rPr>
        <vertAlign val="superscript"/>
        <sz val="8"/>
        <rFont val="Arial"/>
        <family val="2"/>
      </rPr>
      <t>2</t>
    </r>
  </si>
  <si>
    <r>
      <t>2013-14</t>
    </r>
    <r>
      <rPr>
        <vertAlign val="superscript"/>
        <sz val="8"/>
        <rFont val="Arial"/>
        <family val="2"/>
      </rPr>
      <t>2</t>
    </r>
  </si>
  <si>
    <r>
      <t>2014-15</t>
    </r>
    <r>
      <rPr>
        <vertAlign val="superscript"/>
        <sz val="8"/>
        <rFont val="Arial"/>
        <family val="2"/>
      </rPr>
      <t>2</t>
    </r>
  </si>
  <si>
    <r>
      <t>2015-16</t>
    </r>
    <r>
      <rPr>
        <vertAlign val="superscript"/>
        <sz val="8"/>
        <rFont val="Arial"/>
        <family val="2"/>
      </rPr>
      <t>2</t>
    </r>
  </si>
  <si>
    <r>
      <rPr>
        <vertAlign val="superscript"/>
        <sz val="8"/>
        <rFont val="Arial"/>
        <family val="2"/>
      </rPr>
      <t>2</t>
    </r>
    <r>
      <rPr>
        <sz val="8"/>
        <rFont val="Arial"/>
        <family val="2"/>
      </rPr>
      <t xml:space="preserve"> Question added at Q3 2012-13</t>
    </r>
  </si>
  <si>
    <t xml:space="preserve">The Community Life Survey (CLS) is a national survey, capturing views on a range of issues critical for supporting stronger communities. </t>
  </si>
  <si>
    <t>As this change represents a break in the time series, differences observed between the two data collection modes mean that the data are not comparable; we have published online/paper data for the 3 years 2013-14 to 2015-16 to enable trend analysis.</t>
  </si>
  <si>
    <t>This data was collected during the methodological testing of moving the survey to an online/paper mixed mode.</t>
  </si>
  <si>
    <t>The data presented in these tables are based on findings from 10,256 online/paper self-completion questionnaires, completed between 2016 and 2017. The findings are representative of adults aged 16 and over in England.</t>
  </si>
  <si>
    <t>Following thorough testing, the CLS has moved to an online and paper mixed method approach from 2016-17 onwards, with an end to the current face-to-face method.</t>
  </si>
  <si>
    <t>Online/Paper Estimates</t>
  </si>
  <si>
    <t>Civic participation and civic consultation at least once a month and employer volunteering are not asked via paper survey</t>
  </si>
  <si>
    <t>Table excludes respondents who answered via a paper survey</t>
  </si>
  <si>
    <t xml:space="preserve">More information on this change can be found can be found in the Online/Postal Estimates Technical note: </t>
  </si>
  <si>
    <t>https://www.gov.uk/government/publications/community-life-survey-2016-17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</si>
</sst>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000"/>
    <numFmt numFmtId="165" formatCode="0.0"/>
    <numFmt numFmtId="166" formatCode="0.0000000"/>
    <numFmt numFmtId="167" formatCode="&quot;£&quot;#,##0"/>
    <numFmt numFmtId="168" formatCode="#,##0.0"/>
    <numFmt numFmtId="169" formatCode="###0.0"/>
    <numFmt numFmtId="170" formatCode="###0"/>
  </numFmts>
  <fonts count="46" x14ac:knownFonts="1">
    <font>
      <sz val="10"/>
      <name val="Arial"/>
    </font>
    <font>
      <sz val="11"/>
      <color theme="1"/>
      <name val="Calibri"/>
      <family val="2"/>
      <scheme val="minor"/>
    </font>
    <font>
      <sz val="11"/>
      <color theme="1"/>
      <name val="Calibri"/>
      <family val="2"/>
      <scheme val="minor"/>
    </font>
    <font>
      <sz val="10"/>
      <color theme="1"/>
      <name val="Arial"/>
      <family val="2"/>
    </font>
    <font>
      <sz val="10"/>
      <color theme="1"/>
      <name val="Verdana"/>
      <family val="2"/>
    </font>
    <font>
      <sz val="10"/>
      <color theme="1"/>
      <name val="Verdana"/>
      <family val="2"/>
    </font>
    <font>
      <sz val="10"/>
      <name val="Arial"/>
      <family val="2"/>
    </font>
    <font>
      <u/>
      <sz val="10"/>
      <color indexed="12"/>
      <name val="Arial"/>
      <family val="2"/>
    </font>
    <font>
      <sz val="8"/>
      <name val="Arial"/>
      <family val="2"/>
    </font>
    <font>
      <b/>
      <sz val="8"/>
      <name val="Arial"/>
      <family val="2"/>
    </font>
    <font>
      <i/>
      <sz val="8"/>
      <name val="Arial"/>
      <family val="2"/>
    </font>
    <font>
      <sz val="8"/>
      <name val="Arial"/>
      <family val="2"/>
    </font>
    <font>
      <vertAlign val="superscript"/>
      <sz val="8"/>
      <name val="Arial"/>
      <family val="2"/>
    </font>
    <font>
      <sz val="10"/>
      <name val="Arial"/>
      <family val="2"/>
    </font>
    <font>
      <i/>
      <sz val="8"/>
      <color indexed="8"/>
      <name val="Arial"/>
      <family val="2"/>
    </font>
    <font>
      <sz val="8"/>
      <color indexed="8"/>
      <name val="Arial"/>
      <family val="2"/>
    </font>
    <font>
      <i/>
      <sz val="10"/>
      <name val="Arial"/>
      <family val="2"/>
    </font>
    <font>
      <b/>
      <sz val="8"/>
      <color indexed="8"/>
      <name val="Arial"/>
      <family val="2"/>
    </font>
    <font>
      <vertAlign val="superscript"/>
      <sz val="8"/>
      <color indexed="8"/>
      <name val="Arial"/>
      <family val="2"/>
    </font>
    <font>
      <sz val="8"/>
      <color indexed="9"/>
      <name val="Arial"/>
      <family val="2"/>
    </font>
    <font>
      <sz val="9"/>
      <name val="Arial"/>
      <family val="2"/>
    </font>
    <font>
      <b/>
      <sz val="10"/>
      <name val="Arial"/>
      <family val="2"/>
    </font>
    <font>
      <b/>
      <u/>
      <sz val="14"/>
      <name val="Arial"/>
      <family val="2"/>
    </font>
    <font>
      <b/>
      <u/>
      <sz val="16"/>
      <name val="Arial"/>
      <family val="2"/>
    </font>
    <font>
      <sz val="11"/>
      <name val="Arial"/>
      <family val="2"/>
    </font>
    <font>
      <u/>
      <sz val="11"/>
      <name val="Arial"/>
      <family val="2"/>
    </font>
    <font>
      <b/>
      <u/>
      <sz val="12"/>
      <name val="Arial"/>
      <family val="2"/>
    </font>
    <font>
      <sz val="12"/>
      <name val="Arial"/>
      <family val="2"/>
    </font>
    <font>
      <u/>
      <sz val="10"/>
      <name val="Arial"/>
      <family val="2"/>
    </font>
    <font>
      <b/>
      <u/>
      <sz val="10"/>
      <name val="Arial"/>
      <family val="2"/>
    </font>
    <font>
      <b/>
      <i/>
      <sz val="8"/>
      <color indexed="8"/>
      <name val="Arial"/>
      <family val="2"/>
    </font>
    <font>
      <b/>
      <i/>
      <sz val="8"/>
      <name val="Arial"/>
      <family val="2"/>
    </font>
    <font>
      <i/>
      <sz val="8"/>
      <color rgb="FFFF0000"/>
      <name val="Arial"/>
      <family val="2"/>
    </font>
    <font>
      <sz val="8"/>
      <color rgb="FFFF0000"/>
      <name val="Arial"/>
      <family val="2"/>
    </font>
    <font>
      <i/>
      <sz val="8"/>
      <color indexed="9"/>
      <name val="Arial"/>
      <family val="2"/>
    </font>
    <font>
      <u/>
      <sz val="10"/>
      <color theme="11"/>
      <name val="Arial"/>
      <family val="2"/>
    </font>
    <font>
      <vertAlign val="superscript"/>
      <sz val="10"/>
      <name val="Arial"/>
      <family val="2"/>
    </font>
    <font>
      <i/>
      <vertAlign val="superscript"/>
      <sz val="10"/>
      <name val="Arial"/>
      <family val="2"/>
    </font>
    <font>
      <b/>
      <sz val="10"/>
      <color theme="3"/>
      <name val="Arial"/>
      <family val="2"/>
    </font>
    <font>
      <u/>
      <sz val="10"/>
      <color rgb="FF0000FF"/>
      <name val="Arial"/>
      <family val="2"/>
    </font>
    <font>
      <b/>
      <sz val="8"/>
      <color rgb="FFFF0000"/>
      <name val="Arial"/>
      <family val="2"/>
    </font>
    <font>
      <sz val="8"/>
      <color theme="1" tint="0.34998626667073579"/>
      <name val="Arial"/>
      <family val="2"/>
    </font>
    <font>
      <i/>
      <sz val="8"/>
      <color theme="1" tint="0.34998626667073579"/>
      <name val="Arial"/>
      <family val="2"/>
    </font>
    <font>
      <b/>
      <sz val="8"/>
      <color theme="1" tint="0.34998626667073579"/>
      <name val="Arial"/>
      <family val="2"/>
    </font>
    <font>
      <vertAlign val="superscript"/>
      <sz val="8"/>
      <color theme="1" tint="0.34998626667073579"/>
      <name val="Arial"/>
      <family val="2"/>
    </font>
    <font>
      <b/>
      <i/>
      <sz val="8"/>
      <color theme="1" tint="0.34998626667073579"/>
      <name val="Arial"/>
      <family val="2"/>
    </font>
  </fonts>
  <fills count="12">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theme="4" tint="0.79998168889431442"/>
        <bgColor indexed="65"/>
      </patternFill>
    </fill>
    <fill>
      <patternFill patternType="solid">
        <fgColor theme="0"/>
        <bgColor indexed="64"/>
      </patternFill>
    </fill>
  </fills>
  <borders count="27">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indexed="64"/>
      </bottom>
      <diagonal/>
    </border>
  </borders>
  <cellStyleXfs count="570">
    <xf numFmtId="0" fontId="0" fillId="0" borderId="0"/>
    <xf numFmtId="43" fontId="6" fillId="0" borderId="0" applyFont="0" applyFill="0" applyBorder="0" applyAlignment="0" applyProtection="0"/>
    <xf numFmtId="0" fontId="7" fillId="0" borderId="0" applyNumberFormat="0" applyFill="0" applyBorder="0" applyAlignment="0" applyProtection="0">
      <alignment vertical="top"/>
      <protection locked="0"/>
    </xf>
    <xf numFmtId="0" fontId="6" fillId="0" borderId="0"/>
    <xf numFmtId="0" fontId="5" fillId="10" borderId="0" applyNumberFormat="0" applyBorder="0" applyAlignment="0" applyProtection="0"/>
    <xf numFmtId="0" fontId="6" fillId="0" borderId="0" applyNumberFormat="0" applyFill="0" applyBorder="0" applyAlignment="0" applyProtection="0"/>
    <xf numFmtId="0" fontId="3"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6" fillId="0" borderId="0"/>
    <xf numFmtId="0" fontId="2" fillId="0" borderId="0"/>
    <xf numFmtId="43" fontId="6" fillId="0" borderId="0" applyFont="0" applyFill="0" applyBorder="0" applyAlignment="0" applyProtection="0"/>
    <xf numFmtId="0" fontId="4" fillId="10" borderId="0" applyNumberFormat="0" applyBorder="0" applyAlignment="0" applyProtection="0"/>
    <xf numFmtId="0" fontId="6" fillId="0" borderId="0"/>
    <xf numFmtId="0" fontId="6" fillId="0" borderId="0"/>
    <xf numFmtId="0" fontId="6" fillId="0" borderId="0"/>
    <xf numFmtId="0" fontId="6" fillId="0" borderId="0"/>
    <xf numFmtId="0" fontId="1" fillId="0" borderId="0"/>
  </cellStyleXfs>
  <cellXfs count="581">
    <xf numFmtId="0" fontId="0" fillId="0" borderId="0" xfId="0"/>
    <xf numFmtId="3" fontId="10" fillId="0" borderId="0" xfId="0" applyNumberFormat="1" applyFont="1" applyFill="1" applyAlignment="1">
      <alignment horizontal="center"/>
    </xf>
    <xf numFmtId="3" fontId="10" fillId="0" borderId="0" xfId="0" applyNumberFormat="1" applyFont="1" applyFill="1" applyBorder="1" applyAlignment="1">
      <alignment horizontal="center"/>
    </xf>
    <xf numFmtId="0" fontId="15" fillId="0" borderId="0" xfId="0" applyFont="1" applyFill="1"/>
    <xf numFmtId="3" fontId="14" fillId="0" borderId="0" xfId="0" applyNumberFormat="1" applyFont="1" applyFill="1" applyBorder="1" applyAlignment="1">
      <alignment horizontal="center"/>
    </xf>
    <xf numFmtId="0" fontId="15" fillId="0" borderId="0" xfId="0" applyFont="1" applyFill="1" applyBorder="1"/>
    <xf numFmtId="3" fontId="15" fillId="0" borderId="0" xfId="0" applyNumberFormat="1" applyFont="1" applyFill="1" applyBorder="1" applyAlignment="1">
      <alignment horizontal="center"/>
    </xf>
    <xf numFmtId="0" fontId="14" fillId="0" borderId="0" xfId="0" applyFont="1" applyFill="1" applyBorder="1" applyAlignment="1">
      <alignment horizontal="right"/>
    </xf>
    <xf numFmtId="0" fontId="0" fillId="0" borderId="0" xfId="0" applyFill="1"/>
    <xf numFmtId="3" fontId="8" fillId="0" borderId="0" xfId="0" applyNumberFormat="1" applyFont="1" applyFill="1" applyBorder="1" applyAlignment="1">
      <alignment horizontal="center"/>
    </xf>
    <xf numFmtId="0" fontId="15" fillId="0" borderId="3" xfId="0" applyFont="1" applyFill="1" applyBorder="1" applyAlignment="1"/>
    <xf numFmtId="0" fontId="15" fillId="0" borderId="0" xfId="0" applyFont="1" applyFill="1" applyBorder="1" applyAlignment="1">
      <alignment wrapText="1"/>
    </xf>
    <xf numFmtId="0" fontId="15" fillId="0" borderId="0" xfId="0" applyFont="1" applyFill="1" applyBorder="1" applyAlignment="1"/>
    <xf numFmtId="3" fontId="15" fillId="0" borderId="0" xfId="0" applyNumberFormat="1" applyFont="1" applyFill="1" applyAlignment="1">
      <alignment horizontal="center"/>
    </xf>
    <xf numFmtId="1" fontId="15" fillId="0" borderId="0" xfId="0" applyNumberFormat="1" applyFont="1" applyFill="1" applyAlignment="1">
      <alignment horizontal="center"/>
    </xf>
    <xf numFmtId="0" fontId="8" fillId="0" borderId="0" xfId="0" applyFont="1" applyFill="1" applyBorder="1" applyAlignment="1">
      <alignment horizontal="left"/>
    </xf>
    <xf numFmtId="2" fontId="17" fillId="0" borderId="0" xfId="0" applyNumberFormat="1" applyFont="1" applyFill="1" applyAlignment="1"/>
    <xf numFmtId="1" fontId="15" fillId="0" borderId="0" xfId="0" applyNumberFormat="1" applyFont="1" applyFill="1" applyBorder="1" applyAlignment="1">
      <alignment horizontal="center"/>
    </xf>
    <xf numFmtId="3" fontId="8" fillId="0" borderId="0" xfId="0" applyNumberFormat="1" applyFont="1" applyFill="1" applyAlignment="1">
      <alignment horizontal="center"/>
    </xf>
    <xf numFmtId="1" fontId="8" fillId="0" borderId="0" xfId="0" applyNumberFormat="1" applyFont="1" applyFill="1" applyBorder="1" applyAlignment="1">
      <alignment horizontal="center"/>
    </xf>
    <xf numFmtId="1" fontId="8" fillId="0" borderId="0" xfId="0" applyNumberFormat="1" applyFont="1" applyFill="1" applyAlignment="1">
      <alignment horizontal="center"/>
    </xf>
    <xf numFmtId="0" fontId="7" fillId="0" borderId="0" xfId="2" applyAlignment="1" applyProtection="1"/>
    <xf numFmtId="0" fontId="22" fillId="0" borderId="0" xfId="0" applyFont="1" applyProtection="1"/>
    <xf numFmtId="0" fontId="13" fillId="0" borderId="0" xfId="0" applyFont="1" applyProtection="1"/>
    <xf numFmtId="0" fontId="13" fillId="2" borderId="0" xfId="0" applyFont="1" applyFill="1" applyProtection="1"/>
    <xf numFmtId="0" fontId="13" fillId="3" borderId="4" xfId="0" applyFont="1" applyFill="1" applyBorder="1" applyProtection="1"/>
    <xf numFmtId="0" fontId="13" fillId="3" borderId="5" xfId="0" applyFont="1" applyFill="1" applyBorder="1" applyProtection="1"/>
    <xf numFmtId="0" fontId="13" fillId="3" borderId="6" xfId="0" applyFont="1" applyFill="1" applyBorder="1" applyProtection="1"/>
    <xf numFmtId="0" fontId="13" fillId="3" borderId="7" xfId="0" applyFont="1" applyFill="1" applyBorder="1" applyProtection="1"/>
    <xf numFmtId="0" fontId="27" fillId="3" borderId="8" xfId="0" applyFont="1" applyFill="1" applyBorder="1" applyAlignment="1" applyProtection="1">
      <alignment wrapText="1"/>
    </xf>
    <xf numFmtId="0" fontId="27" fillId="0" borderId="0" xfId="0" applyFont="1" applyAlignment="1" applyProtection="1">
      <alignment wrapText="1"/>
    </xf>
    <xf numFmtId="0" fontId="13" fillId="3" borderId="0" xfId="0" applyFont="1" applyFill="1" applyBorder="1" applyProtection="1"/>
    <xf numFmtId="0" fontId="13" fillId="3" borderId="8" xfId="0" applyFont="1" applyFill="1" applyBorder="1" applyProtection="1"/>
    <xf numFmtId="0" fontId="27" fillId="3" borderId="7" xfId="0" applyFont="1" applyFill="1" applyBorder="1" applyProtection="1"/>
    <xf numFmtId="0" fontId="26" fillId="3" borderId="0" xfId="0" applyFont="1" applyFill="1" applyBorder="1" applyProtection="1"/>
    <xf numFmtId="0" fontId="27" fillId="3" borderId="0" xfId="0" applyFont="1" applyFill="1" applyBorder="1" applyProtection="1"/>
    <xf numFmtId="0" fontId="27" fillId="3" borderId="8" xfId="0" applyFont="1" applyFill="1" applyBorder="1" applyProtection="1"/>
    <xf numFmtId="0" fontId="27" fillId="0" borderId="0" xfId="0" applyFont="1" applyProtection="1"/>
    <xf numFmtId="0" fontId="27" fillId="2" borderId="0" xfId="0" applyFont="1" applyFill="1" applyProtection="1"/>
    <xf numFmtId="0" fontId="24" fillId="3" borderId="0" xfId="0" applyFont="1" applyFill="1" applyBorder="1" applyProtection="1"/>
    <xf numFmtId="0" fontId="13" fillId="2" borderId="0" xfId="0" applyFont="1" applyFill="1" applyAlignment="1" applyProtection="1">
      <alignment horizontal="right"/>
    </xf>
    <xf numFmtId="1" fontId="13" fillId="3" borderId="0" xfId="0" applyNumberFormat="1" applyFont="1" applyFill="1" applyBorder="1" applyAlignment="1" applyProtection="1">
      <alignment horizontal="center"/>
    </xf>
    <xf numFmtId="3" fontId="13" fillId="3" borderId="0" xfId="0" applyNumberFormat="1" applyFont="1" applyFill="1" applyBorder="1" applyAlignment="1" applyProtection="1">
      <alignment horizontal="center"/>
    </xf>
    <xf numFmtId="0" fontId="13" fillId="3" borderId="0" xfId="0" applyFont="1" applyFill="1" applyProtection="1"/>
    <xf numFmtId="0" fontId="24" fillId="3" borderId="0" xfId="0" applyFont="1" applyFill="1" applyBorder="1" applyAlignment="1" applyProtection="1"/>
    <xf numFmtId="0" fontId="24" fillId="3" borderId="0" xfId="0" applyFont="1" applyFill="1" applyProtection="1"/>
    <xf numFmtId="0" fontId="13" fillId="3" borderId="0" xfId="0" applyFont="1" applyFill="1" applyBorder="1" applyAlignment="1" applyProtection="1">
      <alignment horizontal="center"/>
    </xf>
    <xf numFmtId="0" fontId="13" fillId="3" borderId="10" xfId="0" applyFont="1" applyFill="1" applyBorder="1" applyProtection="1"/>
    <xf numFmtId="0" fontId="13" fillId="3" borderId="11" xfId="0" applyFont="1" applyFill="1" applyBorder="1" applyProtection="1"/>
    <xf numFmtId="0" fontId="13" fillId="3" borderId="12" xfId="0" applyFont="1" applyFill="1" applyBorder="1" applyProtection="1"/>
    <xf numFmtId="0" fontId="9" fillId="4" borderId="13" xfId="0" applyFont="1" applyFill="1" applyBorder="1" applyProtection="1"/>
    <xf numFmtId="0" fontId="9" fillId="4" borderId="14" xfId="0" applyFont="1" applyFill="1" applyBorder="1" applyProtection="1"/>
    <xf numFmtId="0" fontId="11" fillId="4" borderId="14" xfId="0" applyFont="1" applyFill="1" applyBorder="1" applyProtection="1"/>
    <xf numFmtId="0" fontId="11" fillId="4" borderId="15" xfId="0" applyFont="1" applyFill="1" applyBorder="1" applyProtection="1"/>
    <xf numFmtId="0" fontId="9" fillId="4" borderId="16" xfId="0" applyFont="1" applyFill="1" applyBorder="1" applyProtection="1"/>
    <xf numFmtId="0" fontId="11" fillId="4" borderId="2" xfId="0" applyFont="1" applyFill="1" applyBorder="1" applyProtection="1"/>
    <xf numFmtId="0" fontId="9" fillId="4" borderId="17" xfId="0" applyFont="1" applyFill="1" applyBorder="1" applyProtection="1"/>
    <xf numFmtId="0" fontId="9" fillId="4" borderId="15" xfId="0" applyFont="1" applyFill="1" applyBorder="1" applyProtection="1"/>
    <xf numFmtId="0" fontId="9" fillId="4" borderId="13" xfId="0" applyFont="1" applyFill="1" applyBorder="1" applyAlignment="1" applyProtection="1">
      <alignment horizontal="center"/>
    </xf>
    <xf numFmtId="0" fontId="13" fillId="5" borderId="14" xfId="0" applyFont="1" applyFill="1" applyBorder="1" applyProtection="1"/>
    <xf numFmtId="165" fontId="13" fillId="5" borderId="14" xfId="0" applyNumberFormat="1" applyFont="1" applyFill="1" applyBorder="1" applyProtection="1"/>
    <xf numFmtId="0" fontId="13" fillId="6" borderId="14" xfId="0" applyFont="1" applyFill="1" applyBorder="1" applyProtection="1"/>
    <xf numFmtId="0" fontId="13" fillId="6" borderId="15" xfId="0" applyFont="1" applyFill="1" applyBorder="1" applyProtection="1"/>
    <xf numFmtId="0" fontId="13" fillId="3" borderId="2" xfId="0" applyFont="1" applyFill="1" applyBorder="1" applyProtection="1"/>
    <xf numFmtId="4" fontId="13" fillId="5" borderId="14" xfId="0" applyNumberFormat="1" applyFont="1" applyFill="1" applyBorder="1" applyProtection="1"/>
    <xf numFmtId="0" fontId="13" fillId="6" borderId="2" xfId="0" applyFont="1" applyFill="1" applyBorder="1" applyProtection="1"/>
    <xf numFmtId="0" fontId="13" fillId="7" borderId="17" xfId="0" applyFont="1" applyFill="1" applyBorder="1" applyProtection="1"/>
    <xf numFmtId="0" fontId="13" fillId="7" borderId="13" xfId="0" applyFont="1" applyFill="1" applyBorder="1" applyProtection="1"/>
    <xf numFmtId="0" fontId="13" fillId="7" borderId="15" xfId="0" applyFont="1" applyFill="1" applyBorder="1" applyProtection="1"/>
    <xf numFmtId="0" fontId="13" fillId="5" borderId="13" xfId="0" applyFont="1" applyFill="1" applyBorder="1" applyAlignment="1" applyProtection="1">
      <alignment horizontal="center"/>
    </xf>
    <xf numFmtId="0" fontId="28" fillId="0" borderId="0" xfId="0" applyFont="1" applyProtection="1"/>
    <xf numFmtId="0" fontId="29" fillId="0" borderId="0" xfId="0" applyFont="1" applyAlignment="1">
      <alignment wrapText="1"/>
    </xf>
    <xf numFmtId="0" fontId="29" fillId="0" borderId="0" xfId="0" applyFont="1"/>
    <xf numFmtId="0" fontId="0" fillId="3" borderId="16" xfId="0" applyFill="1" applyBorder="1"/>
    <xf numFmtId="0" fontId="0" fillId="3" borderId="2" xfId="0" applyFill="1" applyBorder="1"/>
    <xf numFmtId="0" fontId="0" fillId="3" borderId="18" xfId="0" applyFill="1" applyBorder="1"/>
    <xf numFmtId="0" fontId="0" fillId="3" borderId="19" xfId="0" applyFill="1" applyBorder="1"/>
    <xf numFmtId="0" fontId="0" fillId="3" borderId="3" xfId="0" applyFill="1" applyBorder="1" applyAlignment="1">
      <alignment horizontal="center"/>
    </xf>
    <xf numFmtId="3" fontId="16" fillId="3" borderId="20" xfId="0" applyNumberFormat="1" applyFont="1" applyFill="1" applyBorder="1" applyAlignment="1">
      <alignment horizontal="center"/>
    </xf>
    <xf numFmtId="0" fontId="20" fillId="3" borderId="19" xfId="0" applyFont="1" applyFill="1" applyBorder="1" applyAlignment="1">
      <alignment horizontal="left"/>
    </xf>
    <xf numFmtId="0" fontId="0" fillId="3" borderId="3" xfId="0" applyFill="1" applyBorder="1" applyAlignment="1">
      <alignment horizontal="right"/>
    </xf>
    <xf numFmtId="0" fontId="0" fillId="3" borderId="21" xfId="0" applyFill="1" applyBorder="1"/>
    <xf numFmtId="0" fontId="0" fillId="3" borderId="1" xfId="0" applyFill="1" applyBorder="1" applyAlignment="1">
      <alignment horizontal="center"/>
    </xf>
    <xf numFmtId="3" fontId="16" fillId="3" borderId="22" xfId="0" applyNumberFormat="1" applyFont="1" applyFill="1" applyBorder="1" applyAlignment="1">
      <alignment horizontal="center"/>
    </xf>
    <xf numFmtId="0" fontId="0" fillId="3" borderId="21" xfId="0" applyFill="1" applyBorder="1" applyAlignment="1">
      <alignment horizontal="right"/>
    </xf>
    <xf numFmtId="0" fontId="0" fillId="3" borderId="21" xfId="0" applyFill="1" applyBorder="1" applyAlignment="1">
      <alignment horizontal="left"/>
    </xf>
    <xf numFmtId="0" fontId="0" fillId="3" borderId="1" xfId="0" applyFill="1" applyBorder="1" applyAlignment="1">
      <alignment horizontal="right"/>
    </xf>
    <xf numFmtId="0" fontId="0" fillId="8" borderId="0" xfId="0" applyFill="1"/>
    <xf numFmtId="0" fontId="15" fillId="0" borderId="0" xfId="3" applyFont="1" applyFill="1" applyAlignment="1">
      <alignment horizontal="left"/>
    </xf>
    <xf numFmtId="0" fontId="15" fillId="0" borderId="0" xfId="3" applyFont="1" applyFill="1" applyBorder="1" applyAlignment="1">
      <alignment horizontal="left"/>
    </xf>
    <xf numFmtId="3" fontId="14" fillId="0" borderId="0" xfId="3" applyNumberFormat="1" applyFont="1" applyFill="1" applyBorder="1" applyAlignment="1">
      <alignment horizontal="center"/>
    </xf>
    <xf numFmtId="0" fontId="19" fillId="0" borderId="0" xfId="3" applyFont="1" applyFill="1" applyAlignment="1">
      <alignment horizontal="left"/>
    </xf>
    <xf numFmtId="0" fontId="8" fillId="0" borderId="0" xfId="3" applyFont="1" applyFill="1" applyBorder="1" applyAlignment="1">
      <alignment horizontal="left"/>
    </xf>
    <xf numFmtId="1" fontId="19" fillId="0" borderId="0" xfId="0" applyNumberFormat="1" applyFont="1" applyFill="1" applyBorder="1" applyAlignment="1">
      <alignment horizontal="center"/>
    </xf>
    <xf numFmtId="3" fontId="30" fillId="0" borderId="0" xfId="3" applyNumberFormat="1" applyFont="1" applyFill="1" applyBorder="1" applyAlignment="1">
      <alignment horizontal="center"/>
    </xf>
    <xf numFmtId="3" fontId="17" fillId="0" borderId="0" xfId="0" applyNumberFormat="1" applyFont="1" applyFill="1" applyBorder="1" applyAlignment="1">
      <alignment horizontal="center"/>
    </xf>
    <xf numFmtId="3" fontId="9" fillId="0" borderId="0" xfId="0" applyNumberFormat="1" applyFont="1" applyFill="1" applyBorder="1" applyAlignment="1">
      <alignment horizontal="center"/>
    </xf>
    <xf numFmtId="3" fontId="9" fillId="0" borderId="0" xfId="0" applyNumberFormat="1" applyFont="1" applyFill="1" applyAlignment="1">
      <alignment horizontal="center"/>
    </xf>
    <xf numFmtId="0" fontId="5" fillId="11" borderId="0" xfId="4" applyFill="1" applyBorder="1"/>
    <xf numFmtId="0" fontId="5" fillId="11" borderId="0" xfId="4" applyFill="1" applyBorder="1" applyAlignment="1">
      <alignment wrapText="1"/>
    </xf>
    <xf numFmtId="0" fontId="8" fillId="0" borderId="0" xfId="0" applyFont="1" applyBorder="1" applyAlignment="1">
      <alignment horizontal="left" wrapText="1"/>
    </xf>
    <xf numFmtId="0" fontId="17" fillId="0" borderId="0" xfId="0" applyFont="1" applyFill="1" applyBorder="1" applyAlignment="1">
      <alignment horizontal="center" wrapText="1"/>
    </xf>
    <xf numFmtId="3" fontId="8" fillId="0" borderId="0" xfId="0" applyNumberFormat="1" applyFont="1" applyFill="1" applyBorder="1" applyAlignment="1">
      <alignment wrapText="1"/>
    </xf>
    <xf numFmtId="0" fontId="10" fillId="0" borderId="1" xfId="0" applyFont="1" applyFill="1" applyBorder="1" applyAlignment="1">
      <alignment horizontal="left"/>
    </xf>
    <xf numFmtId="164" fontId="15" fillId="0" borderId="0" xfId="0" applyNumberFormat="1" applyFont="1" applyFill="1" applyBorder="1" applyAlignment="1">
      <alignment horizontal="center"/>
    </xf>
    <xf numFmtId="1" fontId="14" fillId="0" borderId="0" xfId="0" applyNumberFormat="1" applyFont="1" applyFill="1" applyBorder="1" applyAlignment="1">
      <alignment horizontal="center"/>
    </xf>
    <xf numFmtId="166" fontId="15" fillId="0" borderId="0" xfId="0" applyNumberFormat="1" applyFont="1" applyFill="1" applyBorder="1" applyAlignment="1">
      <alignment horizontal="center"/>
    </xf>
    <xf numFmtId="3" fontId="34" fillId="0" borderId="0" xfId="0" applyNumberFormat="1" applyFont="1" applyFill="1" applyBorder="1" applyAlignment="1">
      <alignment horizontal="center"/>
    </xf>
    <xf numFmtId="0" fontId="0" fillId="0" borderId="0" xfId="0"/>
    <xf numFmtId="0" fontId="6" fillId="2" borderId="0" xfId="0" applyFont="1" applyFill="1" applyProtection="1"/>
    <xf numFmtId="0" fontId="0" fillId="0" borderId="0" xfId="0" applyFill="1" applyBorder="1" applyAlignment="1">
      <alignment horizontal="center"/>
    </xf>
    <xf numFmtId="3" fontId="16" fillId="0" borderId="0" xfId="0" applyNumberFormat="1" applyFont="1" applyFill="1" applyBorder="1" applyAlignment="1">
      <alignment horizontal="center"/>
    </xf>
    <xf numFmtId="0" fontId="13" fillId="0" borderId="0" xfId="0" applyFont="1" applyFill="1" applyBorder="1" applyProtection="1"/>
    <xf numFmtId="0" fontId="14" fillId="0" borderId="0" xfId="0" applyFont="1" applyFill="1" applyBorder="1" applyAlignment="1">
      <alignment horizontal="center" wrapText="1"/>
    </xf>
    <xf numFmtId="1" fontId="8" fillId="0" borderId="2" xfId="0" applyNumberFormat="1" applyFont="1" applyFill="1" applyBorder="1" applyAlignment="1">
      <alignment horizontal="center" wrapText="1"/>
    </xf>
    <xf numFmtId="0" fontId="14" fillId="0" borderId="0" xfId="0" applyFont="1" applyFill="1" applyBorder="1" applyAlignment="1">
      <alignment horizontal="left" wrapText="1"/>
    </xf>
    <xf numFmtId="3" fontId="32" fillId="0" borderId="0" xfId="0" applyNumberFormat="1" applyFont="1" applyFill="1" applyBorder="1" applyAlignment="1">
      <alignment horizontal="center"/>
    </xf>
    <xf numFmtId="0" fontId="4" fillId="11" borderId="0" xfId="4" applyFont="1" applyFill="1" applyBorder="1" applyAlignment="1">
      <alignment wrapText="1"/>
    </xf>
    <xf numFmtId="0" fontId="9" fillId="0" borderId="0" xfId="0" applyFont="1" applyFill="1" applyAlignment="1"/>
    <xf numFmtId="1" fontId="15" fillId="0" borderId="1" xfId="0" applyNumberFormat="1" applyFont="1" applyFill="1" applyBorder="1" applyAlignment="1">
      <alignment horizontal="center"/>
    </xf>
    <xf numFmtId="1" fontId="9" fillId="0" borderId="0" xfId="0" applyNumberFormat="1" applyFont="1" applyFill="1" applyBorder="1" applyAlignment="1">
      <alignment horizontal="center"/>
    </xf>
    <xf numFmtId="1" fontId="33" fillId="0" borderId="0" xfId="0" applyNumberFormat="1" applyFont="1" applyFill="1" applyAlignment="1">
      <alignment horizontal="center"/>
    </xf>
    <xf numFmtId="1" fontId="8" fillId="0" borderId="2" xfId="3" applyNumberFormat="1" applyFont="1" applyFill="1" applyBorder="1" applyAlignment="1">
      <alignment horizontal="center" wrapText="1"/>
    </xf>
    <xf numFmtId="0" fontId="10" fillId="0" borderId="1" xfId="3" applyFont="1" applyFill="1" applyBorder="1" applyAlignment="1">
      <alignment horizontal="left"/>
    </xf>
    <xf numFmtId="3" fontId="30" fillId="0" borderId="0" xfId="0" applyNumberFormat="1" applyFont="1" applyFill="1" applyBorder="1" applyAlignment="1">
      <alignment horizontal="center"/>
    </xf>
    <xf numFmtId="3" fontId="31" fillId="0" borderId="0" xfId="0" applyNumberFormat="1" applyFont="1" applyFill="1" applyBorder="1" applyAlignment="1">
      <alignment horizontal="center"/>
    </xf>
    <xf numFmtId="0" fontId="18" fillId="0" borderId="0" xfId="3" applyFont="1" applyFill="1" applyBorder="1" applyAlignment="1">
      <alignment horizontal="left"/>
    </xf>
    <xf numFmtId="0" fontId="10" fillId="0" borderId="0" xfId="0" applyFont="1" applyFill="1" applyAlignment="1">
      <alignment horizontal="right"/>
    </xf>
    <xf numFmtId="0" fontId="0" fillId="2" borderId="0" xfId="0" applyFont="1" applyFill="1" applyProtection="1"/>
    <xf numFmtId="0" fontId="10" fillId="0" borderId="0" xfId="0" applyFont="1" applyFill="1" applyAlignment="1"/>
    <xf numFmtId="1" fontId="8" fillId="0" borderId="0" xfId="0" applyNumberFormat="1" applyFont="1" applyAlignment="1">
      <alignment horizontal="center"/>
    </xf>
    <xf numFmtId="0" fontId="8" fillId="0" borderId="0" xfId="0" applyFont="1" applyFill="1" applyBorder="1" applyAlignment="1">
      <alignment horizontal="left" wrapText="1"/>
    </xf>
    <xf numFmtId="0" fontId="8" fillId="0" borderId="0" xfId="0" applyFont="1" applyFill="1" applyAlignment="1">
      <alignment horizontal="center"/>
    </xf>
    <xf numFmtId="0" fontId="7" fillId="0" borderId="0" xfId="2" applyFill="1" applyAlignment="1" applyProtection="1"/>
    <xf numFmtId="0" fontId="16" fillId="0" borderId="0" xfId="0" applyFont="1"/>
    <xf numFmtId="0" fontId="39" fillId="0" borderId="0" xfId="2" applyFont="1" applyAlignment="1" applyProtection="1"/>
    <xf numFmtId="0" fontId="8" fillId="0" borderId="1" xfId="0" applyFont="1" applyBorder="1" applyAlignment="1">
      <alignment horizontal="center" wrapText="1"/>
    </xf>
    <xf numFmtId="1" fontId="8" fillId="0" borderId="1" xfId="3" applyNumberFormat="1" applyFont="1" applyFill="1" applyBorder="1" applyAlignment="1">
      <alignment horizontal="center" wrapText="1"/>
    </xf>
    <xf numFmtId="0" fontId="0" fillId="0" borderId="9" xfId="0" applyFont="1" applyFill="1" applyBorder="1" applyAlignment="1" applyProtection="1">
      <alignment horizontal="center"/>
      <protection locked="0"/>
    </xf>
    <xf numFmtId="0" fontId="0" fillId="0" borderId="0" xfId="0" applyFont="1"/>
    <xf numFmtId="0" fontId="8" fillId="0" borderId="0" xfId="0" applyFont="1" applyFill="1" applyBorder="1" applyAlignment="1"/>
    <xf numFmtId="0" fontId="8" fillId="0" borderId="0" xfId="3" applyFont="1" applyFill="1" applyBorder="1" applyAlignment="1">
      <alignment wrapText="1"/>
    </xf>
    <xf numFmtId="0" fontId="8" fillId="0" borderId="0" xfId="3" applyFont="1" applyFill="1" applyBorder="1" applyAlignment="1">
      <alignment horizontal="left" wrapText="1"/>
    </xf>
    <xf numFmtId="0" fontId="8" fillId="0" borderId="2" xfId="0" applyNumberFormat="1" applyFont="1" applyFill="1" applyBorder="1" applyAlignment="1">
      <alignment horizontal="center" wrapText="1"/>
    </xf>
    <xf numFmtId="0" fontId="8" fillId="0" borderId="1" xfId="0" applyFont="1" applyFill="1" applyBorder="1" applyAlignment="1">
      <alignment horizontal="center"/>
    </xf>
    <xf numFmtId="0" fontId="15" fillId="0" borderId="0" xfId="0" applyFont="1" applyFill="1" applyBorder="1" applyAlignment="1">
      <alignment horizontal="center" wrapText="1"/>
    </xf>
    <xf numFmtId="0" fontId="8" fillId="0" borderId="3" xfId="0" applyFont="1" applyFill="1" applyBorder="1" applyAlignment="1"/>
    <xf numFmtId="0" fontId="15" fillId="0" borderId="0" xfId="3" applyFont="1" applyFill="1" applyBorder="1" applyAlignment="1">
      <alignment horizontal="center" wrapText="1"/>
    </xf>
    <xf numFmtId="0" fontId="8" fillId="0" borderId="0" xfId="0" applyFont="1" applyFill="1" applyBorder="1" applyAlignment="1">
      <alignment horizontal="center" wrapText="1"/>
    </xf>
    <xf numFmtId="1" fontId="33" fillId="0" borderId="0" xfId="0" applyNumberFormat="1" applyFont="1" applyFill="1" applyBorder="1" applyAlignment="1">
      <alignment horizontal="center"/>
    </xf>
    <xf numFmtId="0" fontId="8" fillId="0" borderId="1" xfId="0" applyFont="1" applyFill="1" applyBorder="1" applyAlignment="1"/>
    <xf numFmtId="0" fontId="10" fillId="0" borderId="0" xfId="0" applyFont="1" applyFill="1" applyBorder="1" applyAlignment="1"/>
    <xf numFmtId="0" fontId="9" fillId="0" borderId="0" xfId="0" applyFont="1" applyFill="1" applyAlignment="1">
      <alignment shrinkToFit="1"/>
    </xf>
    <xf numFmtId="0" fontId="8" fillId="0" borderId="0" xfId="0" applyFont="1" applyFill="1" applyBorder="1" applyAlignment="1">
      <alignment wrapText="1"/>
    </xf>
    <xf numFmtId="0" fontId="15" fillId="0" borderId="0" xfId="0" applyFont="1" applyFill="1" applyAlignment="1"/>
    <xf numFmtId="0" fontId="17" fillId="0" borderId="0" xfId="0" applyFont="1" applyFill="1" applyBorder="1" applyAlignment="1"/>
    <xf numFmtId="0" fontId="33" fillId="0" borderId="0" xfId="0" applyFont="1" applyFill="1" applyBorder="1" applyAlignment="1"/>
    <xf numFmtId="0" fontId="8" fillId="0" borderId="0" xfId="0" applyFont="1" applyFill="1" applyAlignment="1">
      <alignment horizontal="left" wrapText="1"/>
    </xf>
    <xf numFmtId="0" fontId="15" fillId="0" borderId="0" xfId="3" applyFont="1" applyFill="1" applyBorder="1" applyAlignment="1">
      <alignment horizontal="center"/>
    </xf>
    <xf numFmtId="0" fontId="9" fillId="0" borderId="0" xfId="3" applyFont="1" applyFill="1" applyBorder="1" applyAlignment="1"/>
    <xf numFmtId="0" fontId="9" fillId="0" borderId="0" xfId="0" applyFont="1" applyFill="1" applyBorder="1" applyAlignment="1"/>
    <xf numFmtId="0" fontId="8" fillId="0" borderId="1" xfId="0" applyFont="1" applyFill="1" applyBorder="1" applyAlignment="1">
      <alignment horizontal="left" wrapText="1"/>
    </xf>
    <xf numFmtId="0" fontId="8" fillId="0" borderId="1" xfId="3" applyFont="1" applyFill="1" applyBorder="1" applyAlignment="1">
      <alignment horizontal="left" wrapText="1"/>
    </xf>
    <xf numFmtId="0" fontId="8" fillId="0" borderId="1" xfId="0" applyFont="1" applyBorder="1" applyAlignment="1">
      <alignment horizontal="left" wrapText="1"/>
    </xf>
    <xf numFmtId="3" fontId="32" fillId="0" borderId="0" xfId="0" applyNumberFormat="1" applyFont="1" applyFill="1" applyAlignment="1">
      <alignment horizontal="center"/>
    </xf>
    <xf numFmtId="164" fontId="33" fillId="0" borderId="0" xfId="0" applyNumberFormat="1" applyFont="1" applyFill="1" applyBorder="1" applyAlignment="1">
      <alignment horizontal="center"/>
    </xf>
    <xf numFmtId="164" fontId="33" fillId="0" borderId="0" xfId="0" applyNumberFormat="1" applyFont="1" applyFill="1" applyBorder="1" applyAlignment="1">
      <alignment horizontal="center" wrapText="1"/>
    </xf>
    <xf numFmtId="0" fontId="13" fillId="2" borderId="0" xfId="0" applyNumberFormat="1" applyFont="1" applyFill="1" applyProtection="1"/>
    <xf numFmtId="0" fontId="12" fillId="0" borderId="0" xfId="0" applyFont="1" applyFill="1" applyAlignment="1"/>
    <xf numFmtId="2" fontId="7" fillId="0" borderId="0" xfId="2" applyNumberFormat="1" applyFill="1" applyAlignment="1" applyProtection="1"/>
    <xf numFmtId="0" fontId="15" fillId="0" borderId="3" xfId="0" applyFont="1" applyFill="1" applyBorder="1" applyAlignment="1">
      <alignment wrapText="1"/>
    </xf>
    <xf numFmtId="164" fontId="40" fillId="0" borderId="0" xfId="0" applyNumberFormat="1" applyFont="1" applyFill="1" applyBorder="1" applyAlignment="1">
      <alignment horizontal="center"/>
    </xf>
    <xf numFmtId="0" fontId="9" fillId="0" borderId="0" xfId="0" applyFont="1" applyFill="1" applyBorder="1" applyAlignment="1">
      <alignment horizontal="center"/>
    </xf>
    <xf numFmtId="164" fontId="40" fillId="0" borderId="0" xfId="3" applyNumberFormat="1" applyFont="1" applyFill="1" applyBorder="1" applyAlignment="1">
      <alignment horizontal="center" wrapText="1"/>
    </xf>
    <xf numFmtId="0" fontId="8" fillId="0" borderId="0" xfId="0" applyFont="1" applyFill="1" applyAlignment="1"/>
    <xf numFmtId="0" fontId="15" fillId="0" borderId="2" xfId="0" applyFont="1" applyFill="1" applyBorder="1" applyAlignment="1">
      <alignment horizontal="center" wrapText="1"/>
    </xf>
    <xf numFmtId="0" fontId="15" fillId="0" borderId="26" xfId="0" applyFont="1" applyFill="1" applyBorder="1" applyAlignment="1">
      <alignment horizontal="center" wrapText="1"/>
    </xf>
    <xf numFmtId="0" fontId="8" fillId="0" borderId="0" xfId="0" applyFont="1" applyFill="1" applyBorder="1" applyAlignment="1">
      <alignment horizontal="center"/>
    </xf>
    <xf numFmtId="0" fontId="14" fillId="0" borderId="0" xfId="0" applyFont="1" applyFill="1" applyBorder="1" applyAlignment="1">
      <alignment horizontal="center"/>
    </xf>
    <xf numFmtId="1" fontId="8" fillId="0" borderId="0" xfId="3" applyNumberFormat="1" applyFont="1" applyFill="1" applyBorder="1" applyAlignment="1">
      <alignment horizontal="center" wrapText="1"/>
    </xf>
    <xf numFmtId="1" fontId="8" fillId="0" borderId="3" xfId="3" applyNumberFormat="1" applyFont="1" applyFill="1" applyBorder="1" applyAlignment="1">
      <alignment horizontal="center" wrapText="1"/>
    </xf>
    <xf numFmtId="1" fontId="32" fillId="0" borderId="0" xfId="0" applyNumberFormat="1" applyFont="1" applyFill="1" applyAlignment="1">
      <alignment horizontal="center"/>
    </xf>
    <xf numFmtId="0" fontId="8" fillId="0" borderId="0" xfId="0" applyFont="1" applyBorder="1" applyAlignment="1">
      <alignment horizontal="center" wrapText="1"/>
    </xf>
    <xf numFmtId="0" fontId="10" fillId="0" borderId="0" xfId="0" applyFont="1" applyAlignment="1">
      <alignment horizontal="right"/>
    </xf>
    <xf numFmtId="0" fontId="6" fillId="0" borderId="0" xfId="3"/>
    <xf numFmtId="2" fontId="17" fillId="0" borderId="0" xfId="3" applyNumberFormat="1" applyFont="1" applyFill="1" applyAlignment="1"/>
    <xf numFmtId="0" fontId="6" fillId="0" borderId="0" xfId="3" applyFill="1" applyBorder="1"/>
    <xf numFmtId="0" fontId="6" fillId="0" borderId="0" xfId="3" applyBorder="1" applyAlignment="1">
      <alignment vertical="center"/>
    </xf>
    <xf numFmtId="0" fontId="6" fillId="0" borderId="0" xfId="3" applyBorder="1"/>
    <xf numFmtId="0" fontId="38" fillId="0" borderId="0" xfId="3" applyFont="1"/>
    <xf numFmtId="0" fontId="21" fillId="0" borderId="0" xfId="3" applyFont="1"/>
    <xf numFmtId="0" fontId="7" fillId="0" borderId="0" xfId="2" applyFill="1" applyAlignment="1" applyProtection="1">
      <alignment vertical="top"/>
    </xf>
    <xf numFmtId="0" fontId="7" fillId="0" borderId="0" xfId="2" applyFill="1" applyBorder="1" applyAlignment="1" applyProtection="1">
      <alignment vertical="top"/>
    </xf>
    <xf numFmtId="0" fontId="7" fillId="0" borderId="0" xfId="2" applyFill="1" applyBorder="1" applyAlignment="1" applyProtection="1">
      <alignment vertical="center"/>
    </xf>
    <xf numFmtId="0" fontId="7" fillId="0" borderId="0" xfId="2" applyFill="1" applyBorder="1" applyAlignment="1" applyProtection="1"/>
    <xf numFmtId="0" fontId="7" fillId="0" borderId="0" xfId="2" applyBorder="1" applyAlignment="1" applyProtection="1">
      <alignment vertical="center"/>
    </xf>
    <xf numFmtId="0" fontId="14" fillId="0" borderId="0" xfId="0" applyFont="1" applyFill="1" applyAlignment="1">
      <alignment horizontal="right"/>
    </xf>
    <xf numFmtId="0" fontId="10" fillId="0" borderId="26" xfId="0" applyFont="1" applyFill="1" applyBorder="1" applyAlignment="1">
      <alignment horizontal="right"/>
    </xf>
    <xf numFmtId="0" fontId="10" fillId="0" borderId="0" xfId="0" applyFont="1" applyFill="1" applyBorder="1" applyAlignment="1">
      <alignment horizontal="right"/>
    </xf>
    <xf numFmtId="0" fontId="10" fillId="0" borderId="0" xfId="3" applyFont="1" applyFill="1" applyBorder="1" applyAlignment="1">
      <alignment horizontal="right"/>
    </xf>
    <xf numFmtId="0" fontId="10" fillId="0" borderId="26" xfId="0" applyFont="1" applyBorder="1" applyAlignment="1">
      <alignment horizontal="right"/>
    </xf>
    <xf numFmtId="0" fontId="8" fillId="0" borderId="2" xfId="0" applyFont="1" applyBorder="1" applyAlignment="1">
      <alignment horizontal="center" wrapText="1"/>
    </xf>
    <xf numFmtId="0" fontId="8" fillId="0" borderId="0" xfId="0" applyFont="1" applyAlignment="1">
      <alignment horizontal="center" wrapText="1"/>
    </xf>
    <xf numFmtId="0" fontId="8" fillId="0" borderId="26" xfId="0" applyFont="1" applyFill="1" applyBorder="1" applyAlignment="1"/>
    <xf numFmtId="11" fontId="8" fillId="0" borderId="0" xfId="0" applyNumberFormat="1" applyFont="1" applyFill="1" applyAlignment="1"/>
    <xf numFmtId="0" fontId="10" fillId="0" borderId="1" xfId="0" applyFont="1" applyFill="1" applyBorder="1" applyAlignment="1"/>
    <xf numFmtId="0" fontId="9" fillId="0" borderId="0" xfId="0" applyFont="1" applyAlignment="1"/>
    <xf numFmtId="0" fontId="8" fillId="0" borderId="0" xfId="0" applyFont="1" applyAlignment="1"/>
    <xf numFmtId="3" fontId="8" fillId="0" borderId="0" xfId="0" applyNumberFormat="1" applyFont="1" applyFill="1" applyAlignment="1"/>
    <xf numFmtId="0" fontId="18" fillId="0" borderId="0" xfId="0" applyFont="1" applyFill="1" applyAlignment="1"/>
    <xf numFmtId="1" fontId="8" fillId="0" borderId="0" xfId="0" applyNumberFormat="1" applyFont="1" applyFill="1" applyBorder="1" applyAlignment="1"/>
    <xf numFmtId="0" fontId="9" fillId="0" borderId="1" xfId="0" applyFont="1" applyFill="1" applyBorder="1" applyAlignment="1"/>
    <xf numFmtId="3" fontId="9" fillId="0" borderId="1" xfId="0" applyNumberFormat="1" applyFont="1" applyFill="1" applyBorder="1" applyAlignment="1"/>
    <xf numFmtId="164" fontId="33" fillId="0" borderId="0" xfId="0" applyNumberFormat="1" applyFont="1" applyBorder="1" applyAlignment="1">
      <alignment horizontal="center"/>
    </xf>
    <xf numFmtId="0" fontId="33" fillId="0" borderId="0" xfId="0" applyFont="1" applyFill="1" applyAlignment="1"/>
    <xf numFmtId="3" fontId="9" fillId="0" borderId="0" xfId="0" applyNumberFormat="1" applyFont="1" applyFill="1" applyBorder="1" applyAlignment="1"/>
    <xf numFmtId="0" fontId="8" fillId="0" borderId="2" xfId="0" applyFont="1" applyFill="1" applyBorder="1" applyAlignment="1"/>
    <xf numFmtId="0" fontId="0" fillId="0" borderId="0" xfId="0" applyAlignment="1"/>
    <xf numFmtId="0" fontId="17" fillId="0" borderId="0" xfId="0" applyFont="1" applyFill="1" applyAlignment="1"/>
    <xf numFmtId="1" fontId="15" fillId="0" borderId="0" xfId="0" applyNumberFormat="1" applyFont="1" applyFill="1" applyAlignment="1"/>
    <xf numFmtId="0" fontId="15" fillId="0" borderId="0" xfId="0" applyNumberFormat="1" applyFont="1" applyFill="1" applyBorder="1" applyAlignment="1">
      <alignment horizontal="center"/>
    </xf>
    <xf numFmtId="0" fontId="19" fillId="0" borderId="0" xfId="0" applyFont="1" applyFill="1" applyAlignment="1"/>
    <xf numFmtId="0" fontId="40" fillId="0" borderId="0" xfId="0" applyFont="1" applyFill="1" applyAlignment="1"/>
    <xf numFmtId="0" fontId="14" fillId="0" borderId="0" xfId="0" applyFont="1" applyFill="1" applyAlignment="1"/>
    <xf numFmtId="0" fontId="15" fillId="0" borderId="0" xfId="3" applyFont="1" applyFill="1" applyAlignment="1"/>
    <xf numFmtId="0" fontId="15" fillId="0" borderId="0" xfId="0" applyFont="1" applyFill="1" applyAlignment="1">
      <alignment horizontal="center"/>
    </xf>
    <xf numFmtId="2" fontId="17" fillId="0" borderId="0" xfId="3" applyNumberFormat="1" applyFont="1" applyFill="1" applyAlignment="1">
      <alignment horizontal="left" wrapText="1"/>
    </xf>
    <xf numFmtId="0" fontId="6" fillId="0" borderId="0" xfId="565" applyNumberFormat="1" applyAlignment="1"/>
    <xf numFmtId="3" fontId="14" fillId="0" borderId="0" xfId="0" applyNumberFormat="1" applyFont="1" applyFill="1" applyBorder="1" applyAlignment="1"/>
    <xf numFmtId="0" fontId="18" fillId="0" borderId="0" xfId="0" applyFont="1" applyFill="1" applyBorder="1" applyAlignment="1"/>
    <xf numFmtId="1" fontId="17" fillId="0" borderId="0" xfId="0" applyNumberFormat="1" applyFont="1" applyFill="1" applyBorder="1" applyAlignment="1"/>
    <xf numFmtId="0" fontId="8" fillId="0" borderId="0" xfId="3" applyFont="1" applyFill="1" applyBorder="1" applyAlignment="1"/>
    <xf numFmtId="0" fontId="8" fillId="0" borderId="3" xfId="3" applyFont="1" applyFill="1" applyBorder="1" applyAlignment="1"/>
    <xf numFmtId="0" fontId="8" fillId="0" borderId="0" xfId="3" applyFont="1" applyFill="1" applyAlignment="1"/>
    <xf numFmtId="0" fontId="8" fillId="0" borderId="2" xfId="3" applyFont="1" applyFill="1" applyBorder="1" applyAlignment="1"/>
    <xf numFmtId="0" fontId="8" fillId="0" borderId="0" xfId="0" applyFont="1" applyBorder="1" applyAlignment="1"/>
    <xf numFmtId="0" fontId="8" fillId="0" borderId="3" xfId="0" applyFont="1" applyBorder="1" applyAlignment="1"/>
    <xf numFmtId="1" fontId="8" fillId="0" borderId="0" xfId="3" applyNumberFormat="1" applyFont="1" applyFill="1" applyAlignment="1"/>
    <xf numFmtId="3" fontId="8" fillId="0" borderId="0" xfId="3" applyNumberFormat="1" applyFont="1" applyFill="1" applyAlignment="1"/>
    <xf numFmtId="0" fontId="8" fillId="0" borderId="26" xfId="0" applyFont="1" applyBorder="1" applyAlignment="1"/>
    <xf numFmtId="0" fontId="8" fillId="0" borderId="1" xfId="0" applyFont="1" applyBorder="1" applyAlignment="1"/>
    <xf numFmtId="0" fontId="8" fillId="0" borderId="0" xfId="0" applyFont="1" applyFill="1" applyAlignment="1"/>
    <xf numFmtId="0" fontId="4" fillId="11" borderId="0" xfId="4" applyFont="1" applyFill="1" applyBorder="1"/>
    <xf numFmtId="0" fontId="8" fillId="0" borderId="0" xfId="0" applyFont="1" applyBorder="1" applyAlignment="1">
      <alignment horizontal="center"/>
    </xf>
    <xf numFmtId="0" fontId="10" fillId="0" borderId="0" xfId="0" applyFont="1" applyBorder="1" applyAlignment="1">
      <alignment horizontal="right"/>
    </xf>
    <xf numFmtId="0" fontId="8" fillId="0" borderId="26" xfId="0" applyFont="1" applyBorder="1" applyAlignment="1">
      <alignment horizontal="center" wrapText="1"/>
    </xf>
    <xf numFmtId="1" fontId="41" fillId="0" borderId="0" xfId="0" applyNumberFormat="1" applyFont="1" applyFill="1" applyBorder="1" applyAlignment="1">
      <alignment horizontal="center"/>
    </xf>
    <xf numFmtId="1" fontId="41" fillId="0" borderId="0" xfId="0" applyNumberFormat="1" applyFont="1" applyFill="1" applyAlignment="1">
      <alignment horizontal="center"/>
    </xf>
    <xf numFmtId="1" fontId="42" fillId="0" borderId="0" xfId="0" applyNumberFormat="1" applyFont="1" applyFill="1" applyAlignment="1">
      <alignment horizontal="center"/>
    </xf>
    <xf numFmtId="1" fontId="41" fillId="0" borderId="26" xfId="0" applyNumberFormat="1" applyFont="1" applyFill="1" applyBorder="1" applyAlignment="1">
      <alignment horizontal="center" wrapText="1"/>
    </xf>
    <xf numFmtId="1" fontId="41" fillId="0" borderId="26" xfId="0" applyNumberFormat="1" applyFont="1" applyFill="1" applyBorder="1" applyAlignment="1">
      <alignment horizontal="center"/>
    </xf>
    <xf numFmtId="49" fontId="41" fillId="0" borderId="2" xfId="0" applyNumberFormat="1" applyFont="1" applyFill="1" applyBorder="1" applyAlignment="1">
      <alignment horizontal="center"/>
    </xf>
    <xf numFmtId="49" fontId="41" fillId="0" borderId="2" xfId="0" applyNumberFormat="1" applyFont="1" applyFill="1" applyBorder="1" applyAlignment="1">
      <alignment horizontal="center" wrapText="1"/>
    </xf>
    <xf numFmtId="1" fontId="42" fillId="0" borderId="0" xfId="0" applyNumberFormat="1" applyFont="1" applyFill="1" applyBorder="1" applyAlignment="1">
      <alignment horizontal="center"/>
    </xf>
    <xf numFmtId="3" fontId="42" fillId="0" borderId="1" xfId="0" applyNumberFormat="1" applyFont="1" applyFill="1" applyBorder="1" applyAlignment="1">
      <alignment horizontal="center"/>
    </xf>
    <xf numFmtId="3" fontId="42" fillId="0" borderId="26" xfId="0" applyNumberFormat="1" applyFont="1" applyFill="1" applyBorder="1" applyAlignment="1">
      <alignment horizontal="center"/>
    </xf>
    <xf numFmtId="0" fontId="43" fillId="0" borderId="0" xfId="0" applyFont="1" applyFill="1" applyAlignment="1"/>
    <xf numFmtId="0" fontId="41" fillId="0" borderId="3" xfId="0" applyFont="1" applyFill="1" applyBorder="1" applyAlignment="1"/>
    <xf numFmtId="0" fontId="41" fillId="0" borderId="2" xfId="0" applyNumberFormat="1" applyFont="1" applyFill="1" applyBorder="1" applyAlignment="1">
      <alignment horizontal="center" wrapText="1"/>
    </xf>
    <xf numFmtId="0" fontId="41" fillId="0" borderId="0" xfId="0" applyFont="1" applyFill="1" applyAlignment="1"/>
    <xf numFmtId="1" fontId="41" fillId="0" borderId="2" xfId="0" applyNumberFormat="1" applyFont="1" applyFill="1" applyBorder="1" applyAlignment="1">
      <alignment horizontal="center" wrapText="1"/>
    </xf>
    <xf numFmtId="3" fontId="41" fillId="0" borderId="0" xfId="0" applyNumberFormat="1" applyFont="1" applyFill="1" applyAlignment="1">
      <alignment horizontal="center"/>
    </xf>
    <xf numFmtId="3" fontId="42" fillId="0" borderId="3" xfId="0" applyNumberFormat="1" applyFont="1" applyFill="1" applyBorder="1" applyAlignment="1">
      <alignment horizontal="center"/>
    </xf>
    <xf numFmtId="3" fontId="42" fillId="0" borderId="0" xfId="0" applyNumberFormat="1" applyFont="1" applyFill="1" applyAlignment="1">
      <alignment horizontal="center"/>
    </xf>
    <xf numFmtId="1" fontId="41" fillId="0" borderId="0" xfId="0" applyNumberFormat="1" applyFont="1" applyFill="1" applyAlignment="1"/>
    <xf numFmtId="0" fontId="42" fillId="0" borderId="0" xfId="0" applyFont="1" applyFill="1" applyAlignment="1"/>
    <xf numFmtId="3" fontId="42" fillId="0" borderId="0" xfId="0" applyNumberFormat="1" applyFont="1" applyFill="1" applyAlignment="1"/>
    <xf numFmtId="1" fontId="41" fillId="0" borderId="0" xfId="0" applyNumberFormat="1" applyFont="1" applyFill="1" applyBorder="1" applyAlignment="1"/>
    <xf numFmtId="3" fontId="43" fillId="0" borderId="1" xfId="0" applyNumberFormat="1" applyFont="1" applyFill="1" applyBorder="1" applyAlignment="1">
      <alignment horizontal="center"/>
    </xf>
    <xf numFmtId="3" fontId="43" fillId="0" borderId="26" xfId="0" applyNumberFormat="1" applyFont="1" applyFill="1" applyBorder="1" applyAlignment="1">
      <alignment horizontal="center"/>
    </xf>
    <xf numFmtId="1" fontId="43" fillId="0" borderId="1" xfId="0" applyNumberFormat="1" applyFont="1" applyFill="1" applyBorder="1" applyAlignment="1">
      <alignment horizontal="center"/>
    </xf>
    <xf numFmtId="1" fontId="43" fillId="0" borderId="26" xfId="0" applyNumberFormat="1" applyFont="1" applyFill="1" applyBorder="1" applyAlignment="1">
      <alignment horizontal="center"/>
    </xf>
    <xf numFmtId="3" fontId="45" fillId="0" borderId="1" xfId="0" applyNumberFormat="1" applyFont="1" applyFill="1" applyBorder="1" applyAlignment="1">
      <alignment horizontal="center"/>
    </xf>
    <xf numFmtId="1" fontId="41" fillId="0" borderId="0" xfId="0" applyNumberFormat="1" applyFont="1" applyFill="1" applyBorder="1" applyAlignment="1">
      <alignment horizontal="center" wrapText="1"/>
    </xf>
    <xf numFmtId="0" fontId="41" fillId="0" borderId="0" xfId="0" applyFont="1" applyFill="1" applyBorder="1" applyAlignment="1"/>
    <xf numFmtId="3" fontId="41" fillId="0" borderId="0" xfId="0" applyNumberFormat="1" applyFont="1" applyFill="1" applyBorder="1" applyAlignment="1">
      <alignment horizontal="center"/>
    </xf>
    <xf numFmtId="0" fontId="42" fillId="0" borderId="0" xfId="0" applyNumberFormat="1" applyFont="1" applyFill="1" applyAlignment="1">
      <alignment horizontal="center"/>
    </xf>
    <xf numFmtId="1" fontId="42" fillId="0" borderId="0" xfId="1" applyNumberFormat="1" applyFont="1" applyFill="1" applyAlignment="1"/>
    <xf numFmtId="3" fontId="43" fillId="0" borderId="0" xfId="0" applyNumberFormat="1" applyFont="1" applyFill="1" applyAlignment="1">
      <alignment horizontal="center"/>
    </xf>
    <xf numFmtId="1" fontId="43" fillId="0" borderId="0" xfId="0" applyNumberFormat="1" applyFont="1" applyFill="1" applyAlignment="1">
      <alignment horizontal="center"/>
    </xf>
    <xf numFmtId="3" fontId="43" fillId="0" borderId="0" xfId="0" applyNumberFormat="1" applyFont="1" applyFill="1" applyBorder="1" applyAlignment="1">
      <alignment horizontal="center"/>
    </xf>
    <xf numFmtId="3" fontId="45" fillId="0" borderId="0" xfId="0" applyNumberFormat="1" applyFont="1" applyFill="1" applyAlignment="1">
      <alignment horizontal="center"/>
    </xf>
    <xf numFmtId="3" fontId="42" fillId="0" borderId="0" xfId="0" applyNumberFormat="1" applyFont="1" applyFill="1" applyBorder="1" applyAlignment="1">
      <alignment horizontal="center"/>
    </xf>
    <xf numFmtId="0" fontId="41" fillId="0" borderId="0" xfId="0" applyNumberFormat="1" applyFont="1" applyFill="1" applyBorder="1" applyAlignment="1">
      <alignment horizontal="center"/>
    </xf>
    <xf numFmtId="0" fontId="41" fillId="0" borderId="3" xfId="0" applyFont="1" applyFill="1" applyBorder="1" applyAlignment="1">
      <alignment wrapText="1"/>
    </xf>
    <xf numFmtId="1" fontId="43" fillId="0" borderId="0" xfId="0" applyNumberFormat="1" applyFont="1" applyFill="1" applyBorder="1" applyAlignment="1">
      <alignment horizontal="center"/>
    </xf>
    <xf numFmtId="3" fontId="45" fillId="0" borderId="0" xfId="0" applyNumberFormat="1" applyFont="1" applyFill="1" applyBorder="1" applyAlignment="1">
      <alignment horizontal="center"/>
    </xf>
    <xf numFmtId="165" fontId="41" fillId="0" borderId="0" xfId="0" applyNumberFormat="1" applyFont="1" applyFill="1" applyBorder="1" applyAlignment="1">
      <alignment horizontal="center"/>
    </xf>
    <xf numFmtId="0" fontId="42" fillId="0" borderId="0" xfId="0" applyFont="1" applyFill="1" applyBorder="1" applyAlignment="1">
      <alignment horizontal="center" wrapText="1"/>
    </xf>
    <xf numFmtId="167" fontId="41" fillId="0" borderId="0" xfId="0" applyNumberFormat="1" applyFont="1" applyFill="1" applyBorder="1" applyAlignment="1">
      <alignment horizontal="center" wrapText="1"/>
    </xf>
    <xf numFmtId="3" fontId="42" fillId="0" borderId="0" xfId="3" applyNumberFormat="1" applyFont="1" applyFill="1" applyBorder="1" applyAlignment="1">
      <alignment horizontal="center"/>
    </xf>
    <xf numFmtId="1" fontId="42" fillId="0" borderId="3" xfId="0" applyNumberFormat="1" applyFont="1" applyFill="1" applyBorder="1" applyAlignment="1">
      <alignment horizontal="center"/>
    </xf>
    <xf numFmtId="3" fontId="45" fillId="0" borderId="1" xfId="3" applyNumberFormat="1" applyFont="1" applyFill="1" applyBorder="1" applyAlignment="1">
      <alignment horizontal="center"/>
    </xf>
    <xf numFmtId="3" fontId="45" fillId="0" borderId="0" xfId="3" applyNumberFormat="1" applyFont="1" applyFill="1" applyBorder="1" applyAlignment="1">
      <alignment horizontal="center"/>
    </xf>
    <xf numFmtId="1" fontId="45" fillId="0" borderId="1" xfId="0" applyNumberFormat="1" applyFont="1" applyFill="1" applyBorder="1" applyAlignment="1">
      <alignment horizontal="center"/>
    </xf>
    <xf numFmtId="0" fontId="41" fillId="0" borderId="0" xfId="0" applyFont="1" applyFill="1" applyAlignment="1">
      <alignment horizontal="center"/>
    </xf>
    <xf numFmtId="0" fontId="42" fillId="0" borderId="0" xfId="0" applyFont="1" applyFill="1" applyAlignment="1">
      <alignment horizontal="center"/>
    </xf>
    <xf numFmtId="3" fontId="41" fillId="0" borderId="3" xfId="0" applyNumberFormat="1" applyFont="1" applyFill="1" applyBorder="1" applyAlignment="1">
      <alignment horizontal="center"/>
    </xf>
    <xf numFmtId="0" fontId="41" fillId="0" borderId="3" xfId="3" applyFont="1" applyFill="1" applyBorder="1" applyAlignment="1"/>
    <xf numFmtId="0" fontId="41" fillId="0" borderId="0" xfId="3" applyFont="1" applyFill="1" applyAlignment="1"/>
    <xf numFmtId="0" fontId="41" fillId="0" borderId="1" xfId="3" applyFont="1" applyFill="1" applyBorder="1" applyAlignment="1">
      <alignment horizontal="center" wrapText="1"/>
    </xf>
    <xf numFmtId="0" fontId="41" fillId="0" borderId="26" xfId="3" applyFont="1" applyFill="1" applyBorder="1" applyAlignment="1">
      <alignment horizontal="center" wrapText="1"/>
    </xf>
    <xf numFmtId="3" fontId="41" fillId="0" borderId="0" xfId="3" applyNumberFormat="1" applyFont="1" applyFill="1" applyBorder="1" applyAlignment="1">
      <alignment horizontal="center"/>
    </xf>
    <xf numFmtId="1" fontId="41" fillId="0" borderId="0" xfId="3" applyNumberFormat="1" applyFont="1" applyFill="1" applyBorder="1" applyAlignment="1">
      <alignment horizontal="center"/>
    </xf>
    <xf numFmtId="0" fontId="41" fillId="0" borderId="0" xfId="3" applyFont="1" applyFill="1" applyAlignment="1">
      <alignment horizontal="left"/>
    </xf>
    <xf numFmtId="4" fontId="41" fillId="0" borderId="0" xfId="3" applyNumberFormat="1" applyFont="1" applyFill="1" applyBorder="1" applyAlignment="1">
      <alignment horizontal="center"/>
    </xf>
    <xf numFmtId="3" fontId="43" fillId="0" borderId="1" xfId="3" applyNumberFormat="1" applyFont="1" applyFill="1" applyBorder="1" applyAlignment="1">
      <alignment horizontal="center"/>
    </xf>
    <xf numFmtId="3" fontId="43" fillId="0" borderId="26" xfId="3" applyNumberFormat="1" applyFont="1" applyFill="1" applyBorder="1" applyAlignment="1">
      <alignment horizontal="center"/>
    </xf>
    <xf numFmtId="1" fontId="43" fillId="0" borderId="1" xfId="3" applyNumberFormat="1" applyFont="1" applyFill="1" applyBorder="1" applyAlignment="1">
      <alignment horizontal="center"/>
    </xf>
    <xf numFmtId="3" fontId="45" fillId="0" borderId="26" xfId="3" applyNumberFormat="1" applyFont="1" applyFill="1" applyBorder="1" applyAlignment="1">
      <alignment horizontal="center"/>
    </xf>
    <xf numFmtId="0" fontId="41" fillId="0" borderId="0" xfId="3" applyFont="1" applyFill="1" applyBorder="1" applyAlignment="1">
      <alignment horizontal="center" wrapText="1"/>
    </xf>
    <xf numFmtId="3" fontId="42" fillId="0" borderId="3" xfId="3" applyNumberFormat="1" applyFont="1" applyFill="1" applyBorder="1" applyAlignment="1">
      <alignment horizontal="center"/>
    </xf>
    <xf numFmtId="3" fontId="42" fillId="0" borderId="0" xfId="3" applyNumberFormat="1" applyFont="1" applyFill="1" applyAlignment="1">
      <alignment horizontal="center"/>
    </xf>
    <xf numFmtId="1" fontId="45" fillId="0" borderId="1" xfId="3" applyNumberFormat="1" applyFont="1" applyFill="1" applyBorder="1" applyAlignment="1">
      <alignment horizontal="center"/>
    </xf>
    <xf numFmtId="0" fontId="41" fillId="0" borderId="3" xfId="0" applyFont="1" applyFill="1" applyBorder="1"/>
    <xf numFmtId="0" fontId="41" fillId="0" borderId="0" xfId="0" applyFont="1" applyFill="1"/>
    <xf numFmtId="3" fontId="41" fillId="0" borderId="0" xfId="0" applyNumberFormat="1" applyFont="1" applyFill="1" applyAlignment="1">
      <alignment horizontal="center" vertical="center"/>
    </xf>
    <xf numFmtId="3" fontId="41" fillId="0" borderId="0" xfId="5" applyNumberFormat="1" applyFont="1" applyFill="1" applyBorder="1" applyAlignment="1">
      <alignment horizontal="center" vertical="center" wrapText="1"/>
    </xf>
    <xf numFmtId="0" fontId="43" fillId="0" borderId="0" xfId="0" applyFont="1" applyFill="1"/>
    <xf numFmtId="0" fontId="41" fillId="0" borderId="1" xfId="0" applyFont="1" applyFill="1" applyBorder="1" applyAlignment="1">
      <alignment horizontal="center" wrapText="1"/>
    </xf>
    <xf numFmtId="1" fontId="43" fillId="0" borderId="1" xfId="0" applyNumberFormat="1" applyFont="1" applyFill="1" applyBorder="1" applyAlignment="1">
      <alignment horizontal="center" wrapText="1"/>
    </xf>
    <xf numFmtId="3" fontId="45" fillId="0" borderId="26" xfId="0" applyNumberFormat="1" applyFont="1" applyFill="1" applyBorder="1" applyAlignment="1">
      <alignment horizontal="center"/>
    </xf>
    <xf numFmtId="0" fontId="41" fillId="0" borderId="1" xfId="0" applyFont="1" applyFill="1" applyBorder="1" applyAlignment="1">
      <alignment horizontal="center"/>
    </xf>
    <xf numFmtId="1" fontId="41" fillId="0" borderId="1" xfId="0" applyNumberFormat="1" applyFont="1" applyFill="1" applyBorder="1" applyAlignment="1">
      <alignment horizontal="center"/>
    </xf>
    <xf numFmtId="1" fontId="41" fillId="0" borderId="1" xfId="3" applyNumberFormat="1" applyFont="1" applyFill="1" applyBorder="1" applyAlignment="1">
      <alignment horizontal="center" wrapText="1"/>
    </xf>
    <xf numFmtId="165" fontId="41" fillId="0" borderId="0" xfId="0" applyNumberFormat="1" applyFont="1" applyFill="1" applyAlignment="1">
      <alignment horizontal="center"/>
    </xf>
    <xf numFmtId="3" fontId="42" fillId="0" borderId="1" xfId="3" applyNumberFormat="1" applyFont="1" applyFill="1" applyBorder="1" applyAlignment="1">
      <alignment horizontal="center"/>
    </xf>
    <xf numFmtId="0" fontId="41" fillId="0" borderId="0" xfId="3" applyFont="1" applyFill="1" applyBorder="1" applyAlignment="1"/>
    <xf numFmtId="1" fontId="41" fillId="0" borderId="2" xfId="3" applyNumberFormat="1" applyFont="1" applyFill="1" applyBorder="1" applyAlignment="1">
      <alignment horizontal="center" wrapText="1"/>
    </xf>
    <xf numFmtId="0" fontId="41" fillId="0" borderId="0" xfId="3" applyFont="1" applyFill="1" applyBorder="1" applyAlignment="1">
      <alignment wrapText="1"/>
    </xf>
    <xf numFmtId="0" fontId="41" fillId="0" borderId="1" xfId="3" applyFont="1" applyFill="1" applyBorder="1" applyAlignment="1">
      <alignment horizontal="center"/>
    </xf>
    <xf numFmtId="0" fontId="41" fillId="0" borderId="1" xfId="0" applyFont="1" applyBorder="1" applyAlignment="1">
      <alignment horizontal="center" wrapText="1"/>
    </xf>
    <xf numFmtId="1" fontId="41" fillId="0" borderId="0" xfId="0" applyNumberFormat="1" applyFont="1" applyBorder="1" applyAlignment="1">
      <alignment horizontal="center"/>
    </xf>
    <xf numFmtId="3" fontId="41" fillId="0" borderId="0" xfId="3" applyNumberFormat="1" applyFont="1" applyFill="1" applyAlignment="1">
      <alignment horizontal="center"/>
    </xf>
    <xf numFmtId="0" fontId="8" fillId="0" borderId="0" xfId="0" applyFont="1" applyFill="1" applyAlignment="1"/>
    <xf numFmtId="170" fontId="8" fillId="0" borderId="0" xfId="0" applyNumberFormat="1" applyFont="1" applyFill="1" applyBorder="1" applyAlignment="1"/>
    <xf numFmtId="3" fontId="10" fillId="0" borderId="1" xfId="0" applyNumberFormat="1" applyFont="1" applyFill="1" applyBorder="1" applyAlignment="1">
      <alignment horizontal="center"/>
    </xf>
    <xf numFmtId="1" fontId="8" fillId="0" borderId="26" xfId="0" applyNumberFormat="1" applyFont="1" applyFill="1" applyBorder="1" applyAlignment="1">
      <alignment horizontal="center"/>
    </xf>
    <xf numFmtId="3" fontId="31" fillId="0" borderId="1" xfId="0" applyNumberFormat="1" applyFont="1" applyFill="1" applyBorder="1" applyAlignment="1">
      <alignment horizontal="center"/>
    </xf>
    <xf numFmtId="3" fontId="31" fillId="0" borderId="0" xfId="0" applyNumberFormat="1" applyFont="1" applyFill="1" applyAlignment="1">
      <alignment horizontal="center"/>
    </xf>
    <xf numFmtId="167" fontId="8" fillId="0" borderId="0" xfId="0" applyNumberFormat="1" applyFont="1" applyFill="1" applyBorder="1" applyAlignment="1">
      <alignment horizontal="center" wrapText="1"/>
    </xf>
    <xf numFmtId="3" fontId="10" fillId="0" borderId="0" xfId="3" applyNumberFormat="1" applyFont="1" applyFill="1" applyBorder="1" applyAlignment="1">
      <alignment horizontal="center"/>
    </xf>
    <xf numFmtId="3" fontId="31" fillId="0" borderId="1" xfId="3" applyNumberFormat="1" applyFont="1" applyFill="1" applyBorder="1" applyAlignment="1">
      <alignment horizontal="center"/>
    </xf>
    <xf numFmtId="1" fontId="8" fillId="0" borderId="3" xfId="0" applyNumberFormat="1" applyFont="1" applyFill="1" applyBorder="1" applyAlignment="1">
      <alignment horizontal="center"/>
    </xf>
    <xf numFmtId="1" fontId="17" fillId="0" borderId="0" xfId="0" applyNumberFormat="1" applyFont="1" applyFill="1" applyAlignment="1"/>
    <xf numFmtId="3" fontId="10" fillId="0" borderId="3" xfId="3" applyNumberFormat="1" applyFont="1" applyFill="1" applyBorder="1" applyAlignment="1">
      <alignment horizontal="center"/>
    </xf>
    <xf numFmtId="169" fontId="8" fillId="0" borderId="0" xfId="566" applyNumberFormat="1" applyFont="1" applyBorder="1" applyAlignment="1">
      <alignment horizontal="center"/>
    </xf>
    <xf numFmtId="169" fontId="8" fillId="0" borderId="3" xfId="566" applyNumberFormat="1" applyFont="1" applyBorder="1" applyAlignment="1">
      <alignment horizontal="center"/>
    </xf>
    <xf numFmtId="3" fontId="10" fillId="0" borderId="1" xfId="3" applyNumberFormat="1" applyFont="1" applyFill="1" applyBorder="1" applyAlignment="1">
      <alignment horizontal="center"/>
    </xf>
    <xf numFmtId="1" fontId="8" fillId="0" borderId="0" xfId="0" applyNumberFormat="1" applyFont="1" applyBorder="1" applyAlignment="1">
      <alignment horizontal="center"/>
    </xf>
    <xf numFmtId="3" fontId="8" fillId="0" borderId="3" xfId="3" applyNumberFormat="1" applyFont="1" applyFill="1" applyBorder="1" applyAlignment="1">
      <alignment horizontal="center"/>
    </xf>
    <xf numFmtId="3" fontId="8" fillId="0" borderId="0" xfId="3" applyNumberFormat="1" applyFont="1" applyFill="1" applyBorder="1" applyAlignment="1">
      <alignment horizontal="center"/>
    </xf>
    <xf numFmtId="170" fontId="8" fillId="0" borderId="0" xfId="567" applyNumberFormat="1" applyFont="1" applyBorder="1" applyAlignment="1">
      <alignment horizontal="center"/>
    </xf>
    <xf numFmtId="3" fontId="10" fillId="0" borderId="0" xfId="0" applyNumberFormat="1" applyFont="1" applyFill="1" applyBorder="1" applyAlignment="1">
      <alignment horizontal="center" wrapText="1"/>
    </xf>
    <xf numFmtId="3" fontId="10" fillId="0" borderId="26" xfId="0" applyNumberFormat="1" applyFont="1" applyFill="1" applyBorder="1" applyAlignment="1">
      <alignment horizontal="center"/>
    </xf>
    <xf numFmtId="0" fontId="10" fillId="0" borderId="0" xfId="0" applyNumberFormat="1" applyFont="1" applyFill="1" applyAlignment="1">
      <alignment horizontal="center"/>
    </xf>
    <xf numFmtId="170" fontId="8" fillId="0" borderId="3" xfId="0" applyNumberFormat="1" applyFont="1" applyBorder="1" applyAlignment="1">
      <alignment horizontal="center"/>
    </xf>
    <xf numFmtId="170" fontId="8" fillId="0" borderId="0" xfId="0" applyNumberFormat="1" applyFont="1" applyBorder="1" applyAlignment="1">
      <alignment horizontal="center"/>
    </xf>
    <xf numFmtId="169" fontId="8" fillId="0" borderId="0" xfId="0" applyNumberFormat="1" applyFont="1" applyBorder="1" applyAlignment="1">
      <alignment horizontal="center"/>
    </xf>
    <xf numFmtId="169" fontId="8" fillId="0" borderId="3" xfId="0" applyNumberFormat="1" applyFont="1" applyBorder="1" applyAlignment="1">
      <alignment horizontal="center"/>
    </xf>
    <xf numFmtId="3" fontId="10" fillId="0" borderId="0" xfId="3" applyNumberFormat="1" applyFont="1" applyFill="1" applyAlignment="1">
      <alignment horizontal="center"/>
    </xf>
    <xf numFmtId="1" fontId="8" fillId="0" borderId="3" xfId="0" applyNumberFormat="1" applyFont="1" applyBorder="1" applyAlignment="1">
      <alignment horizontal="center"/>
    </xf>
    <xf numFmtId="170" fontId="8" fillId="0" borderId="0" xfId="0" applyNumberFormat="1" applyFont="1" applyFill="1" applyAlignment="1">
      <alignment horizontal="center"/>
    </xf>
    <xf numFmtId="170" fontId="8" fillId="0" borderId="0" xfId="0" applyNumberFormat="1" applyFont="1" applyFill="1" applyBorder="1" applyAlignment="1">
      <alignment horizontal="center"/>
    </xf>
    <xf numFmtId="170" fontId="15" fillId="0" borderId="0" xfId="0" applyNumberFormat="1" applyFont="1" applyFill="1" applyAlignment="1"/>
    <xf numFmtId="3" fontId="10" fillId="0" borderId="26" xfId="3" applyNumberFormat="1" applyFont="1" applyFill="1" applyBorder="1" applyAlignment="1">
      <alignment horizontal="center"/>
    </xf>
    <xf numFmtId="164" fontId="8" fillId="0" borderId="0" xfId="0" applyNumberFormat="1" applyFont="1" applyFill="1" applyBorder="1" applyAlignment="1">
      <alignment horizontal="center"/>
    </xf>
    <xf numFmtId="1" fontId="8" fillId="0" borderId="0" xfId="3" applyNumberFormat="1" applyFont="1" applyFill="1" applyBorder="1" applyAlignment="1">
      <alignment horizontal="center"/>
    </xf>
    <xf numFmtId="3" fontId="10" fillId="0" borderId="0" xfId="0" applyNumberFormat="1" applyFont="1" applyFill="1" applyAlignment="1"/>
    <xf numFmtId="167" fontId="8" fillId="0" borderId="0" xfId="0" applyNumberFormat="1" applyFont="1" applyFill="1" applyAlignment="1">
      <alignment horizontal="center"/>
    </xf>
    <xf numFmtId="3" fontId="10" fillId="0" borderId="0" xfId="0" applyNumberFormat="1" applyFont="1" applyBorder="1" applyAlignment="1">
      <alignment horizontal="center"/>
    </xf>
    <xf numFmtId="170" fontId="8" fillId="0" borderId="3" xfId="0" applyNumberFormat="1" applyFont="1" applyFill="1" applyBorder="1" applyAlignment="1">
      <alignment horizontal="center"/>
    </xf>
    <xf numFmtId="169" fontId="8" fillId="0" borderId="0" xfId="3" applyNumberFormat="1" applyFont="1" applyFill="1" applyBorder="1" applyAlignment="1">
      <alignment horizontal="center"/>
    </xf>
    <xf numFmtId="169" fontId="8" fillId="0" borderId="3" xfId="3" applyNumberFormat="1" applyFont="1" applyFill="1" applyBorder="1" applyAlignment="1">
      <alignment horizontal="center"/>
    </xf>
    <xf numFmtId="170" fontId="8" fillId="0" borderId="0" xfId="0" applyNumberFormat="1" applyFont="1" applyAlignment="1">
      <alignment horizontal="center"/>
    </xf>
    <xf numFmtId="3" fontId="10" fillId="0" borderId="26" xfId="0" applyNumberFormat="1" applyFont="1" applyBorder="1" applyAlignment="1">
      <alignment horizontal="center"/>
    </xf>
    <xf numFmtId="1" fontId="8" fillId="0" borderId="0" xfId="562" applyNumberFormat="1" applyFont="1" applyAlignment="1">
      <alignment horizontal="center"/>
    </xf>
    <xf numFmtId="3" fontId="10" fillId="0" borderId="26" xfId="562" applyNumberFormat="1" applyFont="1" applyBorder="1" applyAlignment="1">
      <alignment horizontal="center"/>
    </xf>
    <xf numFmtId="3" fontId="31" fillId="0" borderId="0" xfId="1" applyNumberFormat="1" applyFont="1" applyFill="1" applyAlignment="1">
      <alignment horizontal="center"/>
    </xf>
    <xf numFmtId="3" fontId="10" fillId="0" borderId="3" xfId="0" applyNumberFormat="1" applyFont="1" applyBorder="1" applyAlignment="1">
      <alignment horizontal="center"/>
    </xf>
    <xf numFmtId="3" fontId="31" fillId="0" borderId="26" xfId="0" applyNumberFormat="1" applyFont="1" applyBorder="1" applyAlignment="1">
      <alignment horizontal="center"/>
    </xf>
    <xf numFmtId="3" fontId="31" fillId="0" borderId="26" xfId="0" applyNumberFormat="1" applyFont="1" applyFill="1" applyBorder="1" applyAlignment="1">
      <alignment horizontal="center"/>
    </xf>
    <xf numFmtId="3" fontId="10" fillId="0" borderId="26" xfId="561" applyNumberFormat="1" applyFont="1" applyBorder="1" applyAlignment="1">
      <alignment horizontal="center"/>
    </xf>
    <xf numFmtId="170" fontId="8" fillId="0" borderId="0" xfId="561" applyNumberFormat="1" applyFont="1" applyBorder="1" applyAlignment="1">
      <alignment horizontal="center"/>
    </xf>
    <xf numFmtId="170" fontId="8" fillId="0" borderId="3" xfId="561" applyNumberFormat="1" applyFont="1" applyBorder="1" applyAlignment="1">
      <alignment horizontal="center"/>
    </xf>
    <xf numFmtId="3" fontId="10" fillId="0" borderId="0" xfId="0" applyNumberFormat="1" applyFont="1" applyAlignment="1">
      <alignment horizontal="center"/>
    </xf>
    <xf numFmtId="3" fontId="10" fillId="0" borderId="0" xfId="568" applyNumberFormat="1" applyFont="1" applyFill="1" applyBorder="1" applyAlignment="1">
      <alignment horizontal="center"/>
    </xf>
    <xf numFmtId="3" fontId="10" fillId="0" borderId="26" xfId="568" applyNumberFormat="1" applyFont="1" applyFill="1" applyBorder="1" applyAlignment="1">
      <alignment horizontal="center"/>
    </xf>
    <xf numFmtId="1" fontId="10" fillId="0" borderId="3" xfId="0" applyNumberFormat="1" applyFont="1" applyFill="1" applyBorder="1" applyAlignment="1">
      <alignment horizontal="center"/>
    </xf>
    <xf numFmtId="1" fontId="10" fillId="0" borderId="0" xfId="0" applyNumberFormat="1" applyFont="1" applyFill="1" applyBorder="1" applyAlignment="1">
      <alignment horizontal="center"/>
    </xf>
    <xf numFmtId="0" fontId="10" fillId="0" borderId="0" xfId="0" applyFont="1" applyFill="1" applyAlignment="1">
      <alignment horizontal="center"/>
    </xf>
    <xf numFmtId="3" fontId="8" fillId="0" borderId="0" xfId="0" applyNumberFormat="1" applyFont="1" applyBorder="1" applyAlignment="1"/>
    <xf numFmtId="1" fontId="9" fillId="0" borderId="1" xfId="0" applyNumberFormat="1" applyFont="1" applyFill="1" applyBorder="1" applyAlignment="1">
      <alignment horizontal="center"/>
    </xf>
    <xf numFmtId="1" fontId="9" fillId="0" borderId="0" xfId="0" applyNumberFormat="1" applyFont="1" applyFill="1" applyAlignment="1">
      <alignment horizontal="center"/>
    </xf>
    <xf numFmtId="1" fontId="9" fillId="0" borderId="26" xfId="0" applyNumberFormat="1" applyFont="1" applyFill="1" applyBorder="1" applyAlignment="1">
      <alignment horizontal="center"/>
    </xf>
    <xf numFmtId="1" fontId="31" fillId="0" borderId="1" xfId="0" applyNumberFormat="1" applyFont="1" applyFill="1" applyBorder="1" applyAlignment="1">
      <alignment horizontal="center"/>
    </xf>
    <xf numFmtId="1" fontId="9" fillId="0" borderId="0" xfId="0" applyNumberFormat="1" applyFont="1" applyFill="1" applyBorder="1" applyAlignment="1">
      <alignment horizontal="center" wrapText="1"/>
    </xf>
    <xf numFmtId="1" fontId="10" fillId="0" borderId="0" xfId="1" applyNumberFormat="1" applyFont="1" applyFill="1" applyAlignment="1"/>
    <xf numFmtId="1" fontId="9" fillId="0" borderId="1" xfId="0" applyNumberFormat="1" applyFont="1" applyFill="1" applyBorder="1" applyAlignment="1">
      <alignment horizontal="center" wrapText="1"/>
    </xf>
    <xf numFmtId="1" fontId="9" fillId="0" borderId="26" xfId="0" applyNumberFormat="1" applyFont="1" applyBorder="1" applyAlignment="1">
      <alignment horizontal="center"/>
    </xf>
    <xf numFmtId="1" fontId="9" fillId="0" borderId="26" xfId="3" applyNumberFormat="1" applyFont="1" applyFill="1" applyBorder="1" applyAlignment="1">
      <alignment horizontal="center" wrapText="1"/>
    </xf>
    <xf numFmtId="1" fontId="9" fillId="0" borderId="0" xfId="3" applyNumberFormat="1" applyFont="1" applyFill="1" applyBorder="1" applyAlignment="1">
      <alignment horizontal="center"/>
    </xf>
    <xf numFmtId="1" fontId="9" fillId="0" borderId="26" xfId="3" applyNumberFormat="1" applyFont="1" applyFill="1" applyBorder="1" applyAlignment="1">
      <alignment horizontal="center"/>
    </xf>
    <xf numFmtId="3" fontId="9" fillId="0" borderId="26" xfId="0" applyNumberFormat="1" applyFont="1" applyFill="1" applyBorder="1" applyAlignment="1">
      <alignment horizontal="center"/>
    </xf>
    <xf numFmtId="3" fontId="8" fillId="0" borderId="3" xfId="0" applyNumberFormat="1" applyFont="1" applyFill="1" applyBorder="1" applyAlignment="1">
      <alignment horizontal="center"/>
    </xf>
    <xf numFmtId="1" fontId="8" fillId="0" borderId="26" xfId="0" applyNumberFormat="1" applyFont="1" applyBorder="1" applyAlignment="1">
      <alignment horizontal="center"/>
    </xf>
    <xf numFmtId="1" fontId="8" fillId="0" borderId="0" xfId="568" applyNumberFormat="1" applyFont="1" applyBorder="1" applyAlignment="1">
      <alignment horizontal="center"/>
    </xf>
    <xf numFmtId="1" fontId="8" fillId="0" borderId="26" xfId="568" applyNumberFormat="1" applyFont="1" applyBorder="1" applyAlignment="1">
      <alignment horizontal="center"/>
    </xf>
    <xf numFmtId="1" fontId="8" fillId="0" borderId="3" xfId="568" applyNumberFormat="1" applyFont="1" applyBorder="1" applyAlignment="1">
      <alignment horizontal="center"/>
    </xf>
    <xf numFmtId="1" fontId="41" fillId="0" borderId="3" xfId="0" applyNumberFormat="1" applyFont="1" applyFill="1" applyBorder="1" applyAlignment="1">
      <alignment horizontal="center"/>
    </xf>
    <xf numFmtId="1" fontId="41" fillId="0" borderId="2" xfId="0" applyNumberFormat="1" applyFont="1" applyFill="1" applyBorder="1" applyAlignment="1">
      <alignment horizontal="center"/>
    </xf>
    <xf numFmtId="0" fontId="41" fillId="0" borderId="2" xfId="0" applyFont="1" applyFill="1" applyBorder="1" applyAlignment="1">
      <alignment horizontal="center"/>
    </xf>
    <xf numFmtId="0" fontId="8" fillId="0" borderId="2" xfId="0" applyFont="1" applyFill="1" applyBorder="1" applyAlignment="1">
      <alignment horizontal="center"/>
    </xf>
    <xf numFmtId="0" fontId="41" fillId="0" borderId="3" xfId="0" applyFont="1" applyFill="1" applyBorder="1" applyAlignment="1">
      <alignment horizontal="center"/>
    </xf>
    <xf numFmtId="0" fontId="41" fillId="0" borderId="2" xfId="0" applyNumberFormat="1" applyFont="1" applyFill="1" applyBorder="1" applyAlignment="1">
      <alignment horizontal="center"/>
    </xf>
    <xf numFmtId="0" fontId="41" fillId="0" borderId="2" xfId="0" applyFont="1" applyFill="1" applyBorder="1" applyAlignment="1">
      <alignment horizontal="center" wrapText="1"/>
    </xf>
    <xf numFmtId="0" fontId="8" fillId="0" borderId="26" xfId="0" applyFont="1" applyFill="1" applyBorder="1" applyAlignment="1">
      <alignment horizontal="center"/>
    </xf>
    <xf numFmtId="0" fontId="8" fillId="0" borderId="0" xfId="0" applyFont="1" applyFill="1" applyAlignment="1"/>
    <xf numFmtId="0" fontId="8" fillId="0" borderId="2" xfId="0" applyFont="1" applyFill="1" applyBorder="1" applyAlignment="1">
      <alignment horizontal="center" wrapText="1"/>
    </xf>
    <xf numFmtId="0" fontId="41" fillId="0" borderId="2" xfId="3" applyFont="1" applyFill="1" applyBorder="1" applyAlignment="1">
      <alignment horizontal="center" wrapText="1"/>
    </xf>
    <xf numFmtId="0" fontId="41" fillId="0" borderId="0" xfId="0" applyFont="1" applyFill="1" applyBorder="1" applyAlignment="1">
      <alignment horizontal="center"/>
    </xf>
    <xf numFmtId="0" fontId="8" fillId="0" borderId="2" xfId="3" applyFont="1" applyFill="1" applyBorder="1" applyAlignment="1">
      <alignment horizontal="center"/>
    </xf>
    <xf numFmtId="0" fontId="8" fillId="0" borderId="2" xfId="3" applyFont="1" applyFill="1" applyBorder="1" applyAlignment="1">
      <alignment horizontal="center" wrapText="1"/>
    </xf>
    <xf numFmtId="0" fontId="8" fillId="0" borderId="2" xfId="0" applyFont="1" applyBorder="1" applyAlignment="1">
      <alignment horizontal="center"/>
    </xf>
    <xf numFmtId="0" fontId="8" fillId="0" borderId="3" xfId="0" applyFont="1" applyBorder="1" applyAlignment="1">
      <alignment horizontal="center"/>
    </xf>
    <xf numFmtId="0" fontId="8" fillId="0" borderId="26" xfId="0" applyFont="1" applyBorder="1" applyAlignment="1">
      <alignment horizontal="center"/>
    </xf>
    <xf numFmtId="0" fontId="6" fillId="0" borderId="9" xfId="0" applyFont="1" applyFill="1" applyBorder="1" applyAlignment="1" applyProtection="1">
      <alignment horizontal="center"/>
      <protection locked="0"/>
    </xf>
    <xf numFmtId="0" fontId="42" fillId="0" borderId="0" xfId="0" applyFont="1" applyFill="1" applyAlignment="1">
      <alignment horizontal="right"/>
    </xf>
    <xf numFmtId="0" fontId="41" fillId="0" borderId="26" xfId="0" applyFont="1" applyFill="1" applyBorder="1" applyAlignment="1"/>
    <xf numFmtId="0" fontId="42" fillId="0" borderId="1" xfId="0" applyFont="1" applyFill="1" applyBorder="1" applyAlignment="1"/>
    <xf numFmtId="3" fontId="19" fillId="0" borderId="0" xfId="0" applyNumberFormat="1" applyFont="1" applyFill="1" applyBorder="1" applyAlignment="1">
      <alignment horizontal="center"/>
    </xf>
    <xf numFmtId="0" fontId="9" fillId="0" borderId="0" xfId="3" applyFont="1" applyFill="1" applyBorder="1" applyAlignment="1">
      <alignment wrapText="1"/>
    </xf>
    <xf numFmtId="0" fontId="19" fillId="0" borderId="0" xfId="0" applyFont="1" applyFill="1" applyBorder="1" applyAlignment="1"/>
    <xf numFmtId="164" fontId="8" fillId="0" borderId="0" xfId="0" applyNumberFormat="1" applyFont="1" applyFill="1" applyBorder="1" applyAlignment="1"/>
    <xf numFmtId="1" fontId="8" fillId="0" borderId="0" xfId="0" applyNumberFormat="1" applyFont="1" applyFill="1" applyAlignment="1"/>
    <xf numFmtId="164" fontId="8" fillId="0" borderId="0" xfId="0" applyNumberFormat="1" applyFont="1" applyFill="1" applyAlignment="1"/>
    <xf numFmtId="0" fontId="41" fillId="0" borderId="0" xfId="0" applyFont="1" applyAlignment="1"/>
    <xf numFmtId="0" fontId="42" fillId="0" borderId="0" xfId="0" applyFont="1" applyAlignment="1">
      <alignment horizontal="right"/>
    </xf>
    <xf numFmtId="3" fontId="41" fillId="0" borderId="0" xfId="0" applyNumberFormat="1" applyFont="1" applyFill="1" applyAlignment="1"/>
    <xf numFmtId="3" fontId="41" fillId="0" borderId="0" xfId="0" applyNumberFormat="1" applyFont="1" applyFill="1" applyBorder="1" applyAlignment="1">
      <alignment wrapText="1"/>
    </xf>
    <xf numFmtId="3" fontId="43" fillId="0" borderId="26" xfId="0" applyNumberFormat="1" applyFont="1" applyFill="1" applyBorder="1" applyAlignment="1"/>
    <xf numFmtId="0" fontId="12" fillId="0" borderId="0" xfId="3" applyFont="1" applyFill="1" applyAlignment="1">
      <alignment horizontal="left"/>
    </xf>
    <xf numFmtId="0" fontId="42" fillId="0" borderId="26" xfId="0" applyFont="1" applyFill="1" applyBorder="1" applyAlignment="1">
      <alignment horizontal="right"/>
    </xf>
    <xf numFmtId="1" fontId="8" fillId="0" borderId="0" xfId="0" applyNumberFormat="1" applyFont="1" applyFill="1" applyBorder="1" applyAlignment="1">
      <alignment horizontal="center" wrapText="1"/>
    </xf>
    <xf numFmtId="0" fontId="8" fillId="0" borderId="3" xfId="0" applyNumberFormat="1" applyFont="1" applyFill="1" applyBorder="1" applyAlignment="1"/>
    <xf numFmtId="0" fontId="8" fillId="0" borderId="0" xfId="0" applyNumberFormat="1" applyFont="1" applyFill="1" applyBorder="1" applyAlignment="1"/>
    <xf numFmtId="0" fontId="9" fillId="0" borderId="1" xfId="3" applyFont="1" applyFill="1" applyBorder="1" applyAlignment="1"/>
    <xf numFmtId="0" fontId="8" fillId="0" borderId="3" xfId="0" applyFont="1" applyFill="1" applyBorder="1" applyAlignment="1">
      <alignment wrapText="1"/>
    </xf>
    <xf numFmtId="0" fontId="9" fillId="0" borderId="0" xfId="0" applyFont="1" applyFill="1" applyBorder="1" applyAlignment="1">
      <alignment horizontal="left" wrapText="1"/>
    </xf>
    <xf numFmtId="0" fontId="9" fillId="0" borderId="0" xfId="0" applyFont="1" applyFill="1" applyBorder="1" applyAlignment="1">
      <alignment horizontal="center" wrapText="1"/>
    </xf>
    <xf numFmtId="0" fontId="10" fillId="0" borderId="0" xfId="0" applyFont="1" applyFill="1" applyBorder="1" applyAlignment="1">
      <alignment horizontal="center" wrapText="1"/>
    </xf>
    <xf numFmtId="49" fontId="8" fillId="0" borderId="2" xfId="0" applyNumberFormat="1" applyFont="1" applyFill="1" applyBorder="1" applyAlignment="1">
      <alignment horizontal="center"/>
    </xf>
    <xf numFmtId="0" fontId="10" fillId="0" borderId="1" xfId="0" applyFont="1" applyFill="1" applyBorder="1" applyAlignment="1">
      <alignment horizontal="left" wrapText="1"/>
    </xf>
    <xf numFmtId="3" fontId="6" fillId="0" borderId="0" xfId="0" applyNumberFormat="1" applyFont="1" applyAlignment="1"/>
    <xf numFmtId="2" fontId="9" fillId="0" borderId="0" xfId="0" applyNumberFormat="1" applyFont="1" applyFill="1" applyAlignment="1"/>
    <xf numFmtId="0" fontId="8" fillId="0" borderId="3" xfId="0" applyFont="1" applyFill="1" applyBorder="1" applyAlignment="1">
      <alignment horizontal="center" wrapText="1"/>
    </xf>
    <xf numFmtId="170" fontId="8" fillId="0" borderId="0" xfId="0" applyNumberFormat="1" applyFont="1" applyFill="1" applyAlignment="1"/>
    <xf numFmtId="2" fontId="9" fillId="0" borderId="0" xfId="3" applyNumberFormat="1" applyFont="1" applyFill="1" applyAlignment="1"/>
    <xf numFmtId="2" fontId="9" fillId="0" borderId="0" xfId="3" applyNumberFormat="1" applyFont="1" applyFill="1" applyAlignment="1">
      <alignment horizontal="left" wrapText="1"/>
    </xf>
    <xf numFmtId="0" fontId="8" fillId="0" borderId="1" xfId="3" applyFont="1" applyFill="1" applyBorder="1" applyAlignment="1"/>
    <xf numFmtId="0" fontId="8" fillId="0" borderId="0" xfId="3" applyFont="1" applyFill="1" applyAlignment="1">
      <alignment horizontal="left"/>
    </xf>
    <xf numFmtId="0" fontId="10" fillId="0" borderId="0" xfId="3" applyFont="1" applyFill="1" applyAlignment="1">
      <alignment horizontal="right"/>
    </xf>
    <xf numFmtId="0" fontId="8" fillId="0" borderId="3" xfId="3" applyFont="1" applyFill="1" applyBorder="1" applyAlignment="1">
      <alignment horizontal="left"/>
    </xf>
    <xf numFmtId="4" fontId="8" fillId="0" borderId="0" xfId="3" applyNumberFormat="1" applyFont="1" applyFill="1" applyBorder="1" applyAlignment="1">
      <alignment horizontal="center"/>
    </xf>
    <xf numFmtId="168" fontId="10" fillId="0" borderId="0" xfId="3" applyNumberFormat="1" applyFont="1" applyFill="1" applyBorder="1" applyAlignment="1">
      <alignment horizontal="center"/>
    </xf>
    <xf numFmtId="0" fontId="8" fillId="0" borderId="26" xfId="3" applyFont="1" applyFill="1" applyBorder="1" applyAlignment="1">
      <alignment horizontal="center" wrapText="1"/>
    </xf>
    <xf numFmtId="0" fontId="8" fillId="0" borderId="0" xfId="3" applyFont="1" applyFill="1" applyBorder="1" applyAlignment="1">
      <alignment horizontal="center" wrapText="1"/>
    </xf>
    <xf numFmtId="1" fontId="8" fillId="0" borderId="0" xfId="0" applyNumberFormat="1" applyFont="1" applyBorder="1" applyAlignment="1">
      <alignment wrapText="1"/>
    </xf>
    <xf numFmtId="3" fontId="10" fillId="0" borderId="0" xfId="0" applyNumberFormat="1" applyFont="1" applyBorder="1" applyAlignment="1">
      <alignment wrapText="1"/>
    </xf>
    <xf numFmtId="2" fontId="43" fillId="0" borderId="0" xfId="3" applyNumberFormat="1" applyFont="1" applyFill="1" applyAlignment="1">
      <alignment horizontal="left" wrapText="1"/>
    </xf>
    <xf numFmtId="0" fontId="42" fillId="0" borderId="0" xfId="3" applyFont="1" applyFill="1" applyAlignment="1">
      <alignment horizontal="right"/>
    </xf>
    <xf numFmtId="0" fontId="42" fillId="0" borderId="0" xfId="0" applyFont="1" applyFill="1" applyBorder="1" applyAlignment="1">
      <alignment horizontal="right"/>
    </xf>
    <xf numFmtId="165" fontId="8" fillId="0" borderId="0" xfId="0" applyNumberFormat="1" applyFont="1" applyFill="1" applyBorder="1" applyAlignment="1">
      <alignment horizontal="center"/>
    </xf>
    <xf numFmtId="0" fontId="9" fillId="0" borderId="0" xfId="0" applyFont="1" applyFill="1"/>
    <xf numFmtId="0" fontId="8" fillId="0" borderId="0" xfId="0" applyFont="1" applyFill="1"/>
    <xf numFmtId="0" fontId="8" fillId="0" borderId="0" xfId="0" applyFont="1" applyFill="1" applyBorder="1"/>
    <xf numFmtId="0" fontId="8" fillId="0" borderId="1" xfId="0" applyFont="1" applyFill="1" applyBorder="1"/>
    <xf numFmtId="0" fontId="12" fillId="0" borderId="0" xfId="0" applyFont="1" applyFill="1"/>
    <xf numFmtId="0" fontId="9" fillId="0" borderId="0" xfId="0" applyFont="1" applyFill="1" applyBorder="1"/>
    <xf numFmtId="0" fontId="10" fillId="0" borderId="1" xfId="0" applyFont="1" applyFill="1" applyBorder="1"/>
    <xf numFmtId="0" fontId="12" fillId="0" borderId="0" xfId="3" applyFont="1" applyFill="1" applyAlignment="1"/>
    <xf numFmtId="0" fontId="8" fillId="0" borderId="3" xfId="0" applyFont="1" applyFill="1" applyBorder="1"/>
    <xf numFmtId="3" fontId="10" fillId="0" borderId="0" xfId="0" applyNumberFormat="1" applyFont="1" applyFill="1"/>
    <xf numFmtId="0" fontId="8" fillId="0" borderId="26" xfId="0" applyFont="1" applyFill="1" applyBorder="1"/>
    <xf numFmtId="2" fontId="9" fillId="0" borderId="0" xfId="0" applyNumberFormat="1" applyFont="1" applyFill="1" applyAlignment="1">
      <alignment horizontal="left" wrapText="1"/>
    </xf>
    <xf numFmtId="0" fontId="41" fillId="0" borderId="0" xfId="0" applyFont="1" applyFill="1" applyAlignment="1">
      <alignment horizontal="left" wrapText="1"/>
    </xf>
    <xf numFmtId="0" fontId="41" fillId="0" borderId="0" xfId="0" applyFont="1" applyFill="1" applyBorder="1" applyAlignment="1">
      <alignment wrapText="1"/>
    </xf>
    <xf numFmtId="0" fontId="42" fillId="0" borderId="0" xfId="3" applyFont="1" applyFill="1" applyBorder="1" applyAlignment="1">
      <alignment horizontal="right"/>
    </xf>
    <xf numFmtId="0" fontId="9" fillId="0" borderId="0" xfId="0" applyFont="1" applyBorder="1" applyAlignment="1"/>
    <xf numFmtId="1" fontId="8" fillId="0" borderId="0" xfId="0" applyNumberFormat="1" applyFont="1" applyFill="1" applyBorder="1" applyAlignment="1">
      <alignment horizontal="left" wrapText="1"/>
    </xf>
    <xf numFmtId="0" fontId="8" fillId="0" borderId="1" xfId="0" applyFont="1" applyFill="1" applyBorder="1" applyAlignment="1">
      <alignment horizontal="center" wrapText="1"/>
    </xf>
    <xf numFmtId="0" fontId="10" fillId="0" borderId="0" xfId="0" applyFont="1" applyFill="1" applyBorder="1" applyAlignment="1">
      <alignment horizontal="left" wrapText="1"/>
    </xf>
    <xf numFmtId="0" fontId="9" fillId="0" borderId="0" xfId="562" applyFont="1" applyAlignment="1"/>
    <xf numFmtId="0" fontId="8" fillId="0" borderId="0" xfId="562" applyFont="1" applyAlignment="1"/>
    <xf numFmtId="0" fontId="10" fillId="0" borderId="26" xfId="562" applyFont="1" applyBorder="1" applyAlignment="1">
      <alignment horizontal="right"/>
    </xf>
    <xf numFmtId="0" fontId="8" fillId="0" borderId="26" xfId="562" applyFont="1" applyBorder="1" applyAlignment="1"/>
    <xf numFmtId="0" fontId="8" fillId="0" borderId="0" xfId="562" applyFont="1" applyBorder="1" applyAlignment="1"/>
    <xf numFmtId="0" fontId="9" fillId="0" borderId="26" xfId="562" applyFont="1" applyBorder="1" applyAlignment="1">
      <alignment horizontal="center" wrapText="1"/>
    </xf>
    <xf numFmtId="0" fontId="8" fillId="0" borderId="3" xfId="562" applyFont="1" applyBorder="1" applyAlignment="1"/>
    <xf numFmtId="0" fontId="8" fillId="0" borderId="26" xfId="562" applyFont="1" applyBorder="1" applyAlignment="1">
      <alignment horizontal="center"/>
    </xf>
    <xf numFmtId="0" fontId="8" fillId="0" borderId="2" xfId="562" applyFont="1" applyBorder="1" applyAlignment="1">
      <alignment horizontal="center"/>
    </xf>
    <xf numFmtId="3" fontId="8" fillId="0" borderId="0" xfId="568" applyNumberFormat="1" applyFont="1" applyFill="1" applyBorder="1" applyAlignment="1">
      <alignment horizontal="center"/>
    </xf>
    <xf numFmtId="170" fontId="9" fillId="0" borderId="26" xfId="0" applyNumberFormat="1" applyFont="1" applyBorder="1" applyAlignment="1">
      <alignment horizontal="center"/>
    </xf>
    <xf numFmtId="170" fontId="9" fillId="0" borderId="0" xfId="0" applyNumberFormat="1" applyFont="1" applyAlignment="1">
      <alignment horizontal="center"/>
    </xf>
    <xf numFmtId="0" fontId="10" fillId="0" borderId="26" xfId="0" applyFont="1" applyBorder="1" applyAlignment="1"/>
    <xf numFmtId="0" fontId="10" fillId="0" borderId="26" xfId="562" applyFont="1" applyBorder="1" applyAlignment="1"/>
    <xf numFmtId="0" fontId="10" fillId="0" borderId="2" xfId="0" applyFont="1" applyBorder="1" applyAlignment="1">
      <alignment horizontal="center"/>
    </xf>
    <xf numFmtId="0" fontId="7" fillId="0" borderId="0" xfId="2" applyFill="1" applyAlignment="1" applyProtection="1">
      <alignment shrinkToFit="1"/>
    </xf>
    <xf numFmtId="2" fontId="7" fillId="0" borderId="0" xfId="2" applyNumberFormat="1" applyFill="1" applyAlignment="1" applyProtection="1">
      <alignment horizontal="left" vertical="top" wrapText="1"/>
    </xf>
    <xf numFmtId="0" fontId="7" fillId="0" borderId="0" xfId="2" applyFill="1" applyAlignment="1" applyProtection="1">
      <alignment vertical="top"/>
    </xf>
    <xf numFmtId="0" fontId="26" fillId="3" borderId="0" xfId="0" applyFont="1" applyFill="1" applyBorder="1" applyAlignment="1" applyProtection="1">
      <alignment horizontal="left" wrapText="1"/>
    </xf>
    <xf numFmtId="0" fontId="23" fillId="3" borderId="0" xfId="0" applyFont="1" applyFill="1" applyBorder="1" applyAlignment="1" applyProtection="1">
      <alignment horizontal="left" wrapText="1"/>
    </xf>
    <xf numFmtId="0" fontId="13" fillId="9" borderId="23" xfId="0" applyFont="1" applyFill="1" applyBorder="1" applyAlignment="1" applyProtection="1">
      <alignment horizontal="center"/>
    </xf>
    <xf numFmtId="0" fontId="13" fillId="9" borderId="24" xfId="0" applyFont="1" applyFill="1" applyBorder="1" applyAlignment="1" applyProtection="1">
      <alignment horizontal="center"/>
    </xf>
    <xf numFmtId="0" fontId="13" fillId="9" borderId="25" xfId="0" applyFont="1" applyFill="1" applyBorder="1" applyAlignment="1" applyProtection="1">
      <alignment horizontal="center"/>
    </xf>
    <xf numFmtId="0" fontId="13" fillId="0" borderId="0" xfId="0" applyFont="1" applyAlignment="1" applyProtection="1">
      <alignment horizontal="left" wrapText="1"/>
    </xf>
    <xf numFmtId="0" fontId="29" fillId="0" borderId="0" xfId="0" applyFont="1" applyAlignment="1">
      <alignment horizontal="left" wrapText="1"/>
    </xf>
    <xf numFmtId="0" fontId="9" fillId="0" borderId="2" xfId="0" applyFont="1" applyFill="1" applyBorder="1" applyAlignment="1">
      <alignment horizontal="center"/>
    </xf>
    <xf numFmtId="1" fontId="41" fillId="0" borderId="3" xfId="0" applyNumberFormat="1" applyFont="1" applyFill="1" applyBorder="1" applyAlignment="1">
      <alignment horizontal="center"/>
    </xf>
    <xf numFmtId="1" fontId="41" fillId="0" borderId="2" xfId="0" applyNumberFormat="1" applyFont="1" applyFill="1" applyBorder="1" applyAlignment="1">
      <alignment horizontal="center"/>
    </xf>
    <xf numFmtId="1" fontId="8" fillId="0" borderId="2" xfId="0" applyNumberFormat="1" applyFont="1" applyFill="1" applyBorder="1" applyAlignment="1">
      <alignment horizontal="center"/>
    </xf>
    <xf numFmtId="0" fontId="43" fillId="0" borderId="2" xfId="0" applyFont="1" applyFill="1" applyBorder="1" applyAlignment="1">
      <alignment horizontal="center"/>
    </xf>
    <xf numFmtId="0" fontId="41" fillId="0" borderId="2" xfId="0" applyFont="1" applyFill="1" applyBorder="1" applyAlignment="1">
      <alignment horizontal="center"/>
    </xf>
    <xf numFmtId="0" fontId="42" fillId="0" borderId="2" xfId="0" applyFont="1" applyFill="1" applyBorder="1" applyAlignment="1">
      <alignment horizontal="center"/>
    </xf>
    <xf numFmtId="0" fontId="8" fillId="0" borderId="2" xfId="0" applyFont="1" applyFill="1" applyBorder="1" applyAlignment="1">
      <alignment horizontal="center"/>
    </xf>
    <xf numFmtId="0" fontId="10" fillId="0" borderId="2" xfId="0" applyFont="1" applyFill="1" applyBorder="1" applyAlignment="1">
      <alignment horizontal="center"/>
    </xf>
    <xf numFmtId="0" fontId="9" fillId="0" borderId="2" xfId="0" applyFont="1" applyBorder="1" applyAlignment="1">
      <alignment horizontal="center"/>
    </xf>
    <xf numFmtId="0" fontId="43" fillId="0" borderId="3" xfId="0" applyFont="1" applyBorder="1" applyAlignment="1">
      <alignment horizontal="center"/>
    </xf>
    <xf numFmtId="0" fontId="8" fillId="0" borderId="3" xfId="0" applyFont="1" applyFill="1" applyBorder="1" applyAlignment="1">
      <alignment horizontal="center"/>
    </xf>
    <xf numFmtId="0" fontId="41" fillId="0" borderId="3" xfId="0" applyFont="1" applyFill="1" applyBorder="1" applyAlignment="1">
      <alignment horizontal="center"/>
    </xf>
    <xf numFmtId="0" fontId="43" fillId="0" borderId="26" xfId="0" applyFont="1" applyFill="1" applyBorder="1" applyAlignment="1">
      <alignment horizontal="center"/>
    </xf>
    <xf numFmtId="0" fontId="10" fillId="0" borderId="3" xfId="0" applyFont="1" applyFill="1" applyBorder="1" applyAlignment="1">
      <alignment horizontal="center"/>
    </xf>
    <xf numFmtId="0" fontId="10" fillId="0" borderId="26" xfId="0" applyFont="1" applyFill="1" applyBorder="1" applyAlignment="1">
      <alignment horizontal="center"/>
    </xf>
    <xf numFmtId="0" fontId="10" fillId="0" borderId="0" xfId="0" applyFont="1" applyFill="1" applyBorder="1" applyAlignment="1">
      <alignment horizontal="center"/>
    </xf>
    <xf numFmtId="0" fontId="8" fillId="0" borderId="2" xfId="0" applyNumberFormat="1" applyFont="1" applyFill="1" applyBorder="1" applyAlignment="1">
      <alignment horizontal="center"/>
    </xf>
    <xf numFmtId="0" fontId="41" fillId="0" borderId="2" xfId="0" applyNumberFormat="1" applyFont="1" applyFill="1" applyBorder="1" applyAlignment="1">
      <alignment horizontal="center"/>
    </xf>
    <xf numFmtId="0" fontId="42" fillId="0" borderId="3" xfId="0" applyFont="1" applyFill="1" applyBorder="1" applyAlignment="1">
      <alignment horizontal="center"/>
    </xf>
    <xf numFmtId="0" fontId="42" fillId="0" borderId="1" xfId="0" applyFont="1" applyFill="1" applyBorder="1" applyAlignment="1">
      <alignment horizontal="center"/>
    </xf>
    <xf numFmtId="0" fontId="43" fillId="0" borderId="3" xfId="0" applyFont="1" applyFill="1" applyBorder="1" applyAlignment="1">
      <alignment horizontal="center"/>
    </xf>
    <xf numFmtId="0" fontId="8" fillId="0" borderId="26" xfId="0" applyFont="1" applyFill="1" applyBorder="1" applyAlignment="1">
      <alignment horizontal="center"/>
    </xf>
    <xf numFmtId="0" fontId="9" fillId="0" borderId="3" xfId="0" applyFont="1" applyFill="1" applyBorder="1" applyAlignment="1">
      <alignment horizontal="center"/>
    </xf>
    <xf numFmtId="0" fontId="41" fillId="0" borderId="2" xfId="0" applyFont="1" applyFill="1" applyBorder="1" applyAlignment="1">
      <alignment horizontal="center" wrapText="1"/>
    </xf>
    <xf numFmtId="0" fontId="42" fillId="0" borderId="2" xfId="0" applyFont="1" applyFill="1" applyBorder="1" applyAlignment="1">
      <alignment horizontal="center" wrapText="1"/>
    </xf>
    <xf numFmtId="0" fontId="8" fillId="0" borderId="2" xfId="0" applyFont="1" applyFill="1" applyBorder="1" applyAlignment="1">
      <alignment horizontal="center" wrapText="1"/>
    </xf>
    <xf numFmtId="0" fontId="10" fillId="0" borderId="2" xfId="0" applyFont="1" applyFill="1" applyBorder="1" applyAlignment="1">
      <alignment horizontal="center" wrapText="1"/>
    </xf>
    <xf numFmtId="0" fontId="43" fillId="0" borderId="3" xfId="0" applyFont="1" applyFill="1" applyBorder="1" applyAlignment="1">
      <alignment horizontal="center" wrapText="1"/>
    </xf>
    <xf numFmtId="0" fontId="10" fillId="0" borderId="26" xfId="0" applyFont="1" applyFill="1" applyBorder="1" applyAlignment="1">
      <alignment horizontal="center" wrapText="1"/>
    </xf>
    <xf numFmtId="0" fontId="8" fillId="0" borderId="26" xfId="0" applyFont="1" applyFill="1" applyBorder="1" applyAlignment="1">
      <alignment horizontal="center" wrapText="1"/>
    </xf>
    <xf numFmtId="0" fontId="8" fillId="0" borderId="0" xfId="0" applyFont="1" applyFill="1" applyBorder="1" applyAlignment="1">
      <alignment horizontal="left" wrapText="1"/>
    </xf>
    <xf numFmtId="0" fontId="8" fillId="0" borderId="0" xfId="0" applyFont="1" applyFill="1" applyAlignment="1"/>
    <xf numFmtId="0" fontId="41" fillId="0" borderId="26" xfId="0" applyFont="1" applyFill="1" applyBorder="1" applyAlignment="1">
      <alignment horizontal="center" wrapText="1"/>
    </xf>
    <xf numFmtId="0" fontId="42" fillId="0" borderId="26" xfId="0" applyFont="1" applyFill="1" applyBorder="1" applyAlignment="1">
      <alignment horizontal="center" wrapText="1"/>
    </xf>
    <xf numFmtId="3" fontId="8" fillId="0" borderId="2" xfId="0" applyNumberFormat="1" applyFont="1" applyFill="1" applyBorder="1" applyAlignment="1">
      <alignment horizontal="center"/>
    </xf>
    <xf numFmtId="3" fontId="10" fillId="0" borderId="2" xfId="0" applyNumberFormat="1" applyFont="1" applyFill="1" applyBorder="1" applyAlignment="1">
      <alignment horizontal="center"/>
    </xf>
    <xf numFmtId="0" fontId="8" fillId="0" borderId="2" xfId="3" applyFont="1" applyFill="1" applyBorder="1" applyAlignment="1">
      <alignment horizontal="center"/>
    </xf>
    <xf numFmtId="0" fontId="10" fillId="0" borderId="2" xfId="3" applyFont="1" applyFill="1" applyBorder="1" applyAlignment="1">
      <alignment horizontal="center"/>
    </xf>
    <xf numFmtId="0" fontId="10" fillId="0" borderId="3" xfId="3" applyFont="1" applyFill="1" applyBorder="1" applyAlignment="1">
      <alignment horizontal="center"/>
    </xf>
    <xf numFmtId="0" fontId="9" fillId="0" borderId="3" xfId="3" applyFont="1" applyFill="1" applyBorder="1" applyAlignment="1">
      <alignment horizontal="center"/>
    </xf>
    <xf numFmtId="0" fontId="42" fillId="0" borderId="2" xfId="3" applyFont="1" applyFill="1" applyBorder="1" applyAlignment="1">
      <alignment horizontal="center"/>
    </xf>
    <xf numFmtId="0" fontId="41" fillId="0" borderId="2" xfId="3" applyFont="1" applyFill="1" applyBorder="1" applyAlignment="1">
      <alignment horizontal="center" wrapText="1"/>
    </xf>
    <xf numFmtId="0" fontId="43" fillId="0" borderId="3" xfId="3" applyFont="1" applyFill="1" applyBorder="1" applyAlignment="1">
      <alignment horizontal="center"/>
    </xf>
    <xf numFmtId="0" fontId="17" fillId="0" borderId="2" xfId="0" applyFont="1" applyFill="1" applyBorder="1" applyAlignment="1">
      <alignment horizontal="center"/>
    </xf>
    <xf numFmtId="0" fontId="42" fillId="0" borderId="26" xfId="0" applyFont="1" applyFill="1" applyBorder="1" applyAlignment="1">
      <alignment horizontal="center"/>
    </xf>
    <xf numFmtId="0" fontId="15" fillId="0" borderId="26" xfId="0" applyFont="1" applyFill="1" applyBorder="1" applyAlignment="1">
      <alignment horizontal="center" wrapText="1"/>
    </xf>
    <xf numFmtId="0" fontId="14" fillId="0" borderId="2" xfId="0" applyFont="1" applyFill="1" applyBorder="1" applyAlignment="1">
      <alignment horizontal="center" wrapText="1"/>
    </xf>
    <xf numFmtId="0" fontId="41" fillId="0" borderId="0" xfId="0" applyFont="1" applyFill="1" applyBorder="1" applyAlignment="1">
      <alignment horizontal="center"/>
    </xf>
    <xf numFmtId="0" fontId="9" fillId="0" borderId="2" xfId="3" applyFont="1" applyFill="1" applyBorder="1" applyAlignment="1">
      <alignment horizontal="center"/>
    </xf>
    <xf numFmtId="0" fontId="41" fillId="0" borderId="2" xfId="3" applyFont="1" applyFill="1" applyBorder="1" applyAlignment="1">
      <alignment horizontal="center"/>
    </xf>
    <xf numFmtId="0" fontId="41" fillId="0" borderId="3" xfId="3" applyFont="1" applyFill="1" applyBorder="1" applyAlignment="1">
      <alignment horizontal="center"/>
    </xf>
    <xf numFmtId="0" fontId="8" fillId="0" borderId="3" xfId="3" applyFont="1" applyFill="1" applyBorder="1" applyAlignment="1">
      <alignment horizontal="center"/>
    </xf>
    <xf numFmtId="0" fontId="8" fillId="0" borderId="2" xfId="3" applyFont="1" applyFill="1" applyBorder="1" applyAlignment="1">
      <alignment horizontal="center" wrapText="1"/>
    </xf>
    <xf numFmtId="0" fontId="43" fillId="0" borderId="2" xfId="3" applyFont="1" applyFill="1" applyBorder="1" applyAlignment="1">
      <alignment horizontal="center" wrapText="1"/>
    </xf>
    <xf numFmtId="0" fontId="41" fillId="0" borderId="2" xfId="0" applyFont="1" applyBorder="1" applyAlignment="1">
      <alignment horizontal="center"/>
    </xf>
    <xf numFmtId="0" fontId="8" fillId="0" borderId="2" xfId="0" applyFont="1" applyBorder="1" applyAlignment="1">
      <alignment horizontal="center"/>
    </xf>
    <xf numFmtId="0" fontId="43" fillId="0" borderId="2" xfId="0" applyFont="1" applyBorder="1" applyAlignment="1">
      <alignment horizontal="center"/>
    </xf>
    <xf numFmtId="0" fontId="8" fillId="0" borderId="0" xfId="0" applyFont="1" applyAlignment="1">
      <alignment horizontal="center"/>
    </xf>
    <xf numFmtId="0" fontId="9" fillId="0" borderId="26" xfId="0" applyFont="1" applyBorder="1" applyAlignment="1">
      <alignment horizontal="center"/>
    </xf>
    <xf numFmtId="0" fontId="10" fillId="0" borderId="3" xfId="0" applyFont="1" applyBorder="1" applyAlignment="1">
      <alignment horizontal="center"/>
    </xf>
    <xf numFmtId="0" fontId="10" fillId="0" borderId="26" xfId="0" applyFont="1" applyBorder="1" applyAlignment="1">
      <alignment horizontal="center"/>
    </xf>
    <xf numFmtId="0" fontId="8" fillId="0" borderId="2" xfId="0" applyFont="1" applyBorder="1" applyAlignment="1">
      <alignment horizontal="center" wrapText="1"/>
    </xf>
    <xf numFmtId="0" fontId="7" fillId="11" borderId="0" xfId="2" applyFill="1" applyBorder="1" applyAlignment="1" applyProtection="1"/>
  </cellXfs>
  <cellStyles count="570">
    <cellStyle name="20% - Accent1" xfId="4" builtinId="30"/>
    <cellStyle name="20% - Accent1 2" xfId="564"/>
    <cellStyle name="Comma" xfId="1" builtinId="3"/>
    <cellStyle name="Comma 2" xfId="563"/>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Hyperlink" xfId="2" builtinId="8"/>
    <cellStyle name="Normal" xfId="0" builtinId="0"/>
    <cellStyle name="Normal 2" xfId="3"/>
    <cellStyle name="Normal 3" xfId="6"/>
    <cellStyle name="Normal 4" xfId="562"/>
    <cellStyle name="Normal 4 2" xfId="569"/>
    <cellStyle name="Normal_S1_Cohesion" xfId="5"/>
    <cellStyle name="Normal_Sheet1" xfId="568"/>
    <cellStyle name="Normal_Table 11" xfId="565"/>
    <cellStyle name="Normal_Table 18" xfId="566"/>
    <cellStyle name="Normal_Table 22" xfId="561"/>
    <cellStyle name="Normal_Table 26" xfId="567"/>
  </cellStyles>
  <dxfs count="2">
    <dxf>
      <font>
        <condense val="0"/>
        <extend val="0"/>
        <color indexed="47"/>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466725</xdr:colOff>
      <xdr:row>9</xdr:row>
      <xdr:rowOff>38100</xdr:rowOff>
    </xdr:from>
    <xdr:to>
      <xdr:col>3</xdr:col>
      <xdr:colOff>190500</xdr:colOff>
      <xdr:row>12</xdr:row>
      <xdr:rowOff>123825</xdr:rowOff>
    </xdr:to>
    <xdr:sp macro="" textlink="">
      <xdr:nvSpPr>
        <xdr:cNvPr id="1025" name="AutoShape 1"/>
        <xdr:cNvSpPr>
          <a:spLocks noChangeArrowheads="1"/>
        </xdr:cNvSpPr>
      </xdr:nvSpPr>
      <xdr:spPr bwMode="auto">
        <a:xfrm>
          <a:off x="1190625" y="2085975"/>
          <a:ext cx="504825" cy="571500"/>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xdr:from>
      <xdr:col>7</xdr:col>
      <xdr:colOff>466725</xdr:colOff>
      <xdr:row>9</xdr:row>
      <xdr:rowOff>38100</xdr:rowOff>
    </xdr:from>
    <xdr:to>
      <xdr:col>8</xdr:col>
      <xdr:colOff>190500</xdr:colOff>
      <xdr:row>12</xdr:row>
      <xdr:rowOff>123825</xdr:rowOff>
    </xdr:to>
    <xdr:sp macro="" textlink="">
      <xdr:nvSpPr>
        <xdr:cNvPr id="1026" name="AutoShape 2"/>
        <xdr:cNvSpPr>
          <a:spLocks noChangeArrowheads="1"/>
        </xdr:cNvSpPr>
      </xdr:nvSpPr>
      <xdr:spPr bwMode="auto">
        <a:xfrm>
          <a:off x="4552950" y="2085975"/>
          <a:ext cx="504825" cy="571500"/>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xdr:from>
      <xdr:col>12</xdr:col>
      <xdr:colOff>219075</xdr:colOff>
      <xdr:row>9</xdr:row>
      <xdr:rowOff>38100</xdr:rowOff>
    </xdr:from>
    <xdr:to>
      <xdr:col>12</xdr:col>
      <xdr:colOff>723900</xdr:colOff>
      <xdr:row>12</xdr:row>
      <xdr:rowOff>123825</xdr:rowOff>
    </xdr:to>
    <xdr:sp macro="" textlink="">
      <xdr:nvSpPr>
        <xdr:cNvPr id="1027" name="AutoShape 3"/>
        <xdr:cNvSpPr>
          <a:spLocks noChangeArrowheads="1"/>
        </xdr:cNvSpPr>
      </xdr:nvSpPr>
      <xdr:spPr bwMode="auto">
        <a:xfrm>
          <a:off x="7934325" y="2085975"/>
          <a:ext cx="504825" cy="571500"/>
        </a:xfrm>
        <a:prstGeom prst="downArrow">
          <a:avLst>
            <a:gd name="adj1" fmla="val 50000"/>
            <a:gd name="adj2" fmla="val 28302"/>
          </a:avLst>
        </a:prstGeom>
        <a:solidFill>
          <a:srgbClr val="FFFF99"/>
        </a:solidFill>
        <a:ln w="9525">
          <a:solidFill>
            <a:srgbClr val="000000"/>
          </a:solidFill>
          <a:miter lim="800000"/>
          <a:headEnd/>
          <a:tailEnd/>
        </a:ln>
      </xdr:spPr>
    </xdr:sp>
    <xdr:clientData/>
  </xdr:twoCellAnchor>
  <xdr:twoCellAnchor editAs="oneCell">
    <xdr:from>
      <xdr:col>0</xdr:col>
      <xdr:colOff>0</xdr:colOff>
      <xdr:row>13</xdr:row>
      <xdr:rowOff>0</xdr:rowOff>
    </xdr:from>
    <xdr:to>
      <xdr:col>5</xdr:col>
      <xdr:colOff>66000</xdr:colOff>
      <xdr:row>20</xdr:row>
      <xdr:rowOff>126525</xdr:rowOff>
    </xdr:to>
    <xdr:pic>
      <xdr:nvPicPr>
        <xdr:cNvPr id="11" name="Picture 10"/>
        <xdr:cNvPicPr/>
      </xdr:nvPicPr>
      <xdr:blipFill>
        <a:blip xmlns:r="http://schemas.openxmlformats.org/officeDocument/2006/relationships" r:embed="rId1" cstate="print"/>
        <a:srcRect r="92"/>
        <a:stretch>
          <a:fillRect/>
        </a:stretch>
      </xdr:blipFill>
      <xdr:spPr bwMode="auto">
        <a:xfrm>
          <a:off x="0" y="2695575"/>
          <a:ext cx="3066375" cy="1260000"/>
        </a:xfrm>
        <a:prstGeom prst="rect">
          <a:avLst/>
        </a:prstGeom>
        <a:noFill/>
        <a:ln w="9525">
          <a:noFill/>
          <a:miter lim="800000"/>
          <a:headEnd/>
          <a:tailEnd/>
        </a:ln>
      </xdr:spPr>
    </xdr:pic>
    <xdr:clientData/>
  </xdr:twoCellAnchor>
  <xdr:twoCellAnchor editAs="oneCell">
    <xdr:from>
      <xdr:col>5</xdr:col>
      <xdr:colOff>38100</xdr:colOff>
      <xdr:row>13</xdr:row>
      <xdr:rowOff>9526</xdr:rowOff>
    </xdr:from>
    <xdr:to>
      <xdr:col>9</xdr:col>
      <xdr:colOff>535615</xdr:colOff>
      <xdr:row>20</xdr:row>
      <xdr:rowOff>112307</xdr:rowOff>
    </xdr:to>
    <xdr:pic>
      <xdr:nvPicPr>
        <xdr:cNvPr id="12" name="Picture 11"/>
        <xdr:cNvPicPr/>
      </xdr:nvPicPr>
      <xdr:blipFill>
        <a:blip xmlns:r="http://schemas.openxmlformats.org/officeDocument/2006/relationships" r:embed="rId2" cstate="print"/>
        <a:srcRect r="18"/>
        <a:stretch>
          <a:fillRect/>
        </a:stretch>
      </xdr:blipFill>
      <xdr:spPr bwMode="auto">
        <a:xfrm>
          <a:off x="3038475" y="2705101"/>
          <a:ext cx="3202615" cy="1236256"/>
        </a:xfrm>
        <a:prstGeom prst="rect">
          <a:avLst/>
        </a:prstGeom>
        <a:noFill/>
        <a:ln w="9525">
          <a:noFill/>
          <a:miter lim="800000"/>
          <a:headEnd/>
          <a:tailEnd/>
        </a:ln>
      </xdr:spPr>
    </xdr:pic>
    <xdr:clientData/>
  </xdr:twoCellAnchor>
  <xdr:twoCellAnchor editAs="oneCell">
    <xdr:from>
      <xdr:col>9</xdr:col>
      <xdr:colOff>533400</xdr:colOff>
      <xdr:row>13</xdr:row>
      <xdr:rowOff>0</xdr:rowOff>
    </xdr:from>
    <xdr:to>
      <xdr:col>15</xdr:col>
      <xdr:colOff>76200</xdr:colOff>
      <xdr:row>20</xdr:row>
      <xdr:rowOff>105750</xdr:rowOff>
    </xdr:to>
    <xdr:pic>
      <xdr:nvPicPr>
        <xdr:cNvPr id="13" name="Picture 12"/>
        <xdr:cNvPicPr/>
      </xdr:nvPicPr>
      <xdr:blipFill>
        <a:blip xmlns:r="http://schemas.openxmlformats.org/officeDocument/2006/relationships" r:embed="rId3" cstate="print"/>
        <a:srcRect b="7"/>
        <a:stretch>
          <a:fillRect/>
        </a:stretch>
      </xdr:blipFill>
      <xdr:spPr bwMode="auto">
        <a:xfrm>
          <a:off x="6238875" y="2695575"/>
          <a:ext cx="3714750" cy="12392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tie.green\Downloads\TreeMap_with_c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emap"/>
      <sheetName val="Data"/>
      <sheetName val="Support"/>
    </sheetNames>
    <sheetDataSet>
      <sheetData sheetId="0" refreshError="1"/>
      <sheetData sheetId="1">
        <row r="1">
          <cell r="J1">
            <v>8</v>
          </cell>
        </row>
        <row r="2">
          <cell r="B2">
            <v>17</v>
          </cell>
        </row>
        <row r="3">
          <cell r="B3">
            <v>19</v>
          </cell>
        </row>
        <row r="4">
          <cell r="B4">
            <v>22</v>
          </cell>
        </row>
        <row r="5">
          <cell r="B5">
            <v>28</v>
          </cell>
        </row>
        <row r="6">
          <cell r="B6">
            <v>13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CommunityLife@cabinetoffice.gov.uk"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publications/community-life-survey-2016-17"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tabSelected="1" workbookViewId="0"/>
  </sheetViews>
  <sheetFormatPr defaultColWidth="8.81640625" defaultRowHeight="12.5" x14ac:dyDescent="0.25"/>
  <cols>
    <col min="1" max="1" width="153" style="184" bestFit="1" customWidth="1"/>
    <col min="2" max="2" width="8.81640625" style="184"/>
    <col min="3" max="3" width="11" style="184" customWidth="1"/>
    <col min="4" max="16384" width="8.81640625" style="184"/>
  </cols>
  <sheetData>
    <row r="1" spans="1:10" ht="13" x14ac:dyDescent="0.3">
      <c r="A1" s="190" t="s">
        <v>54</v>
      </c>
    </row>
    <row r="2" spans="1:10" ht="13" x14ac:dyDescent="0.3">
      <c r="A2" s="189"/>
    </row>
    <row r="3" spans="1:10" x14ac:dyDescent="0.25">
      <c r="A3" s="135" t="s">
        <v>55</v>
      </c>
    </row>
    <row r="4" spans="1:10" x14ac:dyDescent="0.25">
      <c r="A4" s="135" t="s">
        <v>56</v>
      </c>
    </row>
    <row r="5" spans="1:10" s="21" customFormat="1" x14ac:dyDescent="0.25">
      <c r="A5" s="135" t="s">
        <v>95</v>
      </c>
    </row>
    <row r="6" spans="1:10" s="21" customFormat="1" x14ac:dyDescent="0.25">
      <c r="A6" s="191" t="s">
        <v>195</v>
      </c>
    </row>
    <row r="7" spans="1:10" s="21" customFormat="1" x14ac:dyDescent="0.25">
      <c r="A7" s="21" t="s">
        <v>219</v>
      </c>
    </row>
    <row r="8" spans="1:10" s="21" customFormat="1" x14ac:dyDescent="0.25">
      <c r="A8" s="192" t="s">
        <v>285</v>
      </c>
    </row>
    <row r="9" spans="1:10" s="21" customFormat="1" x14ac:dyDescent="0.25">
      <c r="A9" s="191" t="s">
        <v>218</v>
      </c>
    </row>
    <row r="10" spans="1:10" s="21" customFormat="1" x14ac:dyDescent="0.25">
      <c r="A10" s="193" t="s">
        <v>217</v>
      </c>
    </row>
    <row r="11" spans="1:10" s="21" customFormat="1" x14ac:dyDescent="0.25">
      <c r="A11" s="133" t="s">
        <v>216</v>
      </c>
    </row>
    <row r="12" spans="1:10" s="21" customFormat="1" x14ac:dyDescent="0.25">
      <c r="A12" s="133" t="s">
        <v>215</v>
      </c>
    </row>
    <row r="13" spans="1:10" x14ac:dyDescent="0.25">
      <c r="A13" s="193" t="s">
        <v>214</v>
      </c>
      <c r="B13" s="188"/>
      <c r="C13" s="187"/>
    </row>
    <row r="14" spans="1:10" x14ac:dyDescent="0.25">
      <c r="A14" s="507" t="s">
        <v>213</v>
      </c>
      <c r="B14" s="507"/>
      <c r="C14" s="507"/>
      <c r="D14" s="507"/>
      <c r="E14" s="507"/>
      <c r="F14" s="507"/>
      <c r="G14" s="507"/>
      <c r="H14" s="507"/>
      <c r="I14" s="507"/>
      <c r="J14" s="507"/>
    </row>
    <row r="15" spans="1:10" x14ac:dyDescent="0.25">
      <c r="A15" s="193" t="s">
        <v>286</v>
      </c>
      <c r="B15" s="186"/>
      <c r="C15" s="187"/>
    </row>
    <row r="16" spans="1:10" x14ac:dyDescent="0.25">
      <c r="A16" s="169" t="s">
        <v>212</v>
      </c>
      <c r="B16" s="186"/>
      <c r="C16" s="187"/>
    </row>
    <row r="17" spans="1:15" x14ac:dyDescent="0.25">
      <c r="A17" s="508" t="s">
        <v>279</v>
      </c>
      <c r="B17" s="508"/>
      <c r="C17" s="508"/>
      <c r="D17" s="508"/>
      <c r="E17" s="509"/>
      <c r="F17" s="509"/>
      <c r="G17" s="509"/>
      <c r="H17" s="509"/>
      <c r="I17" s="509"/>
      <c r="J17" s="509"/>
      <c r="K17" s="509"/>
      <c r="L17" s="509"/>
      <c r="M17" s="509"/>
      <c r="N17" s="509"/>
      <c r="O17" s="509"/>
    </row>
    <row r="18" spans="1:15" x14ac:dyDescent="0.25">
      <c r="A18" s="133" t="s">
        <v>211</v>
      </c>
      <c r="B18" s="186"/>
      <c r="C18" s="187"/>
    </row>
    <row r="19" spans="1:15" x14ac:dyDescent="0.25">
      <c r="A19" s="133" t="s">
        <v>280</v>
      </c>
      <c r="B19" s="186"/>
      <c r="C19" s="187"/>
    </row>
    <row r="20" spans="1:15" x14ac:dyDescent="0.25">
      <c r="A20" s="169" t="s">
        <v>281</v>
      </c>
      <c r="B20" s="186"/>
      <c r="C20" s="187"/>
    </row>
    <row r="21" spans="1:15" x14ac:dyDescent="0.25">
      <c r="A21" s="194" t="s">
        <v>210</v>
      </c>
      <c r="B21" s="186"/>
      <c r="C21" s="187"/>
    </row>
    <row r="22" spans="1:15" x14ac:dyDescent="0.25">
      <c r="A22" s="194" t="s">
        <v>209</v>
      </c>
      <c r="B22" s="186"/>
      <c r="C22" s="187"/>
    </row>
    <row r="23" spans="1:15" x14ac:dyDescent="0.25">
      <c r="A23" s="194" t="s">
        <v>196</v>
      </c>
      <c r="B23" s="186"/>
      <c r="C23" s="187"/>
    </row>
    <row r="24" spans="1:15" x14ac:dyDescent="0.25">
      <c r="A24" s="195" t="s">
        <v>197</v>
      </c>
      <c r="B24" s="186"/>
      <c r="C24" s="187"/>
    </row>
    <row r="25" spans="1:15" x14ac:dyDescent="0.25">
      <c r="A25" s="195" t="s">
        <v>283</v>
      </c>
      <c r="B25" s="186"/>
      <c r="C25" s="187"/>
    </row>
    <row r="26" spans="1:15" x14ac:dyDescent="0.25">
      <c r="A26" s="133" t="s">
        <v>198</v>
      </c>
      <c r="B26" s="186"/>
      <c r="C26" s="187"/>
    </row>
    <row r="27" spans="1:15" x14ac:dyDescent="0.25">
      <c r="A27" s="169" t="s">
        <v>199</v>
      </c>
      <c r="B27" s="186"/>
      <c r="C27" s="187"/>
    </row>
    <row r="28" spans="1:15" x14ac:dyDescent="0.25">
      <c r="A28" s="169" t="s">
        <v>200</v>
      </c>
      <c r="B28" s="186"/>
    </row>
    <row r="29" spans="1:15" x14ac:dyDescent="0.25">
      <c r="A29" s="21" t="s">
        <v>263</v>
      </c>
    </row>
    <row r="30" spans="1:15" x14ac:dyDescent="0.25">
      <c r="A30" s="21" t="s">
        <v>264</v>
      </c>
    </row>
    <row r="31" spans="1:15" x14ac:dyDescent="0.25">
      <c r="A31" s="169" t="s">
        <v>265</v>
      </c>
    </row>
  </sheetData>
  <mergeCells count="2">
    <mergeCell ref="A14:J14"/>
    <mergeCell ref="A17:O17"/>
  </mergeCells>
  <hyperlinks>
    <hyperlink ref="A3" location="'Ready reckoner'!A1" display="'Ready reckoner'!A1"/>
    <hyperlink ref="A4" location="'Further details'!A1" display="Further Details"/>
    <hyperlink ref="A5:XFD5" location="'Table information '!A1" display="Further table information"/>
    <hyperlink ref="A6" location="'Table 1'!A1" display="Table 1: Participation in civic engagement and voluntary activities, England 2001 to 2016-17"/>
    <hyperlink ref="A7" location="'Table 2'!A1" display="Table 2: Any civic engagement or formal volunteering by sex, age, ethnicity and disability, England 2007-08 to 2016-17"/>
    <hyperlink ref="A8" location="'Table 3'!A1" display="Table 3: Participation in civic engagement and formal volunteering at least once in the last year, by sex, age, ethnicity and disability, England 2007-08 to 2016-17"/>
    <hyperlink ref="A9" location="'Table 4'!A1" display="Table 4: Participation in voluntary activities, by age, ethnicity, employment status and region, England 2010-11 to 2016-17"/>
    <hyperlink ref="A10" location="'Table 5'!A1" display="Table 5: Participation in any voluntary activities, by sex, age and region, England 2010-11 to 2016-17"/>
    <hyperlink ref="A11" location="'Table 6'!A1" display="Table 6: Charitable giving by sex, age, ethnicity and region, England 2005 to 2016-17"/>
    <hyperlink ref="A12" location="'Table 7'!A1" display="Table 7: Amount given to charity in the 4 weeks prior to interview, England 2005 to 2016-17"/>
    <hyperlink ref="A13" location="'Table 8'!A1" display="Table 8: Whether people are aware of or involved in social action in their local area at least once in the last year by sex and age, England 2012-13 to 2016-17"/>
    <hyperlink ref="A14:J14" location="'Table 9'!A1" display="Table 9: Extent to which people in their neighbourhood pull together to improve the neighbourhood, England 2003 to 2016-17"/>
    <hyperlink ref="A15" location="'Table 10'!A1" display="Table 10: Whether people chat to their neighbours at least once a month by sex, age and ethnicity, England 2012 to 2015-16"/>
    <hyperlink ref="A16" location="'Table 11'!A1" display="Table 11: Whether people feel that they belong strongly to their neighbourhood and Britain, England 2005 to 2016-17"/>
    <hyperlink ref="A17:O17" location="'Table 12'!A1" display="Table 12: Whether people feel that they belong strongly to their neighbourhood and Britain, by sex, age and ethnicity, England 2009-10 to 2016-17"/>
    <hyperlink ref="A18" location="'Table 13'!A1" display="Table 13: Satisfaction with local area, England 2008-09 to 2016-17"/>
    <hyperlink ref="A19" location="'Table 14'!A1" display="Table 14: Community cohesion, by sex, age, ethnicity and region, England 2003 to 2016-17"/>
    <hyperlink ref="A20" location="'Table 15'!A1" display="Table 15: Whether people feel able to influence decisions affecting their local area, by sex, age and ethnicity, England 2010-11 to 2016-17"/>
    <hyperlink ref="A21" location="'Table 16'!A1" display="Table 16: How important is it for you personally to feel you can influence decisions in your local area, England 2007-08 to 2016-17"/>
    <hyperlink ref="A22" location="'Table 17'!A1" display="Table 17: Whether people would like to be more involved in decisions made by their local council, England 2007-08 to 2016-17"/>
    <hyperlink ref="A23" location="'Table 18'!A1" display="Table 18: Average rating for Well-being measures, England 2012-13 to 2016-17"/>
    <hyperlink ref="A24" location="'Table 19'!A1" display="Table 19: How often people felt lonely, England 2013-14 to 2016-17"/>
    <hyperlink ref="A25" location="'Table 20'!A1" display="Table 20: Feeling lonely often or always, by sex, age and ethnicity, England 2016-17"/>
    <hyperlink ref="A26" location="'Table 21'!A1" display="Table 21: Whether people borrow things and exchange favours with their neighbours, England 2012-13 to 2016-17"/>
    <hyperlink ref="A27" location="'Table 22'!A1" display="Table 22: Whether people think that their local area has got better or worse to live in over the past two years, England 2007-08 to 2016-17 "/>
    <hyperlink ref="A28" location="'Table 23'!A1" display="Table 23: How similar are you to your friends, England 2016-17 "/>
    <hyperlink ref="A29" location="'Table 24'!A1" display="Table 24: Neighbourhood trust, England 2013-14 to 2016-17"/>
    <hyperlink ref="A30" location="'Table 25'!A1" display="Table 25: Reason for volunteering, England 2016-17"/>
    <hyperlink ref="A31" location="'Table 26'!A1" display="Table 26: Key variables by Ethnicity, England 2016-17"/>
  </hyperlinks>
  <pageMargins left="0.75" right="0.75" top="1" bottom="1" header="0.5" footer="0.5"/>
  <pageSetup paperSize="9" scale="9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30"/>
  <sheetViews>
    <sheetView zoomScaleNormal="100" workbookViewId="0">
      <pane xSplit="2" topLeftCell="C1" activePane="topRight" state="frozen"/>
      <selection pane="topRight"/>
    </sheetView>
  </sheetViews>
  <sheetFormatPr defaultColWidth="8.81640625" defaultRowHeight="11.5" customHeight="1" x14ac:dyDescent="0.2"/>
  <cols>
    <col min="1" max="1" width="9.6328125" style="174" customWidth="1"/>
    <col min="2" max="2" width="17.08984375" style="174" customWidth="1"/>
    <col min="3" max="3" width="1.6328125" style="174" customWidth="1"/>
    <col min="4" max="4" width="9.6328125" style="174" customWidth="1"/>
    <col min="5" max="5" width="1.6328125" style="241" customWidth="1"/>
    <col min="6" max="9" width="9.6328125" style="174" customWidth="1"/>
    <col min="10" max="10" width="1.6328125" style="174" customWidth="1"/>
    <col min="11" max="18" width="9.6328125" style="174" customWidth="1"/>
    <col min="19" max="19" width="1.6328125" style="174" customWidth="1"/>
    <col min="20" max="23" width="9.6328125" style="174" customWidth="1"/>
    <col min="24" max="16384" width="8.81640625" style="174"/>
  </cols>
  <sheetData>
    <row r="1" spans="1:23" ht="12" customHeight="1" x14ac:dyDescent="0.25">
      <c r="A1" s="160" t="s">
        <v>217</v>
      </c>
      <c r="B1" s="417"/>
    </row>
    <row r="2" spans="1:23" ht="12" customHeight="1" x14ac:dyDescent="0.25">
      <c r="A2" s="160"/>
      <c r="B2" s="417"/>
    </row>
    <row r="3" spans="1:23" ht="12" customHeight="1" x14ac:dyDescent="0.2">
      <c r="A3" s="140"/>
      <c r="B3" s="140"/>
      <c r="C3" s="12"/>
      <c r="D3" s="274"/>
      <c r="E3" s="274"/>
      <c r="F3" s="274"/>
      <c r="G3" s="274"/>
      <c r="H3" s="274"/>
      <c r="I3" s="274"/>
      <c r="J3" s="274"/>
      <c r="K3" s="274"/>
      <c r="L3" s="259"/>
      <c r="M3" s="427" t="s">
        <v>230</v>
      </c>
      <c r="O3" s="417"/>
      <c r="P3" s="417"/>
      <c r="Q3" s="417"/>
      <c r="R3" s="417"/>
      <c r="S3" s="417"/>
      <c r="T3" s="417"/>
      <c r="U3" s="140"/>
      <c r="V3" s="417"/>
      <c r="W3" s="127" t="s">
        <v>232</v>
      </c>
    </row>
    <row r="4" spans="1:23" ht="12" customHeight="1" x14ac:dyDescent="0.25">
      <c r="A4" s="15" t="s">
        <v>0</v>
      </c>
      <c r="B4" s="131"/>
      <c r="C4" s="153"/>
      <c r="D4" s="545" t="s">
        <v>201</v>
      </c>
      <c r="E4" s="545"/>
      <c r="F4" s="545"/>
      <c r="G4" s="545"/>
      <c r="H4" s="545"/>
      <c r="I4" s="545"/>
      <c r="J4" s="545"/>
      <c r="K4" s="545"/>
      <c r="L4" s="545"/>
      <c r="M4" s="545"/>
      <c r="O4" s="540" t="s">
        <v>314</v>
      </c>
      <c r="P4" s="540"/>
      <c r="Q4" s="540"/>
      <c r="R4" s="540"/>
      <c r="S4" s="540"/>
      <c r="T4" s="540"/>
      <c r="U4" s="540"/>
      <c r="V4" s="540"/>
      <c r="W4" s="540"/>
    </row>
    <row r="5" spans="1:23" ht="12" customHeight="1" x14ac:dyDescent="0.2">
      <c r="A5" s="146"/>
      <c r="B5" s="146"/>
      <c r="C5" s="11"/>
      <c r="D5" s="541" t="s">
        <v>255</v>
      </c>
      <c r="E5" s="541"/>
      <c r="F5" s="541"/>
      <c r="G5" s="541"/>
      <c r="H5" s="541"/>
      <c r="I5" s="541"/>
      <c r="J5" s="284"/>
      <c r="K5" s="542" t="s">
        <v>1</v>
      </c>
      <c r="L5" s="542"/>
      <c r="M5" s="542"/>
      <c r="O5" s="543" t="s">
        <v>293</v>
      </c>
      <c r="P5" s="543"/>
      <c r="Q5" s="543"/>
      <c r="R5" s="543"/>
      <c r="S5" s="447"/>
      <c r="T5" s="544" t="s">
        <v>1</v>
      </c>
      <c r="U5" s="544"/>
      <c r="V5" s="544"/>
      <c r="W5" s="544"/>
    </row>
    <row r="6" spans="1:23" ht="12" customHeight="1" x14ac:dyDescent="0.2">
      <c r="A6" s="150"/>
      <c r="B6" s="150"/>
      <c r="C6" s="12"/>
      <c r="D6" s="415" t="s">
        <v>254</v>
      </c>
      <c r="E6" s="415"/>
      <c r="F6" s="415" t="s">
        <v>86</v>
      </c>
      <c r="G6" s="415" t="s">
        <v>115</v>
      </c>
      <c r="H6" s="415" t="s">
        <v>143</v>
      </c>
      <c r="I6" s="415" t="s">
        <v>151</v>
      </c>
      <c r="J6" s="274"/>
      <c r="K6" s="415" t="s">
        <v>115</v>
      </c>
      <c r="L6" s="415" t="s">
        <v>143</v>
      </c>
      <c r="M6" s="415" t="s">
        <v>151</v>
      </c>
      <c r="O6" s="418" t="s">
        <v>115</v>
      </c>
      <c r="P6" s="418" t="s">
        <v>143</v>
      </c>
      <c r="Q6" s="418" t="s">
        <v>151</v>
      </c>
      <c r="R6" s="418" t="s">
        <v>154</v>
      </c>
      <c r="S6" s="140"/>
      <c r="T6" s="418" t="s">
        <v>115</v>
      </c>
      <c r="U6" s="418" t="s">
        <v>143</v>
      </c>
      <c r="V6" s="418" t="s">
        <v>151</v>
      </c>
      <c r="W6" s="418" t="s">
        <v>154</v>
      </c>
    </row>
    <row r="7" spans="1:23" ht="12" customHeight="1" x14ac:dyDescent="0.2">
      <c r="A7" s="233" t="s">
        <v>10</v>
      </c>
      <c r="B7" s="233" t="s">
        <v>11</v>
      </c>
      <c r="C7" s="17"/>
      <c r="D7" s="246">
        <v>65.28</v>
      </c>
      <c r="E7" s="246"/>
      <c r="F7" s="246">
        <v>71.12</v>
      </c>
      <c r="G7" s="246">
        <v>74.06</v>
      </c>
      <c r="H7" s="246">
        <v>66.77</v>
      </c>
      <c r="I7" s="246">
        <v>68.8</v>
      </c>
      <c r="J7" s="259"/>
      <c r="K7" s="263">
        <v>2225</v>
      </c>
      <c r="L7" s="263">
        <v>840</v>
      </c>
      <c r="M7" s="263">
        <v>1336</v>
      </c>
      <c r="O7" s="19">
        <v>68.093823</v>
      </c>
      <c r="P7" s="19">
        <v>64.343923000000004</v>
      </c>
      <c r="Q7" s="19">
        <v>62.135232999999999</v>
      </c>
      <c r="R7" s="19">
        <v>60.003830000000001</v>
      </c>
      <c r="S7" s="417"/>
      <c r="T7" s="1">
        <v>4777</v>
      </c>
      <c r="U7" s="1">
        <v>1107</v>
      </c>
      <c r="V7" s="1">
        <v>1495</v>
      </c>
      <c r="W7" s="1">
        <v>4659</v>
      </c>
    </row>
    <row r="8" spans="1:23" ht="12" customHeight="1" x14ac:dyDescent="0.2">
      <c r="A8" s="233"/>
      <c r="B8" s="233" t="s">
        <v>12</v>
      </c>
      <c r="C8" s="17"/>
      <c r="D8" s="246">
        <v>64.73</v>
      </c>
      <c r="E8" s="246"/>
      <c r="F8" s="246">
        <v>72.680000000000007</v>
      </c>
      <c r="G8" s="246">
        <v>73.150000000000006</v>
      </c>
      <c r="H8" s="246">
        <v>71.59</v>
      </c>
      <c r="I8" s="246">
        <v>71.06</v>
      </c>
      <c r="J8" s="259"/>
      <c r="K8" s="263">
        <v>2880</v>
      </c>
      <c r="L8" s="263">
        <v>1182</v>
      </c>
      <c r="M8" s="263">
        <v>1691</v>
      </c>
      <c r="O8" s="19">
        <v>71.963684999999998</v>
      </c>
      <c r="P8" s="19">
        <v>66.284693000000004</v>
      </c>
      <c r="Q8" s="19">
        <v>68.413123999999996</v>
      </c>
      <c r="R8" s="19">
        <v>65.597250000000003</v>
      </c>
      <c r="S8" s="417"/>
      <c r="T8" s="1">
        <v>5428</v>
      </c>
      <c r="U8" s="1">
        <v>1216</v>
      </c>
      <c r="V8" s="1">
        <v>1750</v>
      </c>
      <c r="W8" s="1">
        <v>5498</v>
      </c>
    </row>
    <row r="9" spans="1:23" ht="12" customHeight="1" x14ac:dyDescent="0.2">
      <c r="A9" s="233"/>
      <c r="B9" s="233"/>
      <c r="C9" s="17"/>
      <c r="D9" s="246"/>
      <c r="E9" s="246"/>
      <c r="F9" s="246"/>
      <c r="G9" s="246"/>
      <c r="H9" s="246"/>
      <c r="I9" s="246"/>
      <c r="J9" s="259"/>
      <c r="K9" s="263"/>
      <c r="L9" s="263"/>
      <c r="M9" s="263"/>
      <c r="O9" s="19"/>
      <c r="P9" s="19"/>
      <c r="Q9" s="19"/>
      <c r="R9" s="19"/>
      <c r="S9" s="417"/>
      <c r="T9" s="1"/>
      <c r="U9" s="1"/>
      <c r="V9" s="1"/>
      <c r="W9" s="1"/>
    </row>
    <row r="10" spans="1:23" ht="12" customHeight="1" x14ac:dyDescent="0.2">
      <c r="A10" s="233" t="s">
        <v>13</v>
      </c>
      <c r="B10" s="417" t="s">
        <v>2</v>
      </c>
      <c r="C10" s="17"/>
      <c r="D10" s="246">
        <v>65.44</v>
      </c>
      <c r="E10" s="246"/>
      <c r="F10" s="247">
        <v>74.16</v>
      </c>
      <c r="G10" s="247">
        <v>79.7</v>
      </c>
      <c r="H10" s="247">
        <v>72.62</v>
      </c>
      <c r="I10" s="247">
        <v>80.64</v>
      </c>
      <c r="J10" s="259"/>
      <c r="K10" s="263">
        <v>404</v>
      </c>
      <c r="L10" s="263">
        <v>146</v>
      </c>
      <c r="M10" s="263">
        <v>206</v>
      </c>
      <c r="O10" s="20">
        <v>65.827806258445307</v>
      </c>
      <c r="P10" s="20">
        <v>66.031287367824092</v>
      </c>
      <c r="Q10" s="20">
        <v>64.209613362180335</v>
      </c>
      <c r="R10" s="20">
        <v>62.804099999999998</v>
      </c>
      <c r="S10" s="417"/>
      <c r="T10" s="1">
        <v>465</v>
      </c>
      <c r="U10" s="1">
        <v>197</v>
      </c>
      <c r="V10" s="1">
        <v>257</v>
      </c>
      <c r="W10" s="1">
        <v>959</v>
      </c>
    </row>
    <row r="11" spans="1:23" ht="12" customHeight="1" x14ac:dyDescent="0.2">
      <c r="A11" s="233"/>
      <c r="B11" s="417" t="s">
        <v>3</v>
      </c>
      <c r="C11" s="17"/>
      <c r="D11" s="246">
        <v>61.54</v>
      </c>
      <c r="E11" s="246"/>
      <c r="F11" s="247">
        <v>73.040000000000006</v>
      </c>
      <c r="G11" s="247">
        <v>77.05</v>
      </c>
      <c r="H11" s="247">
        <v>71.87</v>
      </c>
      <c r="I11" s="247">
        <v>71.12</v>
      </c>
      <c r="J11" s="259"/>
      <c r="K11" s="263">
        <v>704</v>
      </c>
      <c r="L11" s="263">
        <v>293</v>
      </c>
      <c r="M11" s="263">
        <v>449</v>
      </c>
      <c r="O11" s="20">
        <v>67.387510613002803</v>
      </c>
      <c r="P11" s="20">
        <v>58.364589745813497</v>
      </c>
      <c r="Q11" s="20">
        <v>59.461815644759575</v>
      </c>
      <c r="R11" s="20">
        <v>57.236890000000002</v>
      </c>
      <c r="S11" s="417"/>
      <c r="T11" s="1">
        <v>1283</v>
      </c>
      <c r="U11" s="1">
        <v>337</v>
      </c>
      <c r="V11" s="1">
        <v>403</v>
      </c>
      <c r="W11" s="1">
        <v>1559</v>
      </c>
    </row>
    <row r="12" spans="1:23" ht="12" customHeight="1" x14ac:dyDescent="0.2">
      <c r="A12" s="233"/>
      <c r="B12" s="417" t="s">
        <v>4</v>
      </c>
      <c r="C12" s="17"/>
      <c r="D12" s="246">
        <v>70.64</v>
      </c>
      <c r="E12" s="246"/>
      <c r="F12" s="247">
        <v>76.709999999999994</v>
      </c>
      <c r="G12" s="247">
        <v>77.349999999999994</v>
      </c>
      <c r="H12" s="247">
        <v>75.5</v>
      </c>
      <c r="I12" s="247">
        <v>71.94</v>
      </c>
      <c r="J12" s="259"/>
      <c r="K12" s="263">
        <v>1300</v>
      </c>
      <c r="L12" s="263">
        <v>482</v>
      </c>
      <c r="M12" s="263">
        <v>755</v>
      </c>
      <c r="O12" s="20">
        <v>72.181280107580875</v>
      </c>
      <c r="P12" s="20">
        <v>62.6787749414476</v>
      </c>
      <c r="Q12" s="20">
        <v>68.762525705999835</v>
      </c>
      <c r="R12" s="20">
        <v>64.487409999999997</v>
      </c>
      <c r="S12" s="417"/>
      <c r="T12" s="1">
        <v>2586</v>
      </c>
      <c r="U12" s="1">
        <v>580</v>
      </c>
      <c r="V12" s="1">
        <v>717</v>
      </c>
      <c r="W12" s="1">
        <v>2589</v>
      </c>
    </row>
    <row r="13" spans="1:23" ht="12" customHeight="1" x14ac:dyDescent="0.2">
      <c r="A13" s="233"/>
      <c r="B13" s="417" t="s">
        <v>5</v>
      </c>
      <c r="C13" s="17"/>
      <c r="D13" s="246">
        <v>66.84</v>
      </c>
      <c r="E13" s="246"/>
      <c r="F13" s="247">
        <v>71.739999999999995</v>
      </c>
      <c r="G13" s="247">
        <v>71.430000000000007</v>
      </c>
      <c r="H13" s="247">
        <v>67.930000000000007</v>
      </c>
      <c r="I13" s="247">
        <v>66.98</v>
      </c>
      <c r="J13" s="259"/>
      <c r="K13" s="263">
        <v>1219</v>
      </c>
      <c r="L13" s="263">
        <v>508</v>
      </c>
      <c r="M13" s="263">
        <v>721</v>
      </c>
      <c r="O13" s="20">
        <v>71.631270444510619</v>
      </c>
      <c r="P13" s="20">
        <v>67.276463105611043</v>
      </c>
      <c r="Q13" s="20">
        <v>66.97110866933231</v>
      </c>
      <c r="R13" s="20">
        <v>61.715699999999998</v>
      </c>
      <c r="S13" s="417"/>
      <c r="T13" s="1">
        <v>2869</v>
      </c>
      <c r="U13" s="1">
        <v>608</v>
      </c>
      <c r="V13" s="1">
        <v>890</v>
      </c>
      <c r="W13" s="1">
        <v>2530</v>
      </c>
    </row>
    <row r="14" spans="1:23" ht="12" customHeight="1" x14ac:dyDescent="0.2">
      <c r="A14" s="233"/>
      <c r="B14" s="417" t="s">
        <v>6</v>
      </c>
      <c r="C14" s="17"/>
      <c r="D14" s="246">
        <v>65.150000000000006</v>
      </c>
      <c r="E14" s="246"/>
      <c r="F14" s="247">
        <v>68.430000000000007</v>
      </c>
      <c r="G14" s="247">
        <v>71.78</v>
      </c>
      <c r="H14" s="247">
        <v>64.290000000000006</v>
      </c>
      <c r="I14" s="247">
        <v>69.459999999999994</v>
      </c>
      <c r="J14" s="259"/>
      <c r="K14" s="263">
        <v>797</v>
      </c>
      <c r="L14" s="263">
        <v>318</v>
      </c>
      <c r="M14" s="263">
        <v>511</v>
      </c>
      <c r="O14" s="20">
        <v>73.858364567356205</v>
      </c>
      <c r="P14" s="20">
        <v>72.794785518616749</v>
      </c>
      <c r="Q14" s="20">
        <v>69.092551499833547</v>
      </c>
      <c r="R14" s="20">
        <v>70.072104999999993</v>
      </c>
      <c r="S14" s="417"/>
      <c r="T14" s="1">
        <v>1853</v>
      </c>
      <c r="U14" s="1">
        <v>375</v>
      </c>
      <c r="V14" s="1">
        <v>610</v>
      </c>
      <c r="W14" s="1">
        <v>1629</v>
      </c>
    </row>
    <row r="15" spans="1:23" ht="12" customHeight="1" x14ac:dyDescent="0.2">
      <c r="A15" s="233"/>
      <c r="B15" s="417" t="s">
        <v>7</v>
      </c>
      <c r="C15" s="17"/>
      <c r="D15" s="246">
        <v>49.68</v>
      </c>
      <c r="E15" s="246"/>
      <c r="F15" s="247">
        <v>57.62</v>
      </c>
      <c r="G15" s="247">
        <v>55.56</v>
      </c>
      <c r="H15" s="247">
        <v>52.32</v>
      </c>
      <c r="I15" s="247">
        <v>55.02</v>
      </c>
      <c r="J15" s="259"/>
      <c r="K15" s="263">
        <v>681</v>
      </c>
      <c r="L15" s="263">
        <v>275</v>
      </c>
      <c r="M15" s="263">
        <v>384</v>
      </c>
      <c r="O15" s="20">
        <v>68.554420646107076</v>
      </c>
      <c r="P15" s="20">
        <v>69.815121953950069</v>
      </c>
      <c r="Q15" s="20">
        <v>61.163437136569712</v>
      </c>
      <c r="R15" s="20">
        <v>60.397320000000001</v>
      </c>
      <c r="S15" s="417"/>
      <c r="T15" s="1">
        <v>1101</v>
      </c>
      <c r="U15" s="1">
        <v>209</v>
      </c>
      <c r="V15" s="1">
        <v>362</v>
      </c>
      <c r="W15" s="1">
        <v>939</v>
      </c>
    </row>
    <row r="16" spans="1:23" ht="12" customHeight="1" x14ac:dyDescent="0.2">
      <c r="A16" s="233"/>
      <c r="B16" s="233"/>
      <c r="C16" s="17"/>
      <c r="D16" s="246"/>
      <c r="E16" s="246"/>
      <c r="F16" s="246"/>
      <c r="G16" s="246"/>
      <c r="H16" s="246"/>
      <c r="I16" s="246"/>
      <c r="J16" s="259"/>
      <c r="K16" s="263"/>
      <c r="L16" s="263"/>
      <c r="M16" s="263"/>
      <c r="O16" s="19"/>
      <c r="P16" s="19"/>
      <c r="Q16" s="19"/>
      <c r="R16" s="19"/>
      <c r="S16" s="417"/>
      <c r="T16" s="1"/>
      <c r="U16" s="1"/>
      <c r="V16" s="1"/>
      <c r="W16" s="1"/>
    </row>
    <row r="17" spans="1:23" ht="12" customHeight="1" x14ac:dyDescent="0.2">
      <c r="A17" s="417" t="s">
        <v>105</v>
      </c>
      <c r="B17" s="417" t="s">
        <v>23</v>
      </c>
      <c r="C17" s="17"/>
      <c r="D17" s="246">
        <v>55.64</v>
      </c>
      <c r="E17" s="246"/>
      <c r="F17" s="246">
        <v>67.67</v>
      </c>
      <c r="G17" s="246">
        <v>60.83</v>
      </c>
      <c r="H17" s="246">
        <v>53.38</v>
      </c>
      <c r="I17" s="246">
        <v>50.12</v>
      </c>
      <c r="J17" s="259"/>
      <c r="K17" s="263">
        <v>263</v>
      </c>
      <c r="L17" s="263">
        <v>101</v>
      </c>
      <c r="M17" s="263">
        <v>164</v>
      </c>
      <c r="O17" s="19">
        <v>64.251413789372606</v>
      </c>
      <c r="P17" s="19">
        <v>56.931117137433937</v>
      </c>
      <c r="Q17" s="19">
        <v>63.976883968114919</v>
      </c>
      <c r="R17" s="19">
        <v>49.552079999999997</v>
      </c>
      <c r="S17" s="417"/>
      <c r="T17" s="1">
        <v>494</v>
      </c>
      <c r="U17" s="1">
        <v>118</v>
      </c>
      <c r="V17" s="1">
        <v>170</v>
      </c>
      <c r="W17" s="1">
        <v>302</v>
      </c>
    </row>
    <row r="18" spans="1:23" ht="12" customHeight="1" x14ac:dyDescent="0.2">
      <c r="A18" s="417"/>
      <c r="B18" s="417" t="s">
        <v>24</v>
      </c>
      <c r="C18" s="17"/>
      <c r="D18" s="246">
        <v>60.79</v>
      </c>
      <c r="E18" s="246"/>
      <c r="F18" s="246">
        <v>70.06</v>
      </c>
      <c r="G18" s="246">
        <v>73.19</v>
      </c>
      <c r="H18" s="246">
        <v>60.85</v>
      </c>
      <c r="I18" s="246">
        <v>67.11</v>
      </c>
      <c r="J18" s="259"/>
      <c r="K18" s="263">
        <v>747</v>
      </c>
      <c r="L18" s="263">
        <v>294</v>
      </c>
      <c r="M18" s="263">
        <v>453</v>
      </c>
      <c r="O18" s="19">
        <v>69.882131181154591</v>
      </c>
      <c r="P18" s="19">
        <v>60.016438904020411</v>
      </c>
      <c r="Q18" s="19">
        <v>62.511861894720823</v>
      </c>
      <c r="R18" s="19">
        <v>60.355379999999997</v>
      </c>
      <c r="S18" s="417"/>
      <c r="T18" s="1">
        <v>1337</v>
      </c>
      <c r="U18" s="1">
        <v>320</v>
      </c>
      <c r="V18" s="1">
        <v>374</v>
      </c>
      <c r="W18" s="1">
        <v>1111</v>
      </c>
    </row>
    <row r="19" spans="1:23" ht="12" customHeight="1" x14ac:dyDescent="0.2">
      <c r="A19" s="417"/>
      <c r="B19" s="417" t="s">
        <v>25</v>
      </c>
      <c r="C19" s="17"/>
      <c r="D19" s="246">
        <v>60.65</v>
      </c>
      <c r="E19" s="246"/>
      <c r="F19" s="246">
        <v>71.62</v>
      </c>
      <c r="G19" s="246">
        <v>68.900000000000006</v>
      </c>
      <c r="H19" s="246">
        <v>71.13</v>
      </c>
      <c r="I19" s="246">
        <v>71.099999999999994</v>
      </c>
      <c r="J19" s="259"/>
      <c r="K19" s="263">
        <v>547</v>
      </c>
      <c r="L19" s="263">
        <v>224</v>
      </c>
      <c r="M19" s="263">
        <v>331</v>
      </c>
      <c r="O19" s="19">
        <v>70.553374993354737</v>
      </c>
      <c r="P19" s="19">
        <v>70.525782958553577</v>
      </c>
      <c r="Q19" s="19">
        <v>62.909753189717833</v>
      </c>
      <c r="R19" s="19">
        <v>59.109780000000001</v>
      </c>
      <c r="S19" s="417"/>
      <c r="T19" s="1">
        <v>1002</v>
      </c>
      <c r="U19" s="1">
        <v>236</v>
      </c>
      <c r="V19" s="1">
        <v>305</v>
      </c>
      <c r="W19" s="1">
        <v>841</v>
      </c>
    </row>
    <row r="20" spans="1:23" ht="12" customHeight="1" x14ac:dyDescent="0.2">
      <c r="A20" s="168"/>
      <c r="B20" s="417" t="s">
        <v>26</v>
      </c>
      <c r="C20" s="17"/>
      <c r="D20" s="246">
        <v>61.03</v>
      </c>
      <c r="E20" s="246"/>
      <c r="F20" s="246">
        <v>73.489999999999995</v>
      </c>
      <c r="G20" s="246">
        <v>73.28</v>
      </c>
      <c r="H20" s="246">
        <v>68.25</v>
      </c>
      <c r="I20" s="246">
        <v>80.11</v>
      </c>
      <c r="J20" s="259"/>
      <c r="K20" s="263">
        <v>384</v>
      </c>
      <c r="L20" s="263">
        <v>180</v>
      </c>
      <c r="M20" s="263">
        <v>241</v>
      </c>
      <c r="O20" s="19">
        <v>68.663525935702722</v>
      </c>
      <c r="P20" s="19">
        <v>55.604188179329661</v>
      </c>
      <c r="Q20" s="19">
        <v>56.000983611836219</v>
      </c>
      <c r="R20" s="19">
        <v>63.12323</v>
      </c>
      <c r="S20" s="417"/>
      <c r="T20" s="1">
        <v>839</v>
      </c>
      <c r="U20" s="1">
        <v>189</v>
      </c>
      <c r="V20" s="1">
        <v>331</v>
      </c>
      <c r="W20" s="1">
        <v>755</v>
      </c>
    </row>
    <row r="21" spans="1:23" ht="12" customHeight="1" x14ac:dyDescent="0.2">
      <c r="A21" s="168"/>
      <c r="B21" s="417" t="s">
        <v>27</v>
      </c>
      <c r="C21" s="17"/>
      <c r="D21" s="246">
        <v>65.72</v>
      </c>
      <c r="E21" s="246"/>
      <c r="F21" s="246">
        <v>68.459999999999994</v>
      </c>
      <c r="G21" s="246">
        <v>73.569999999999993</v>
      </c>
      <c r="H21" s="246">
        <v>75.150000000000006</v>
      </c>
      <c r="I21" s="246">
        <v>80.61</v>
      </c>
      <c r="J21" s="259"/>
      <c r="K21" s="263">
        <v>583</v>
      </c>
      <c r="L21" s="263">
        <v>260</v>
      </c>
      <c r="M21" s="263">
        <v>317</v>
      </c>
      <c r="O21" s="19">
        <v>70.584746749522708</v>
      </c>
      <c r="P21" s="19">
        <v>59.229120789368949</v>
      </c>
      <c r="Q21" s="19">
        <v>63.285321358331558</v>
      </c>
      <c r="R21" s="19">
        <v>59.172559999999997</v>
      </c>
      <c r="S21" s="417"/>
      <c r="T21" s="1">
        <v>975</v>
      </c>
      <c r="U21" s="1">
        <v>186</v>
      </c>
      <c r="V21" s="1">
        <v>347</v>
      </c>
      <c r="W21" s="1">
        <v>1110</v>
      </c>
    </row>
    <row r="22" spans="1:23" ht="12" customHeight="1" x14ac:dyDescent="0.2">
      <c r="A22" s="417"/>
      <c r="B22" s="417" t="s">
        <v>28</v>
      </c>
      <c r="C22" s="17"/>
      <c r="D22" s="246">
        <v>68.97</v>
      </c>
      <c r="E22" s="246"/>
      <c r="F22" s="246">
        <v>73.48</v>
      </c>
      <c r="G22" s="246">
        <v>78.62</v>
      </c>
      <c r="H22" s="246">
        <v>78.17</v>
      </c>
      <c r="I22" s="246">
        <v>69.62</v>
      </c>
      <c r="J22" s="259"/>
      <c r="K22" s="263">
        <v>585</v>
      </c>
      <c r="L22" s="263">
        <v>235</v>
      </c>
      <c r="M22" s="263">
        <v>303</v>
      </c>
      <c r="O22" s="19">
        <v>70.885558102854162</v>
      </c>
      <c r="P22" s="19">
        <v>65.702350786415508</v>
      </c>
      <c r="Q22" s="19">
        <v>69.565749402874829</v>
      </c>
      <c r="R22" s="19">
        <v>63.374949999999998</v>
      </c>
      <c r="S22" s="417"/>
      <c r="T22" s="1">
        <v>1282</v>
      </c>
      <c r="U22" s="1">
        <v>283</v>
      </c>
      <c r="V22" s="1">
        <v>413</v>
      </c>
      <c r="W22" s="1">
        <v>986</v>
      </c>
    </row>
    <row r="23" spans="1:23" ht="12" customHeight="1" x14ac:dyDescent="0.2">
      <c r="A23" s="417"/>
      <c r="B23" s="417" t="s">
        <v>29</v>
      </c>
      <c r="C23" s="17"/>
      <c r="D23" s="246">
        <v>57.52</v>
      </c>
      <c r="E23" s="246"/>
      <c r="F23" s="246">
        <v>69.150000000000006</v>
      </c>
      <c r="G23" s="246">
        <v>68.180000000000007</v>
      </c>
      <c r="H23" s="246">
        <v>66.25</v>
      </c>
      <c r="I23" s="246">
        <v>53.52</v>
      </c>
      <c r="J23" s="259"/>
      <c r="K23" s="263">
        <v>586</v>
      </c>
      <c r="L23" s="263">
        <v>227</v>
      </c>
      <c r="M23" s="263">
        <v>423</v>
      </c>
      <c r="O23" s="19">
        <v>67.475763376090541</v>
      </c>
      <c r="P23" s="19">
        <v>70.548404955681903</v>
      </c>
      <c r="Q23" s="19">
        <v>66.047120734549765</v>
      </c>
      <c r="R23" s="19">
        <v>63.055889999999998</v>
      </c>
      <c r="S23" s="417"/>
      <c r="T23" s="1">
        <v>1185</v>
      </c>
      <c r="U23" s="1">
        <v>265</v>
      </c>
      <c r="V23" s="1">
        <v>339</v>
      </c>
      <c r="W23" s="1">
        <v>2722</v>
      </c>
    </row>
    <row r="24" spans="1:23" ht="12" customHeight="1" x14ac:dyDescent="0.2">
      <c r="A24" s="417"/>
      <c r="B24" s="417" t="s">
        <v>30</v>
      </c>
      <c r="C24" s="17"/>
      <c r="D24" s="246">
        <v>73.86</v>
      </c>
      <c r="E24" s="246"/>
      <c r="F24" s="246">
        <v>75.69</v>
      </c>
      <c r="G24" s="246">
        <v>79.73</v>
      </c>
      <c r="H24" s="246">
        <v>74.02</v>
      </c>
      <c r="I24" s="246">
        <v>81.099999999999994</v>
      </c>
      <c r="J24" s="259"/>
      <c r="K24" s="263">
        <v>884</v>
      </c>
      <c r="L24" s="263">
        <v>299</v>
      </c>
      <c r="M24" s="263">
        <v>494</v>
      </c>
      <c r="O24" s="19">
        <v>72.16233295857414</v>
      </c>
      <c r="P24" s="19">
        <v>71.560219175792867</v>
      </c>
      <c r="Q24" s="19">
        <v>70.754512083677767</v>
      </c>
      <c r="R24" s="19">
        <v>67.009299999999996</v>
      </c>
      <c r="S24" s="417"/>
      <c r="T24" s="1">
        <v>1903</v>
      </c>
      <c r="U24" s="1">
        <v>427</v>
      </c>
      <c r="V24" s="1">
        <v>615</v>
      </c>
      <c r="W24" s="1">
        <v>1621</v>
      </c>
    </row>
    <row r="25" spans="1:23" ht="12" customHeight="1" x14ac:dyDescent="0.2">
      <c r="A25" s="417"/>
      <c r="B25" s="417" t="s">
        <v>31</v>
      </c>
      <c r="C25" s="17"/>
      <c r="D25" s="246">
        <v>74.52</v>
      </c>
      <c r="E25" s="246"/>
      <c r="F25" s="246">
        <v>75.33</v>
      </c>
      <c r="G25" s="246">
        <v>78.069999999999993</v>
      </c>
      <c r="H25" s="246">
        <v>67.849999999999994</v>
      </c>
      <c r="I25" s="246">
        <v>70.02</v>
      </c>
      <c r="J25" s="259"/>
      <c r="K25" s="263">
        <v>526</v>
      </c>
      <c r="L25" s="263">
        <v>202</v>
      </c>
      <c r="M25" s="263">
        <v>301</v>
      </c>
      <c r="O25" s="19">
        <v>72.768157011673011</v>
      </c>
      <c r="P25" s="19">
        <v>67.509629651232913</v>
      </c>
      <c r="Q25" s="19">
        <v>68.175719161479492</v>
      </c>
      <c r="R25" s="19">
        <v>70.36121</v>
      </c>
      <c r="S25" s="417"/>
      <c r="T25" s="1">
        <v>1198</v>
      </c>
      <c r="U25" s="1">
        <v>299</v>
      </c>
      <c r="V25" s="1">
        <v>362</v>
      </c>
      <c r="W25" s="1">
        <v>808</v>
      </c>
    </row>
    <row r="26" spans="1:23" ht="12" customHeight="1" x14ac:dyDescent="0.2">
      <c r="A26" s="233"/>
      <c r="B26" s="233"/>
      <c r="C26" s="17"/>
      <c r="D26" s="246"/>
      <c r="E26" s="246"/>
      <c r="F26" s="246"/>
      <c r="G26" s="246"/>
      <c r="H26" s="246"/>
      <c r="I26" s="246"/>
      <c r="J26" s="259"/>
      <c r="K26" s="263"/>
      <c r="L26" s="263"/>
      <c r="M26" s="263"/>
      <c r="O26" s="19"/>
      <c r="P26" s="19"/>
      <c r="Q26" s="19"/>
      <c r="R26" s="19"/>
      <c r="S26" s="417"/>
      <c r="T26" s="1"/>
      <c r="U26" s="1"/>
      <c r="V26" s="1"/>
      <c r="W26" s="1"/>
    </row>
    <row r="27" spans="1:23" ht="12" customHeight="1" x14ac:dyDescent="0.25">
      <c r="A27" s="446" t="s">
        <v>14</v>
      </c>
      <c r="B27" s="446"/>
      <c r="C27" s="119"/>
      <c r="D27" s="270">
        <v>64.999399999999994</v>
      </c>
      <c r="E27" s="271"/>
      <c r="F27" s="270">
        <v>71.92</v>
      </c>
      <c r="G27" s="270">
        <v>73.59</v>
      </c>
      <c r="H27" s="270">
        <v>69.239999999999995</v>
      </c>
      <c r="I27" s="270">
        <v>69.959999999999994</v>
      </c>
      <c r="J27" s="274"/>
      <c r="K27" s="272">
        <v>5105</v>
      </c>
      <c r="L27" s="272">
        <v>2022</v>
      </c>
      <c r="M27" s="272">
        <v>3027</v>
      </c>
      <c r="O27" s="394">
        <v>70.046582000000001</v>
      </c>
      <c r="P27" s="393">
        <v>65.337520999999995</v>
      </c>
      <c r="Q27" s="393">
        <v>65.393242000000001</v>
      </c>
      <c r="R27" s="402">
        <v>62.680329999999998</v>
      </c>
      <c r="S27" s="417"/>
      <c r="T27" s="338">
        <v>10215</v>
      </c>
      <c r="U27" s="338">
        <v>2323</v>
      </c>
      <c r="V27" s="338">
        <v>3256</v>
      </c>
      <c r="W27" s="338">
        <v>10256</v>
      </c>
    </row>
    <row r="28" spans="1:23" ht="12" customHeight="1" x14ac:dyDescent="0.2">
      <c r="A28" s="15" t="s">
        <v>226</v>
      </c>
      <c r="B28" s="15"/>
      <c r="C28" s="14"/>
      <c r="D28" s="14"/>
      <c r="E28" s="14"/>
      <c r="F28" s="140"/>
      <c r="G28" s="140"/>
      <c r="H28" s="140"/>
      <c r="I28" s="140"/>
      <c r="J28" s="140"/>
      <c r="P28" s="146"/>
      <c r="Q28" s="146"/>
    </row>
    <row r="29" spans="1:23" ht="12" customHeight="1" x14ac:dyDescent="0.2">
      <c r="A29" s="417" t="s">
        <v>288</v>
      </c>
      <c r="B29" s="15"/>
      <c r="C29" s="14"/>
      <c r="D29" s="14"/>
      <c r="E29" s="14"/>
      <c r="F29" s="140"/>
      <c r="G29" s="140"/>
      <c r="H29" s="140"/>
      <c r="I29" s="140"/>
      <c r="J29" s="140"/>
    </row>
    <row r="30" spans="1:23" ht="11.5" customHeight="1" x14ac:dyDescent="0.2">
      <c r="B30" s="11"/>
    </row>
  </sheetData>
  <mergeCells count="6">
    <mergeCell ref="O4:W4"/>
    <mergeCell ref="D5:I5"/>
    <mergeCell ref="K5:M5"/>
    <mergeCell ref="O5:R5"/>
    <mergeCell ref="T5:W5"/>
    <mergeCell ref="D4:M4"/>
  </mergeCells>
  <phoneticPr fontId="8" type="noConversion"/>
  <pageMargins left="0.7" right="0.7" top="0.75" bottom="0.75" header="0.3" footer="0.3"/>
  <pageSetup paperSize="9" orientation="portrait" horizontalDpi="300" verticalDpi="300" r:id="rId1"/>
  <headerFooter>
    <oddHeader>&amp;CTable 15</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B69"/>
  <sheetViews>
    <sheetView zoomScaleNormal="100" workbookViewId="0">
      <pane xSplit="2" topLeftCell="C1" activePane="topRight" state="frozen"/>
      <selection pane="topRight"/>
    </sheetView>
  </sheetViews>
  <sheetFormatPr defaultColWidth="8.81640625" defaultRowHeight="11.5" customHeight="1" x14ac:dyDescent="0.2"/>
  <cols>
    <col min="1" max="1" width="9.6328125" style="174" customWidth="1"/>
    <col min="2" max="2" width="17.1796875" style="174" customWidth="1"/>
    <col min="3" max="3" width="1.6328125" style="174" customWidth="1"/>
    <col min="4" max="8" width="9.6328125" style="154" customWidth="1"/>
    <col min="9" max="9" width="1.6328125" style="154" customWidth="1"/>
    <col min="10" max="10" width="9.6328125" style="154" customWidth="1"/>
    <col min="11" max="13" width="9.6328125" style="174" customWidth="1"/>
    <col min="14" max="14" width="1.6328125" style="174" customWidth="1"/>
    <col min="15" max="23" width="9.6328125" style="174" customWidth="1"/>
    <col min="24" max="24" width="1.6328125" style="174" customWidth="1"/>
    <col min="25" max="28" width="9.6328125" style="174" customWidth="1"/>
    <col min="29" max="16384" width="8.81640625" style="174"/>
  </cols>
  <sheetData>
    <row r="1" spans="1:28" ht="12" customHeight="1" x14ac:dyDescent="0.25">
      <c r="A1" s="118" t="s">
        <v>216</v>
      </c>
      <c r="B1" s="118"/>
      <c r="C1" s="118"/>
      <c r="D1" s="218"/>
      <c r="E1" s="218"/>
      <c r="F1" s="218"/>
      <c r="G1" s="218"/>
      <c r="H1" s="218"/>
      <c r="I1" s="218"/>
      <c r="J1" s="218"/>
    </row>
    <row r="2" spans="1:28" ht="12" customHeight="1" x14ac:dyDescent="0.25">
      <c r="A2" s="118"/>
      <c r="B2" s="118"/>
      <c r="C2" s="118"/>
      <c r="D2" s="218"/>
      <c r="E2" s="218"/>
      <c r="F2" s="218"/>
      <c r="G2" s="218"/>
      <c r="H2" s="218"/>
      <c r="I2" s="218"/>
      <c r="J2" s="218"/>
    </row>
    <row r="3" spans="1:28" ht="12" customHeight="1" x14ac:dyDescent="0.2">
      <c r="A3" s="417"/>
      <c r="B3" s="417"/>
      <c r="D3" s="259"/>
      <c r="E3" s="259"/>
      <c r="F3" s="259"/>
      <c r="G3" s="259"/>
      <c r="H3" s="259"/>
      <c r="I3" s="259"/>
      <c r="J3" s="259"/>
      <c r="K3" s="259"/>
      <c r="L3" s="259"/>
      <c r="M3" s="259"/>
      <c r="N3" s="259"/>
      <c r="O3" s="259"/>
      <c r="P3" s="259"/>
      <c r="Q3" s="259"/>
      <c r="R3" s="427" t="s">
        <v>236</v>
      </c>
      <c r="T3" s="203"/>
      <c r="U3" s="203"/>
      <c r="V3" s="203"/>
      <c r="W3" s="203"/>
      <c r="X3" s="203"/>
      <c r="Y3" s="203"/>
      <c r="Z3" s="203"/>
      <c r="AA3" s="203"/>
      <c r="AB3" s="197" t="s">
        <v>232</v>
      </c>
    </row>
    <row r="4" spans="1:28" ht="12" customHeight="1" x14ac:dyDescent="0.25">
      <c r="A4" s="150" t="s">
        <v>0</v>
      </c>
      <c r="B4" s="140"/>
      <c r="C4" s="12"/>
      <c r="D4" s="538" t="s">
        <v>201</v>
      </c>
      <c r="E4" s="538"/>
      <c r="F4" s="538"/>
      <c r="G4" s="538"/>
      <c r="H4" s="538"/>
      <c r="I4" s="538"/>
      <c r="J4" s="538"/>
      <c r="K4" s="538"/>
      <c r="L4" s="538"/>
      <c r="M4" s="538"/>
      <c r="N4" s="538"/>
      <c r="O4" s="538"/>
      <c r="P4" s="538"/>
      <c r="Q4" s="538"/>
      <c r="R4" s="538"/>
      <c r="T4" s="517" t="s">
        <v>314</v>
      </c>
      <c r="U4" s="517"/>
      <c r="V4" s="517"/>
      <c r="W4" s="517"/>
      <c r="X4" s="517"/>
      <c r="Y4" s="517"/>
      <c r="Z4" s="517"/>
      <c r="AA4" s="517"/>
      <c r="AB4" s="517"/>
    </row>
    <row r="5" spans="1:28" ht="12" customHeight="1" x14ac:dyDescent="0.2">
      <c r="A5" s="146"/>
      <c r="B5" s="146"/>
      <c r="C5" s="140"/>
      <c r="D5" s="522" t="s">
        <v>108</v>
      </c>
      <c r="E5" s="522"/>
      <c r="F5" s="522"/>
      <c r="G5" s="522"/>
      <c r="H5" s="522"/>
      <c r="I5" s="522"/>
      <c r="J5" s="522"/>
      <c r="K5" s="522"/>
      <c r="L5" s="522"/>
      <c r="M5" s="522"/>
      <c r="N5" s="257"/>
      <c r="O5" s="523" t="s">
        <v>1</v>
      </c>
      <c r="P5" s="523"/>
      <c r="Q5" s="523"/>
      <c r="R5" s="523"/>
      <c r="T5" s="539" t="s">
        <v>108</v>
      </c>
      <c r="U5" s="539"/>
      <c r="V5" s="539"/>
      <c r="W5" s="539"/>
      <c r="X5" s="417"/>
      <c r="Y5" s="532" t="s">
        <v>1</v>
      </c>
      <c r="Z5" s="532"/>
      <c r="AA5" s="532"/>
      <c r="AB5" s="532"/>
    </row>
    <row r="6" spans="1:28" ht="12" customHeight="1" x14ac:dyDescent="0.2">
      <c r="A6" s="150"/>
      <c r="B6" s="150"/>
      <c r="C6" s="177"/>
      <c r="D6" s="251" t="s">
        <v>245</v>
      </c>
      <c r="E6" s="251" t="s">
        <v>246</v>
      </c>
      <c r="F6" s="251" t="s">
        <v>247</v>
      </c>
      <c r="G6" s="251" t="s">
        <v>248</v>
      </c>
      <c r="H6" s="251" t="s">
        <v>249</v>
      </c>
      <c r="I6" s="251"/>
      <c r="J6" s="251" t="s">
        <v>86</v>
      </c>
      <c r="K6" s="251" t="s">
        <v>115</v>
      </c>
      <c r="L6" s="251" t="s">
        <v>143</v>
      </c>
      <c r="M6" s="251" t="s">
        <v>151</v>
      </c>
      <c r="N6" s="259"/>
      <c r="O6" s="251" t="s">
        <v>86</v>
      </c>
      <c r="P6" s="251" t="s">
        <v>115</v>
      </c>
      <c r="Q6" s="251" t="s">
        <v>143</v>
      </c>
      <c r="R6" s="251" t="s">
        <v>151</v>
      </c>
      <c r="T6" s="451" t="s">
        <v>115</v>
      </c>
      <c r="U6" s="451" t="s">
        <v>143</v>
      </c>
      <c r="V6" s="451" t="s">
        <v>151</v>
      </c>
      <c r="W6" s="451" t="s">
        <v>154</v>
      </c>
      <c r="X6" s="417"/>
      <c r="Y6" s="451" t="s">
        <v>115</v>
      </c>
      <c r="Z6" s="451" t="s">
        <v>143</v>
      </c>
      <c r="AA6" s="451" t="s">
        <v>151</v>
      </c>
      <c r="AB6" s="451" t="s">
        <v>154</v>
      </c>
    </row>
    <row r="7" spans="1:28" ht="12" customHeight="1" x14ac:dyDescent="0.2">
      <c r="A7" s="417" t="s">
        <v>10</v>
      </c>
      <c r="B7" s="417" t="s">
        <v>11</v>
      </c>
      <c r="C7" s="154"/>
      <c r="D7" s="261">
        <v>76.099999999999994</v>
      </c>
      <c r="E7" s="261">
        <v>73.099999999999994</v>
      </c>
      <c r="F7" s="261">
        <v>71.099999999999994</v>
      </c>
      <c r="G7" s="261">
        <v>68</v>
      </c>
      <c r="H7" s="261">
        <v>68.13</v>
      </c>
      <c r="I7" s="261"/>
      <c r="J7" s="247">
        <v>69.72</v>
      </c>
      <c r="K7" s="247">
        <v>71.47</v>
      </c>
      <c r="L7" s="247">
        <v>71.650000000000006</v>
      </c>
      <c r="M7" s="247">
        <v>69.67</v>
      </c>
      <c r="N7" s="259"/>
      <c r="O7" s="282">
        <v>3074</v>
      </c>
      <c r="P7" s="282">
        <v>2223</v>
      </c>
      <c r="Q7" s="282">
        <v>838</v>
      </c>
      <c r="R7" s="282">
        <v>1333</v>
      </c>
      <c r="T7" s="20">
        <v>78.507350000000002</v>
      </c>
      <c r="U7" s="20">
        <v>73.686542000000003</v>
      </c>
      <c r="V7" s="20">
        <v>70.386517999999995</v>
      </c>
      <c r="W7" s="20">
        <v>70.467399999999998</v>
      </c>
      <c r="X7" s="417"/>
      <c r="Y7" s="2">
        <v>4733</v>
      </c>
      <c r="Z7" s="2">
        <v>1100</v>
      </c>
      <c r="AA7" s="2">
        <v>1473</v>
      </c>
      <c r="AB7" s="1">
        <v>4565</v>
      </c>
    </row>
    <row r="8" spans="1:28" ht="12" customHeight="1" x14ac:dyDescent="0.2">
      <c r="A8" s="417"/>
      <c r="B8" s="417" t="s">
        <v>12</v>
      </c>
      <c r="C8" s="154"/>
      <c r="D8" s="261">
        <v>80.599999999999994</v>
      </c>
      <c r="E8" s="261">
        <v>78.7</v>
      </c>
      <c r="F8" s="261">
        <v>77.8</v>
      </c>
      <c r="G8" s="261">
        <v>75</v>
      </c>
      <c r="H8" s="261">
        <v>75.260000000000005</v>
      </c>
      <c r="I8" s="261"/>
      <c r="J8" s="247">
        <v>77.42</v>
      </c>
      <c r="K8" s="247">
        <v>78.430000000000007</v>
      </c>
      <c r="L8" s="247">
        <v>78.599999999999994</v>
      </c>
      <c r="M8" s="247">
        <v>77.069999999999993</v>
      </c>
      <c r="N8" s="259"/>
      <c r="O8" s="282">
        <v>3836</v>
      </c>
      <c r="P8" s="282">
        <v>2878</v>
      </c>
      <c r="Q8" s="282">
        <v>1181</v>
      </c>
      <c r="R8" s="282">
        <v>1689</v>
      </c>
      <c r="T8" s="20">
        <v>85.380517999999995</v>
      </c>
      <c r="U8" s="20">
        <v>80.947608000000002</v>
      </c>
      <c r="V8" s="20">
        <v>81.685554999999994</v>
      </c>
      <c r="W8" s="20">
        <v>80.267700000000005</v>
      </c>
      <c r="X8" s="417"/>
      <c r="Y8" s="2">
        <v>5378</v>
      </c>
      <c r="Z8" s="2">
        <v>1204</v>
      </c>
      <c r="AA8" s="2">
        <v>1724</v>
      </c>
      <c r="AB8" s="1">
        <v>5391</v>
      </c>
    </row>
    <row r="9" spans="1:28" ht="12" customHeight="1" x14ac:dyDescent="0.2">
      <c r="A9" s="417"/>
      <c r="B9" s="417"/>
      <c r="C9" s="154"/>
      <c r="D9" s="261"/>
      <c r="E9" s="261"/>
      <c r="F9" s="261"/>
      <c r="G9" s="261"/>
      <c r="H9" s="261"/>
      <c r="I9" s="261"/>
      <c r="J9" s="247"/>
      <c r="K9" s="247"/>
      <c r="L9" s="247"/>
      <c r="M9" s="247"/>
      <c r="N9" s="259"/>
      <c r="O9" s="282"/>
      <c r="P9" s="282"/>
      <c r="Q9" s="282"/>
      <c r="R9" s="282"/>
      <c r="T9" s="20"/>
      <c r="U9" s="20"/>
      <c r="V9" s="20"/>
      <c r="W9" s="20"/>
      <c r="X9" s="417"/>
      <c r="Y9" s="2"/>
      <c r="Z9" s="2"/>
      <c r="AA9" s="2"/>
      <c r="AB9" s="1"/>
    </row>
    <row r="10" spans="1:28" ht="12" customHeight="1" x14ac:dyDescent="0.2">
      <c r="A10" s="417" t="s">
        <v>13</v>
      </c>
      <c r="B10" s="417" t="s">
        <v>2</v>
      </c>
      <c r="C10" s="154"/>
      <c r="D10" s="261">
        <v>75.3</v>
      </c>
      <c r="E10" s="261">
        <v>68.599999999999994</v>
      </c>
      <c r="F10" s="261">
        <v>65.8</v>
      </c>
      <c r="G10" s="261">
        <v>61</v>
      </c>
      <c r="H10" s="261">
        <v>61.24</v>
      </c>
      <c r="I10" s="261"/>
      <c r="J10" s="247">
        <v>65.23</v>
      </c>
      <c r="K10" s="247">
        <v>66</v>
      </c>
      <c r="L10" s="247">
        <v>60.4</v>
      </c>
      <c r="M10" s="247">
        <v>67.5</v>
      </c>
      <c r="N10" s="259"/>
      <c r="O10" s="282">
        <v>542</v>
      </c>
      <c r="P10" s="282">
        <v>404</v>
      </c>
      <c r="Q10" s="282">
        <v>146</v>
      </c>
      <c r="R10" s="282">
        <v>205</v>
      </c>
      <c r="T10" s="20">
        <v>73.906877577383767</v>
      </c>
      <c r="U10" s="20">
        <v>63.256403857932952</v>
      </c>
      <c r="V10" s="20">
        <v>59.686421434343863</v>
      </c>
      <c r="W10" s="20">
        <v>56.986499999999999</v>
      </c>
      <c r="X10" s="417"/>
      <c r="Y10" s="2">
        <v>460</v>
      </c>
      <c r="Z10" s="2">
        <v>195</v>
      </c>
      <c r="AA10" s="2">
        <v>255</v>
      </c>
      <c r="AB10" s="1">
        <v>947</v>
      </c>
    </row>
    <row r="11" spans="1:28" ht="12" customHeight="1" x14ac:dyDescent="0.2">
      <c r="A11" s="417"/>
      <c r="B11" s="417" t="s">
        <v>3</v>
      </c>
      <c r="C11" s="154"/>
      <c r="D11" s="261">
        <v>81</v>
      </c>
      <c r="E11" s="261">
        <v>76.2</v>
      </c>
      <c r="F11" s="261">
        <v>73.099999999999994</v>
      </c>
      <c r="G11" s="261">
        <v>68.3</v>
      </c>
      <c r="H11" s="261">
        <v>66.13</v>
      </c>
      <c r="I11" s="261"/>
      <c r="J11" s="247">
        <v>72.150000000000006</v>
      </c>
      <c r="K11" s="247">
        <v>74.709999999999994</v>
      </c>
      <c r="L11" s="247">
        <v>76.17</v>
      </c>
      <c r="M11" s="247">
        <v>71.97</v>
      </c>
      <c r="N11" s="259"/>
      <c r="O11" s="282">
        <v>1047</v>
      </c>
      <c r="P11" s="282">
        <v>704</v>
      </c>
      <c r="Q11" s="282">
        <v>293</v>
      </c>
      <c r="R11" s="282">
        <v>448</v>
      </c>
      <c r="T11" s="20">
        <v>77.247630950026277</v>
      </c>
      <c r="U11" s="20">
        <v>69.672604312725582</v>
      </c>
      <c r="V11" s="20">
        <v>70.346337454008562</v>
      </c>
      <c r="W11" s="20">
        <v>67.849400000000003</v>
      </c>
      <c r="X11" s="417"/>
      <c r="Y11" s="2">
        <v>1278</v>
      </c>
      <c r="Z11" s="2">
        <v>336</v>
      </c>
      <c r="AA11" s="2">
        <v>400</v>
      </c>
      <c r="AB11" s="1">
        <v>1531</v>
      </c>
    </row>
    <row r="12" spans="1:28" ht="12" customHeight="1" x14ac:dyDescent="0.2">
      <c r="A12" s="417"/>
      <c r="B12" s="417" t="s">
        <v>4</v>
      </c>
      <c r="C12" s="154"/>
      <c r="D12" s="261">
        <v>79.900000000000006</v>
      </c>
      <c r="E12" s="261">
        <v>78.7</v>
      </c>
      <c r="F12" s="261">
        <v>77.540000000000006</v>
      </c>
      <c r="G12" s="261">
        <v>75.599999999999994</v>
      </c>
      <c r="H12" s="261">
        <v>76.37</v>
      </c>
      <c r="I12" s="261"/>
      <c r="J12" s="247">
        <v>75.209999999999994</v>
      </c>
      <c r="K12" s="247">
        <v>76.72</v>
      </c>
      <c r="L12" s="247">
        <v>77.73</v>
      </c>
      <c r="M12" s="247">
        <v>75.760000000000005</v>
      </c>
      <c r="N12" s="259"/>
      <c r="O12" s="282">
        <v>1768</v>
      </c>
      <c r="P12" s="282">
        <v>1300</v>
      </c>
      <c r="Q12" s="282">
        <v>482</v>
      </c>
      <c r="R12" s="282">
        <v>754</v>
      </c>
      <c r="T12" s="20">
        <v>82.414740214888198</v>
      </c>
      <c r="U12" s="20">
        <v>78.556220830330091</v>
      </c>
      <c r="V12" s="20">
        <v>76.240592289656135</v>
      </c>
      <c r="W12" s="20">
        <v>77.7744</v>
      </c>
      <c r="X12" s="417"/>
      <c r="Y12" s="2">
        <v>2564</v>
      </c>
      <c r="Z12" s="2">
        <v>575</v>
      </c>
      <c r="AA12" s="2">
        <v>708</v>
      </c>
      <c r="AB12" s="1">
        <v>2540</v>
      </c>
    </row>
    <row r="13" spans="1:28" ht="12" customHeight="1" x14ac:dyDescent="0.2">
      <c r="A13" s="417"/>
      <c r="B13" s="417" t="s">
        <v>5</v>
      </c>
      <c r="C13" s="154"/>
      <c r="D13" s="261">
        <v>80.540000000000006</v>
      </c>
      <c r="E13" s="261">
        <v>78.900000000000006</v>
      </c>
      <c r="F13" s="261">
        <v>77.400000000000006</v>
      </c>
      <c r="G13" s="261">
        <v>74.45</v>
      </c>
      <c r="H13" s="261">
        <v>77.19</v>
      </c>
      <c r="I13" s="261"/>
      <c r="J13" s="247">
        <v>76.540000000000006</v>
      </c>
      <c r="K13" s="247">
        <v>77.989999999999995</v>
      </c>
      <c r="L13" s="247">
        <v>81.38</v>
      </c>
      <c r="M13" s="247">
        <v>72.77</v>
      </c>
      <c r="N13" s="259"/>
      <c r="O13" s="282">
        <v>1601</v>
      </c>
      <c r="P13" s="282">
        <v>1218</v>
      </c>
      <c r="Q13" s="282">
        <v>506</v>
      </c>
      <c r="R13" s="282">
        <v>721</v>
      </c>
      <c r="T13" s="20">
        <v>84.415347955015108</v>
      </c>
      <c r="U13" s="20">
        <v>82.400872804455645</v>
      </c>
      <c r="V13" s="20">
        <v>83.486401178133363</v>
      </c>
      <c r="W13" s="20">
        <v>80.486999999999995</v>
      </c>
      <c r="X13" s="417"/>
      <c r="Y13" s="2">
        <v>2848</v>
      </c>
      <c r="Z13" s="2">
        <v>602</v>
      </c>
      <c r="AA13" s="2">
        <v>883</v>
      </c>
      <c r="AB13" s="1">
        <v>2479</v>
      </c>
    </row>
    <row r="14" spans="1:28" ht="12" customHeight="1" x14ac:dyDescent="0.2">
      <c r="A14" s="417"/>
      <c r="B14" s="417" t="s">
        <v>6</v>
      </c>
      <c r="C14" s="154"/>
      <c r="D14" s="261">
        <v>76</v>
      </c>
      <c r="E14" s="261">
        <v>76.8</v>
      </c>
      <c r="F14" s="261">
        <v>76.400000000000006</v>
      </c>
      <c r="G14" s="261">
        <v>78.099999999999994</v>
      </c>
      <c r="H14" s="261">
        <v>75.89</v>
      </c>
      <c r="I14" s="261"/>
      <c r="J14" s="247">
        <v>78.25</v>
      </c>
      <c r="K14" s="247">
        <v>79.42</v>
      </c>
      <c r="L14" s="247">
        <v>74.94</v>
      </c>
      <c r="M14" s="247">
        <v>77.77</v>
      </c>
      <c r="N14" s="259"/>
      <c r="O14" s="282">
        <v>1056</v>
      </c>
      <c r="P14" s="282">
        <v>796</v>
      </c>
      <c r="Q14" s="282">
        <v>318</v>
      </c>
      <c r="R14" s="282">
        <v>510</v>
      </c>
      <c r="T14" s="20">
        <v>89.341779199472242</v>
      </c>
      <c r="U14" s="20">
        <v>85.121795981536195</v>
      </c>
      <c r="V14" s="20">
        <v>85.009658321084174</v>
      </c>
      <c r="W14" s="20">
        <v>84.718000000000004</v>
      </c>
      <c r="X14" s="417"/>
      <c r="Y14" s="2">
        <v>1835</v>
      </c>
      <c r="Z14" s="2">
        <v>374</v>
      </c>
      <c r="AA14" s="2">
        <v>602</v>
      </c>
      <c r="AB14" s="1">
        <v>1591</v>
      </c>
    </row>
    <row r="15" spans="1:28" ht="12" customHeight="1" x14ac:dyDescent="0.2">
      <c r="A15" s="417"/>
      <c r="B15" s="417" t="s">
        <v>7</v>
      </c>
      <c r="C15" s="154"/>
      <c r="D15" s="261">
        <v>73.400000000000006</v>
      </c>
      <c r="E15" s="261">
        <v>70.3</v>
      </c>
      <c r="F15" s="261">
        <v>72.47</v>
      </c>
      <c r="G15" s="261">
        <v>69.099999999999994</v>
      </c>
      <c r="H15" s="261">
        <v>67.8</v>
      </c>
      <c r="I15" s="261"/>
      <c r="J15" s="247">
        <v>73.23</v>
      </c>
      <c r="K15" s="247">
        <v>72.819999999999993</v>
      </c>
      <c r="L15" s="247">
        <v>75.06</v>
      </c>
      <c r="M15" s="247">
        <v>75.040000000000006</v>
      </c>
      <c r="N15" s="259"/>
      <c r="O15" s="282">
        <v>896</v>
      </c>
      <c r="P15" s="282">
        <v>679</v>
      </c>
      <c r="Q15" s="282">
        <v>274</v>
      </c>
      <c r="R15" s="282">
        <v>383</v>
      </c>
      <c r="T15" s="20">
        <v>89.000130504283121</v>
      </c>
      <c r="U15" s="20">
        <v>89.362994913610933</v>
      </c>
      <c r="V15" s="20">
        <v>82.862747614925354</v>
      </c>
      <c r="W15" s="20">
        <v>85.458200000000005</v>
      </c>
      <c r="X15" s="417"/>
      <c r="Y15" s="2">
        <v>1085</v>
      </c>
      <c r="Z15" s="2">
        <v>207</v>
      </c>
      <c r="AA15" s="2">
        <v>344</v>
      </c>
      <c r="AB15" s="1">
        <v>911</v>
      </c>
    </row>
    <row r="16" spans="1:28" ht="12" customHeight="1" x14ac:dyDescent="0.2">
      <c r="A16" s="417"/>
      <c r="B16" s="417"/>
      <c r="C16" s="154"/>
      <c r="D16" s="261"/>
      <c r="E16" s="261"/>
      <c r="F16" s="261"/>
      <c r="G16" s="261"/>
      <c r="H16" s="261"/>
      <c r="I16" s="261"/>
      <c r="J16" s="247"/>
      <c r="K16" s="247"/>
      <c r="L16" s="247"/>
      <c r="M16" s="247"/>
      <c r="N16" s="259"/>
      <c r="O16" s="282"/>
      <c r="P16" s="282"/>
      <c r="Q16" s="282"/>
      <c r="R16" s="282"/>
      <c r="T16" s="20"/>
      <c r="U16" s="20"/>
      <c r="V16" s="20"/>
      <c r="W16" s="20"/>
      <c r="X16" s="417"/>
      <c r="Y16" s="2"/>
      <c r="Z16" s="2"/>
      <c r="AA16" s="2"/>
      <c r="AB16" s="1"/>
    </row>
    <row r="17" spans="1:28" ht="12" customHeight="1" x14ac:dyDescent="0.2">
      <c r="A17" s="417" t="s">
        <v>290</v>
      </c>
      <c r="B17" s="417" t="s">
        <v>17</v>
      </c>
      <c r="C17" s="154"/>
      <c r="D17" s="261">
        <v>70.540000000000006</v>
      </c>
      <c r="E17" s="261">
        <v>70.2</v>
      </c>
      <c r="F17" s="261">
        <v>67.7</v>
      </c>
      <c r="G17" s="261">
        <v>60.7</v>
      </c>
      <c r="H17" s="261">
        <v>61.41</v>
      </c>
      <c r="I17" s="261"/>
      <c r="J17" s="247">
        <v>69.540000000000006</v>
      </c>
      <c r="K17" s="247">
        <v>73.69</v>
      </c>
      <c r="L17" s="247">
        <v>75.709999999999994</v>
      </c>
      <c r="M17" s="247">
        <v>67.78</v>
      </c>
      <c r="N17" s="259"/>
      <c r="O17" s="282">
        <v>680</v>
      </c>
      <c r="P17" s="282">
        <v>564</v>
      </c>
      <c r="Q17" s="282">
        <v>232</v>
      </c>
      <c r="R17" s="282">
        <v>357</v>
      </c>
      <c r="T17" s="20">
        <v>80.474715000000003</v>
      </c>
      <c r="U17" s="20">
        <v>67.172855999999996</v>
      </c>
      <c r="V17" s="20">
        <v>75.707445000000007</v>
      </c>
      <c r="W17" s="20">
        <v>72.797899999999998</v>
      </c>
      <c r="X17" s="417"/>
      <c r="Y17" s="2">
        <v>818</v>
      </c>
      <c r="Z17" s="2">
        <v>201</v>
      </c>
      <c r="AA17" s="2">
        <v>262</v>
      </c>
      <c r="AB17" s="1">
        <v>2044</v>
      </c>
    </row>
    <row r="18" spans="1:28" ht="12" customHeight="1" x14ac:dyDescent="0.2">
      <c r="A18" s="417"/>
      <c r="B18" s="417" t="s">
        <v>9</v>
      </c>
      <c r="C18" s="154"/>
      <c r="D18" s="261">
        <v>79.400000000000006</v>
      </c>
      <c r="E18" s="261">
        <v>76.7</v>
      </c>
      <c r="F18" s="261">
        <v>75.400000000000006</v>
      </c>
      <c r="G18" s="261">
        <v>73.099999999999994</v>
      </c>
      <c r="H18" s="261">
        <v>73.239999999999995</v>
      </c>
      <c r="I18" s="261"/>
      <c r="J18" s="247">
        <v>74.22</v>
      </c>
      <c r="K18" s="247">
        <v>75.3</v>
      </c>
      <c r="L18" s="247">
        <v>75.09</v>
      </c>
      <c r="M18" s="247">
        <v>74.28</v>
      </c>
      <c r="N18" s="259"/>
      <c r="O18" s="282">
        <v>6222</v>
      </c>
      <c r="P18" s="282">
        <v>4532</v>
      </c>
      <c r="Q18" s="282">
        <v>1786</v>
      </c>
      <c r="R18" s="282">
        <v>2660</v>
      </c>
      <c r="T18" s="20">
        <v>82.423297000000005</v>
      </c>
      <c r="U18" s="20">
        <v>78.671477999999993</v>
      </c>
      <c r="V18" s="20">
        <v>76.396737999999999</v>
      </c>
      <c r="W18" s="20">
        <v>75.901300000000006</v>
      </c>
      <c r="X18" s="417"/>
      <c r="Y18" s="2">
        <v>9206</v>
      </c>
      <c r="Z18" s="2">
        <v>2087</v>
      </c>
      <c r="AA18" s="2">
        <v>2922</v>
      </c>
      <c r="AB18" s="1">
        <v>7889</v>
      </c>
    </row>
    <row r="19" spans="1:28" ht="12" customHeight="1" x14ac:dyDescent="0.2">
      <c r="A19" s="131"/>
      <c r="B19" s="148"/>
      <c r="C19" s="145"/>
      <c r="D19" s="261"/>
      <c r="E19" s="261"/>
      <c r="F19" s="261"/>
      <c r="G19" s="261"/>
      <c r="H19" s="261"/>
      <c r="I19" s="261"/>
      <c r="J19" s="247"/>
      <c r="K19" s="247"/>
      <c r="L19" s="247"/>
      <c r="M19" s="247"/>
      <c r="N19" s="259"/>
      <c r="O19" s="282"/>
      <c r="P19" s="282"/>
      <c r="Q19" s="282"/>
      <c r="R19" s="282"/>
      <c r="T19" s="20"/>
      <c r="U19" s="20"/>
      <c r="V19" s="20"/>
      <c r="W19" s="20"/>
      <c r="X19" s="417"/>
      <c r="Y19" s="2"/>
      <c r="Z19" s="2"/>
      <c r="AA19" s="2"/>
      <c r="AB19" s="1"/>
    </row>
    <row r="20" spans="1:28" ht="12" customHeight="1" x14ac:dyDescent="0.2">
      <c r="A20" s="417" t="s">
        <v>105</v>
      </c>
      <c r="B20" s="417" t="s">
        <v>23</v>
      </c>
      <c r="C20" s="145"/>
      <c r="D20" s="261">
        <v>81.900000000000006</v>
      </c>
      <c r="E20" s="261">
        <v>73.03</v>
      </c>
      <c r="F20" s="261">
        <v>75.98</v>
      </c>
      <c r="G20" s="261">
        <v>71.67</v>
      </c>
      <c r="H20" s="261">
        <v>67.47</v>
      </c>
      <c r="I20" s="261"/>
      <c r="J20" s="247">
        <v>67.88</v>
      </c>
      <c r="K20" s="247">
        <v>72.47</v>
      </c>
      <c r="L20" s="247">
        <v>71.16</v>
      </c>
      <c r="M20" s="247">
        <v>71</v>
      </c>
      <c r="N20" s="259"/>
      <c r="O20" s="282">
        <v>444</v>
      </c>
      <c r="P20" s="282">
        <v>263</v>
      </c>
      <c r="Q20" s="282">
        <v>101</v>
      </c>
      <c r="R20" s="282">
        <v>164</v>
      </c>
      <c r="T20" s="20">
        <v>83.037414867043864</v>
      </c>
      <c r="U20" s="20">
        <v>75.551275151081384</v>
      </c>
      <c r="V20" s="20">
        <v>75.936324751208275</v>
      </c>
      <c r="W20" s="20">
        <v>73.9559</v>
      </c>
      <c r="X20" s="417"/>
      <c r="Y20" s="2">
        <v>489</v>
      </c>
      <c r="Z20" s="2">
        <v>117</v>
      </c>
      <c r="AA20" s="2">
        <v>167</v>
      </c>
      <c r="AB20" s="1">
        <v>290</v>
      </c>
    </row>
    <row r="21" spans="1:28" ht="12" customHeight="1" x14ac:dyDescent="0.2">
      <c r="A21" s="417"/>
      <c r="B21" s="417" t="s">
        <v>24</v>
      </c>
      <c r="C21" s="145"/>
      <c r="D21" s="261">
        <v>79.099999999999994</v>
      </c>
      <c r="E21" s="261">
        <v>78.709999999999994</v>
      </c>
      <c r="F21" s="261">
        <v>73.19</v>
      </c>
      <c r="G21" s="261">
        <v>69.599999999999994</v>
      </c>
      <c r="H21" s="261">
        <v>72.25</v>
      </c>
      <c r="I21" s="261"/>
      <c r="J21" s="247">
        <v>74.84</v>
      </c>
      <c r="K21" s="247">
        <v>71.489999999999995</v>
      </c>
      <c r="L21" s="247">
        <v>71.73</v>
      </c>
      <c r="M21" s="247">
        <v>68.900000000000006</v>
      </c>
      <c r="N21" s="259"/>
      <c r="O21" s="282">
        <v>915</v>
      </c>
      <c r="P21" s="282">
        <v>747</v>
      </c>
      <c r="Q21" s="282">
        <v>294</v>
      </c>
      <c r="R21" s="282">
        <v>452</v>
      </c>
      <c r="T21" s="20">
        <v>81.706978662156743</v>
      </c>
      <c r="U21" s="20">
        <v>77.732188774529419</v>
      </c>
      <c r="V21" s="20">
        <v>73.280626894010524</v>
      </c>
      <c r="W21" s="20">
        <v>73.789699999999996</v>
      </c>
      <c r="X21" s="417"/>
      <c r="Y21" s="2">
        <v>1329</v>
      </c>
      <c r="Z21" s="2">
        <v>317</v>
      </c>
      <c r="AA21" s="2">
        <v>366</v>
      </c>
      <c r="AB21" s="1">
        <v>1091</v>
      </c>
    </row>
    <row r="22" spans="1:28" ht="12" customHeight="1" x14ac:dyDescent="0.2">
      <c r="A22" s="417"/>
      <c r="B22" s="417" t="s">
        <v>25</v>
      </c>
      <c r="C22" s="145"/>
      <c r="D22" s="261">
        <v>78.2</v>
      </c>
      <c r="E22" s="261">
        <v>72.5</v>
      </c>
      <c r="F22" s="261">
        <v>74.81</v>
      </c>
      <c r="G22" s="261">
        <v>71.430000000000007</v>
      </c>
      <c r="H22" s="261">
        <v>70.22</v>
      </c>
      <c r="I22" s="261"/>
      <c r="J22" s="247">
        <v>72.27</v>
      </c>
      <c r="K22" s="247">
        <v>75.64</v>
      </c>
      <c r="L22" s="247">
        <v>73.64</v>
      </c>
      <c r="M22" s="247">
        <v>74.16</v>
      </c>
      <c r="N22" s="259"/>
      <c r="O22" s="282">
        <v>688</v>
      </c>
      <c r="P22" s="282">
        <v>547</v>
      </c>
      <c r="Q22" s="282">
        <v>224</v>
      </c>
      <c r="R22" s="282">
        <v>331</v>
      </c>
      <c r="T22" s="20">
        <v>79.025012563860514</v>
      </c>
      <c r="U22" s="20">
        <v>83.208152251508039</v>
      </c>
      <c r="V22" s="20">
        <v>75.367496104136009</v>
      </c>
      <c r="W22" s="20">
        <v>76.336699999999993</v>
      </c>
      <c r="X22" s="417"/>
      <c r="Y22" s="2">
        <v>992</v>
      </c>
      <c r="Z22" s="2">
        <v>235</v>
      </c>
      <c r="AA22" s="2">
        <v>303</v>
      </c>
      <c r="AB22" s="1">
        <v>824</v>
      </c>
    </row>
    <row r="23" spans="1:28" ht="12" customHeight="1" x14ac:dyDescent="0.2">
      <c r="A23" s="168"/>
      <c r="B23" s="417" t="s">
        <v>26</v>
      </c>
      <c r="C23" s="145"/>
      <c r="D23" s="261">
        <v>76.599999999999994</v>
      </c>
      <c r="E23" s="261">
        <v>73.89</v>
      </c>
      <c r="F23" s="261">
        <v>69.42</v>
      </c>
      <c r="G23" s="261">
        <v>68.069999999999993</v>
      </c>
      <c r="H23" s="261">
        <v>69.790000000000006</v>
      </c>
      <c r="I23" s="261"/>
      <c r="J23" s="247">
        <v>74.790000000000006</v>
      </c>
      <c r="K23" s="247">
        <v>77.489999999999995</v>
      </c>
      <c r="L23" s="247">
        <v>72.209999999999994</v>
      </c>
      <c r="M23" s="247">
        <v>78.11</v>
      </c>
      <c r="N23" s="259"/>
      <c r="O23" s="282">
        <v>559</v>
      </c>
      <c r="P23" s="282">
        <v>384</v>
      </c>
      <c r="Q23" s="282">
        <v>180</v>
      </c>
      <c r="R23" s="282">
        <v>241</v>
      </c>
      <c r="T23" s="20">
        <v>81.526128224624287</v>
      </c>
      <c r="U23" s="20">
        <v>66.554729339037365</v>
      </c>
      <c r="V23" s="20">
        <v>74.073702164728743</v>
      </c>
      <c r="W23" s="20">
        <v>73.4589</v>
      </c>
      <c r="X23" s="417"/>
      <c r="Y23" s="2">
        <v>833</v>
      </c>
      <c r="Z23" s="2">
        <v>189</v>
      </c>
      <c r="AA23" s="2">
        <v>323</v>
      </c>
      <c r="AB23" s="1">
        <v>742</v>
      </c>
    </row>
    <row r="24" spans="1:28" ht="12" customHeight="1" x14ac:dyDescent="0.2">
      <c r="A24" s="168"/>
      <c r="B24" s="417" t="s">
        <v>27</v>
      </c>
      <c r="C24" s="145"/>
      <c r="D24" s="261">
        <v>80.3</v>
      </c>
      <c r="E24" s="261">
        <v>77.489999999999995</v>
      </c>
      <c r="F24" s="261">
        <v>74.14</v>
      </c>
      <c r="G24" s="261">
        <v>73.989999999999995</v>
      </c>
      <c r="H24" s="261">
        <v>74.709999999999994</v>
      </c>
      <c r="I24" s="261"/>
      <c r="J24" s="247">
        <v>70.19</v>
      </c>
      <c r="K24" s="247">
        <v>75.47</v>
      </c>
      <c r="L24" s="247">
        <v>81.180000000000007</v>
      </c>
      <c r="M24" s="247">
        <v>80.209999999999994</v>
      </c>
      <c r="N24" s="259"/>
      <c r="O24" s="282">
        <v>769</v>
      </c>
      <c r="P24" s="282">
        <v>583</v>
      </c>
      <c r="Q24" s="282">
        <v>259</v>
      </c>
      <c r="R24" s="282">
        <v>315</v>
      </c>
      <c r="T24" s="20">
        <v>82.703496757176225</v>
      </c>
      <c r="U24" s="20">
        <v>76.686435357170396</v>
      </c>
      <c r="V24" s="20">
        <v>75.519171531419886</v>
      </c>
      <c r="W24" s="20">
        <v>76.328100000000006</v>
      </c>
      <c r="X24" s="417"/>
      <c r="Y24" s="2">
        <v>968</v>
      </c>
      <c r="Z24" s="2">
        <v>183</v>
      </c>
      <c r="AA24" s="2">
        <v>344</v>
      </c>
      <c r="AB24" s="1">
        <v>1082</v>
      </c>
    </row>
    <row r="25" spans="1:28" ht="12" customHeight="1" x14ac:dyDescent="0.2">
      <c r="A25" s="417"/>
      <c r="B25" s="417" t="s">
        <v>28</v>
      </c>
      <c r="C25" s="145"/>
      <c r="D25" s="261">
        <v>77.3</v>
      </c>
      <c r="E25" s="261">
        <v>76.95</v>
      </c>
      <c r="F25" s="261">
        <v>74.14</v>
      </c>
      <c r="G25" s="261">
        <v>75.84</v>
      </c>
      <c r="H25" s="261">
        <v>74.44</v>
      </c>
      <c r="I25" s="261"/>
      <c r="J25" s="247">
        <v>79.849999999999994</v>
      </c>
      <c r="K25" s="247">
        <v>77.91</v>
      </c>
      <c r="L25" s="247">
        <v>76.59</v>
      </c>
      <c r="M25" s="247">
        <v>79.67</v>
      </c>
      <c r="N25" s="259"/>
      <c r="O25" s="282">
        <v>778</v>
      </c>
      <c r="P25" s="282">
        <v>584</v>
      </c>
      <c r="Q25" s="282">
        <v>234</v>
      </c>
      <c r="R25" s="282">
        <v>302</v>
      </c>
      <c r="T25" s="20">
        <v>84.763227686725983</v>
      </c>
      <c r="U25" s="20">
        <v>74.390371096739827</v>
      </c>
      <c r="V25" s="20">
        <v>80.110407179169528</v>
      </c>
      <c r="W25" s="20">
        <v>75.349500000000006</v>
      </c>
      <c r="X25" s="417"/>
      <c r="Y25" s="2">
        <v>1267</v>
      </c>
      <c r="Z25" s="2">
        <v>283</v>
      </c>
      <c r="AA25" s="2">
        <v>405</v>
      </c>
      <c r="AB25" s="1">
        <v>974</v>
      </c>
    </row>
    <row r="26" spans="1:28" ht="12" customHeight="1" x14ac:dyDescent="0.2">
      <c r="A26" s="417"/>
      <c r="B26" s="417" t="s">
        <v>29</v>
      </c>
      <c r="C26" s="145"/>
      <c r="D26" s="261">
        <v>75.8</v>
      </c>
      <c r="E26" s="261">
        <v>73.069999999999993</v>
      </c>
      <c r="F26" s="261">
        <v>69.55</v>
      </c>
      <c r="G26" s="261">
        <v>64.69</v>
      </c>
      <c r="H26" s="261">
        <v>64.290000000000006</v>
      </c>
      <c r="I26" s="261"/>
      <c r="J26" s="247">
        <v>68.64</v>
      </c>
      <c r="K26" s="247">
        <v>70.75</v>
      </c>
      <c r="L26" s="247">
        <v>71.599999999999994</v>
      </c>
      <c r="M26" s="247">
        <v>58.07</v>
      </c>
      <c r="N26" s="259"/>
      <c r="O26" s="282">
        <v>902</v>
      </c>
      <c r="P26" s="282">
        <v>584</v>
      </c>
      <c r="Q26" s="282">
        <v>226</v>
      </c>
      <c r="R26" s="282">
        <v>423</v>
      </c>
      <c r="T26" s="20">
        <v>80.895391521851423</v>
      </c>
      <c r="U26" s="20">
        <v>77.246719732220896</v>
      </c>
      <c r="V26" s="20">
        <v>72.539145699316848</v>
      </c>
      <c r="W26" s="20">
        <v>73.761399999999995</v>
      </c>
      <c r="X26" s="417"/>
      <c r="Y26" s="2">
        <v>1171</v>
      </c>
      <c r="Z26" s="2">
        <v>261</v>
      </c>
      <c r="AA26" s="2">
        <v>335</v>
      </c>
      <c r="AB26" s="1">
        <v>2652</v>
      </c>
    </row>
    <row r="27" spans="1:28" ht="12" customHeight="1" x14ac:dyDescent="0.2">
      <c r="A27" s="417"/>
      <c r="B27" s="417" t="s">
        <v>30</v>
      </c>
      <c r="C27" s="145"/>
      <c r="D27" s="261">
        <v>80.2</v>
      </c>
      <c r="E27" s="261">
        <v>78.67</v>
      </c>
      <c r="F27" s="261">
        <v>78.17</v>
      </c>
      <c r="G27" s="261">
        <v>75.239999999999995</v>
      </c>
      <c r="H27" s="261">
        <v>74.44</v>
      </c>
      <c r="I27" s="261"/>
      <c r="J27" s="247">
        <v>74.03</v>
      </c>
      <c r="K27" s="247">
        <v>75.95</v>
      </c>
      <c r="L27" s="247">
        <v>75.2</v>
      </c>
      <c r="M27" s="247">
        <v>74.39</v>
      </c>
      <c r="N27" s="259"/>
      <c r="O27" s="282">
        <v>1135</v>
      </c>
      <c r="P27" s="282">
        <v>884</v>
      </c>
      <c r="Q27" s="282">
        <v>299</v>
      </c>
      <c r="R27" s="282">
        <v>494</v>
      </c>
      <c r="T27" s="20">
        <v>81.455650520210071</v>
      </c>
      <c r="U27" s="20">
        <v>81.255676700258022</v>
      </c>
      <c r="V27" s="20">
        <v>77.684400894705902</v>
      </c>
      <c r="W27" s="20">
        <v>76.863600000000005</v>
      </c>
      <c r="X27" s="417"/>
      <c r="Y27" s="2">
        <v>1887</v>
      </c>
      <c r="Z27" s="2">
        <v>422</v>
      </c>
      <c r="AA27" s="2">
        <v>607</v>
      </c>
      <c r="AB27" s="1">
        <v>1601</v>
      </c>
    </row>
    <row r="28" spans="1:28" ht="12" customHeight="1" x14ac:dyDescent="0.2">
      <c r="A28" s="417"/>
      <c r="B28" s="417" t="s">
        <v>31</v>
      </c>
      <c r="C28" s="145"/>
      <c r="D28" s="261">
        <v>79.400000000000006</v>
      </c>
      <c r="E28" s="261">
        <v>76.33</v>
      </c>
      <c r="F28" s="261">
        <v>81.290000000000006</v>
      </c>
      <c r="G28" s="261">
        <v>74.680000000000007</v>
      </c>
      <c r="H28" s="261">
        <v>77.12</v>
      </c>
      <c r="I28" s="261"/>
      <c r="J28" s="247">
        <v>79.19</v>
      </c>
      <c r="K28" s="247">
        <v>79.680000000000007</v>
      </c>
      <c r="L28" s="247">
        <v>83.61</v>
      </c>
      <c r="M28" s="247">
        <v>84.24</v>
      </c>
      <c r="N28" s="259"/>
      <c r="O28" s="282">
        <v>720</v>
      </c>
      <c r="P28" s="282">
        <v>525</v>
      </c>
      <c r="Q28" s="282">
        <v>202</v>
      </c>
      <c r="R28" s="282">
        <v>300</v>
      </c>
      <c r="T28" s="20">
        <v>84.442845500236857</v>
      </c>
      <c r="U28" s="20">
        <v>79.53444727767949</v>
      </c>
      <c r="V28" s="20">
        <v>82.774686128584804</v>
      </c>
      <c r="W28" s="20">
        <v>78.573999999999998</v>
      </c>
      <c r="X28" s="417"/>
      <c r="Y28" s="2">
        <v>1185</v>
      </c>
      <c r="Z28" s="2">
        <v>297</v>
      </c>
      <c r="AA28" s="2">
        <v>358</v>
      </c>
      <c r="AB28" s="1">
        <v>793</v>
      </c>
    </row>
    <row r="29" spans="1:28" ht="12" customHeight="1" x14ac:dyDescent="0.2">
      <c r="A29" s="417"/>
      <c r="B29" s="417"/>
      <c r="C29" s="145"/>
      <c r="D29" s="261"/>
      <c r="E29" s="261"/>
      <c r="F29" s="261"/>
      <c r="G29" s="261"/>
      <c r="H29" s="261"/>
      <c r="I29" s="261"/>
      <c r="J29" s="247"/>
      <c r="K29" s="247"/>
      <c r="L29" s="247"/>
      <c r="M29" s="247"/>
      <c r="N29" s="259"/>
      <c r="O29" s="282"/>
      <c r="P29" s="282"/>
      <c r="Q29" s="282"/>
      <c r="R29" s="282"/>
      <c r="T29" s="20"/>
      <c r="U29" s="20"/>
      <c r="V29" s="20"/>
      <c r="W29" s="20"/>
      <c r="X29" s="417"/>
      <c r="Y29" s="2"/>
      <c r="Z29" s="2"/>
      <c r="AA29" s="2"/>
      <c r="AB29" s="1"/>
    </row>
    <row r="30" spans="1:28" ht="12" customHeight="1" x14ac:dyDescent="0.25">
      <c r="A30" s="448" t="s">
        <v>14</v>
      </c>
      <c r="B30" s="449"/>
      <c r="C30" s="101"/>
      <c r="D30" s="280">
        <v>79</v>
      </c>
      <c r="E30" s="280">
        <v>76</v>
      </c>
      <c r="F30" s="280">
        <v>74.400000000000006</v>
      </c>
      <c r="G30" s="280">
        <v>72</v>
      </c>
      <c r="H30" s="280">
        <v>71.760000000000005</v>
      </c>
      <c r="I30" s="280"/>
      <c r="J30" s="285">
        <v>73.67</v>
      </c>
      <c r="K30" s="285">
        <v>75.040000000000006</v>
      </c>
      <c r="L30" s="285">
        <v>75.209999999999994</v>
      </c>
      <c r="M30" s="285">
        <v>73.459999999999994</v>
      </c>
      <c r="N30" s="256"/>
      <c r="O30" s="286">
        <v>6910</v>
      </c>
      <c r="P30" s="286">
        <v>5101</v>
      </c>
      <c r="Q30" s="286">
        <v>2019</v>
      </c>
      <c r="R30" s="286">
        <v>3022</v>
      </c>
      <c r="T30" s="120">
        <v>82.045135000000002</v>
      </c>
      <c r="U30" s="120">
        <v>77.402861000000001</v>
      </c>
      <c r="V30" s="120">
        <v>76.245194999999995</v>
      </c>
      <c r="W30" s="120">
        <v>75.444209999999998</v>
      </c>
      <c r="X30" s="417"/>
      <c r="Y30" s="125">
        <v>10121</v>
      </c>
      <c r="Z30" s="125">
        <v>2304</v>
      </c>
      <c r="AA30" s="125">
        <v>3208</v>
      </c>
      <c r="AB30" s="378">
        <v>10256</v>
      </c>
    </row>
    <row r="31" spans="1:28" s="118" customFormat="1" ht="12" customHeight="1" x14ac:dyDescent="0.25">
      <c r="A31" s="103" t="s">
        <v>8</v>
      </c>
      <c r="B31" s="211"/>
      <c r="D31" s="254">
        <v>9176</v>
      </c>
      <c r="E31" s="254">
        <v>8799</v>
      </c>
      <c r="F31" s="254">
        <v>8764</v>
      </c>
      <c r="G31" s="254">
        <v>8699</v>
      </c>
      <c r="H31" s="254">
        <v>9653</v>
      </c>
      <c r="I31" s="255"/>
      <c r="J31" s="254">
        <v>6910</v>
      </c>
      <c r="K31" s="254">
        <v>5101</v>
      </c>
      <c r="L31" s="254">
        <v>2019</v>
      </c>
      <c r="M31" s="254">
        <v>3022</v>
      </c>
      <c r="N31" s="256"/>
      <c r="O31" s="254" t="s">
        <v>97</v>
      </c>
      <c r="P31" s="254" t="s">
        <v>97</v>
      </c>
      <c r="Q31" s="254" t="s">
        <v>97</v>
      </c>
      <c r="R31" s="254" t="s">
        <v>97</v>
      </c>
      <c r="T31" s="336">
        <v>10121</v>
      </c>
      <c r="U31" s="2">
        <v>2304</v>
      </c>
      <c r="V31" s="354">
        <v>3208</v>
      </c>
      <c r="W31" s="336">
        <v>10256</v>
      </c>
      <c r="Y31" s="336" t="s">
        <v>97</v>
      </c>
      <c r="Z31" s="336" t="s">
        <v>97</v>
      </c>
      <c r="AA31" s="336" t="s">
        <v>97</v>
      </c>
      <c r="AB31" s="211"/>
    </row>
    <row r="32" spans="1:28" ht="12" customHeight="1" x14ac:dyDescent="0.2">
      <c r="A32" s="15" t="s">
        <v>32</v>
      </c>
      <c r="B32" s="450"/>
      <c r="C32" s="113"/>
      <c r="D32" s="18"/>
      <c r="E32" s="18"/>
      <c r="F32" s="18"/>
      <c r="G32" s="18"/>
      <c r="H32" s="18"/>
      <c r="I32" s="18"/>
      <c r="J32" s="18"/>
      <c r="U32" s="146"/>
    </row>
    <row r="33" spans="1:10" ht="12" customHeight="1" x14ac:dyDescent="0.2">
      <c r="A33" s="417" t="s">
        <v>287</v>
      </c>
      <c r="B33" s="417"/>
      <c r="C33" s="17"/>
      <c r="D33" s="18"/>
      <c r="E33" s="18"/>
      <c r="F33" s="18"/>
      <c r="G33" s="18"/>
      <c r="H33" s="18"/>
      <c r="I33" s="18"/>
      <c r="J33" s="18"/>
    </row>
    <row r="34" spans="1:10" ht="12" customHeight="1" x14ac:dyDescent="0.2">
      <c r="A34" s="441" t="s">
        <v>292</v>
      </c>
      <c r="B34" s="417"/>
      <c r="D34" s="18"/>
      <c r="E34" s="18"/>
      <c r="F34" s="18"/>
      <c r="G34" s="18"/>
      <c r="H34" s="18"/>
      <c r="I34" s="18"/>
      <c r="J34" s="18"/>
    </row>
    <row r="35" spans="1:10" ht="11.5" customHeight="1" x14ac:dyDescent="0.2">
      <c r="A35" s="209"/>
      <c r="D35" s="18"/>
      <c r="E35" s="18"/>
      <c r="F35" s="18"/>
      <c r="G35" s="18"/>
      <c r="H35" s="18"/>
      <c r="I35" s="18"/>
      <c r="J35" s="18"/>
    </row>
    <row r="36" spans="1:10" ht="11.5" customHeight="1" x14ac:dyDescent="0.2">
      <c r="D36" s="18"/>
      <c r="E36" s="18"/>
      <c r="F36" s="18"/>
      <c r="G36" s="18"/>
      <c r="H36" s="18"/>
      <c r="I36" s="18"/>
      <c r="J36" s="18"/>
    </row>
    <row r="37" spans="1:10" ht="11.5" customHeight="1" x14ac:dyDescent="0.2">
      <c r="D37" s="18"/>
      <c r="E37" s="18"/>
      <c r="F37" s="18"/>
      <c r="G37" s="18"/>
      <c r="H37" s="18"/>
      <c r="I37" s="18"/>
      <c r="J37" s="18"/>
    </row>
    <row r="38" spans="1:10" ht="11.5" customHeight="1" x14ac:dyDescent="0.2">
      <c r="D38" s="18"/>
      <c r="E38" s="18"/>
      <c r="F38" s="18"/>
      <c r="G38" s="18"/>
      <c r="H38" s="18"/>
      <c r="I38" s="18"/>
      <c r="J38" s="18"/>
    </row>
    <row r="39" spans="1:10" ht="11.5" customHeight="1" x14ac:dyDescent="0.2">
      <c r="D39" s="18"/>
      <c r="E39" s="18"/>
      <c r="F39" s="18"/>
      <c r="G39" s="18"/>
      <c r="H39" s="18"/>
      <c r="I39" s="18"/>
      <c r="J39" s="18"/>
    </row>
    <row r="40" spans="1:10" ht="11.5" customHeight="1" x14ac:dyDescent="0.2">
      <c r="D40" s="13"/>
      <c r="E40" s="13"/>
      <c r="F40" s="13"/>
      <c r="G40" s="13"/>
      <c r="H40" s="13"/>
      <c r="I40" s="13"/>
      <c r="J40" s="13"/>
    </row>
    <row r="41" spans="1:10" ht="11.5" customHeight="1" x14ac:dyDescent="0.25">
      <c r="D41" s="97"/>
      <c r="E41" s="97"/>
      <c r="F41" s="97"/>
      <c r="G41" s="97"/>
      <c r="H41" s="97"/>
      <c r="I41" s="97"/>
      <c r="J41" s="97"/>
    </row>
    <row r="42" spans="1:10" ht="11.5" customHeight="1" x14ac:dyDescent="0.2">
      <c r="D42" s="13"/>
      <c r="E42" s="13"/>
      <c r="F42" s="13"/>
      <c r="G42" s="13"/>
      <c r="H42" s="13"/>
      <c r="I42" s="13"/>
      <c r="J42" s="13"/>
    </row>
    <row r="43" spans="1:10" ht="11.5" customHeight="1" x14ac:dyDescent="0.2">
      <c r="D43" s="2"/>
      <c r="E43" s="2"/>
      <c r="F43" s="2"/>
      <c r="G43" s="2"/>
      <c r="H43" s="2"/>
      <c r="I43" s="2"/>
      <c r="J43" s="2"/>
    </row>
    <row r="46" spans="1:10" ht="11.5" customHeight="1" x14ac:dyDescent="0.2">
      <c r="D46" s="18"/>
      <c r="E46" s="18"/>
      <c r="F46" s="18"/>
      <c r="G46" s="18"/>
      <c r="H46" s="18"/>
      <c r="I46" s="18"/>
      <c r="J46" s="18"/>
    </row>
    <row r="47" spans="1:10" ht="11.5" customHeight="1" x14ac:dyDescent="0.2">
      <c r="D47" s="18"/>
      <c r="E47" s="18"/>
      <c r="F47" s="18"/>
      <c r="G47" s="18"/>
      <c r="H47" s="18"/>
      <c r="I47" s="18"/>
      <c r="J47" s="18"/>
    </row>
    <row r="48" spans="1:10" ht="11.5" customHeight="1" x14ac:dyDescent="0.2">
      <c r="D48" s="18"/>
      <c r="E48" s="18"/>
      <c r="F48" s="18"/>
      <c r="G48" s="18"/>
      <c r="H48" s="18"/>
      <c r="I48" s="18"/>
      <c r="J48" s="18"/>
    </row>
    <row r="49" spans="4:10" ht="11.5" customHeight="1" x14ac:dyDescent="0.2">
      <c r="D49" s="18"/>
      <c r="E49" s="18"/>
      <c r="F49" s="18"/>
      <c r="G49" s="18"/>
      <c r="H49" s="18"/>
      <c r="I49" s="18"/>
      <c r="J49" s="18"/>
    </row>
    <row r="50" spans="4:10" ht="11.5" customHeight="1" x14ac:dyDescent="0.2">
      <c r="D50" s="18"/>
      <c r="E50" s="18"/>
      <c r="F50" s="18"/>
      <c r="G50" s="18"/>
      <c r="H50" s="18"/>
      <c r="I50" s="18"/>
      <c r="J50" s="18"/>
    </row>
    <row r="51" spans="4:10" ht="11.5" customHeight="1" x14ac:dyDescent="0.2">
      <c r="D51" s="18"/>
      <c r="E51" s="18"/>
      <c r="F51" s="18"/>
      <c r="G51" s="18"/>
      <c r="H51" s="18"/>
      <c r="I51" s="18"/>
      <c r="J51" s="18"/>
    </row>
    <row r="52" spans="4:10" ht="11.5" customHeight="1" x14ac:dyDescent="0.2">
      <c r="D52" s="18"/>
      <c r="E52" s="18"/>
      <c r="F52" s="18"/>
      <c r="G52" s="18"/>
      <c r="H52" s="18"/>
      <c r="I52" s="18"/>
      <c r="J52" s="18"/>
    </row>
    <row r="53" spans="4:10" ht="11.5" customHeight="1" x14ac:dyDescent="0.2">
      <c r="D53" s="18"/>
      <c r="E53" s="18"/>
      <c r="F53" s="18"/>
      <c r="G53" s="18"/>
      <c r="H53" s="18"/>
      <c r="I53" s="18"/>
      <c r="J53" s="18"/>
    </row>
    <row r="54" spans="4:10" ht="11.5" customHeight="1" x14ac:dyDescent="0.2">
      <c r="D54" s="18"/>
      <c r="E54" s="18"/>
      <c r="F54" s="18"/>
      <c r="G54" s="18"/>
      <c r="H54" s="18"/>
      <c r="I54" s="18"/>
      <c r="J54" s="18"/>
    </row>
    <row r="55" spans="4:10" ht="11.5" customHeight="1" x14ac:dyDescent="0.2">
      <c r="D55" s="18"/>
      <c r="E55" s="18"/>
      <c r="F55" s="18"/>
      <c r="G55" s="18"/>
      <c r="H55" s="18"/>
      <c r="I55" s="18"/>
      <c r="J55" s="18"/>
    </row>
    <row r="56" spans="4:10" ht="11.5" customHeight="1" x14ac:dyDescent="0.2">
      <c r="D56" s="18"/>
      <c r="E56" s="18"/>
      <c r="F56" s="18"/>
      <c r="G56" s="18"/>
      <c r="H56" s="18"/>
      <c r="I56" s="18"/>
      <c r="J56" s="18"/>
    </row>
    <row r="57" spans="4:10" ht="11.5" customHeight="1" x14ac:dyDescent="0.2">
      <c r="D57" s="18"/>
      <c r="E57" s="18"/>
      <c r="F57" s="18"/>
      <c r="G57" s="18"/>
      <c r="H57" s="18"/>
      <c r="I57" s="18"/>
      <c r="J57" s="18"/>
    </row>
    <row r="58" spans="4:10" ht="11.5" customHeight="1" x14ac:dyDescent="0.2">
      <c r="D58" s="18"/>
      <c r="E58" s="18"/>
      <c r="F58" s="18"/>
      <c r="G58" s="18"/>
      <c r="H58" s="18"/>
      <c r="I58" s="18"/>
      <c r="J58" s="18"/>
    </row>
    <row r="59" spans="4:10" ht="11.5" customHeight="1" x14ac:dyDescent="0.2">
      <c r="D59" s="18"/>
      <c r="E59" s="18"/>
      <c r="F59" s="18"/>
      <c r="G59" s="18"/>
      <c r="H59" s="18"/>
      <c r="I59" s="18"/>
      <c r="J59" s="18"/>
    </row>
    <row r="60" spans="4:10" ht="11.5" customHeight="1" x14ac:dyDescent="0.2">
      <c r="D60" s="18"/>
      <c r="E60" s="18"/>
      <c r="F60" s="18"/>
      <c r="G60" s="18"/>
      <c r="H60" s="18"/>
      <c r="I60" s="18"/>
      <c r="J60" s="18"/>
    </row>
    <row r="61" spans="4:10" ht="11.5" customHeight="1" x14ac:dyDescent="0.2">
      <c r="D61" s="18"/>
      <c r="E61" s="18"/>
      <c r="F61" s="18"/>
      <c r="G61" s="18"/>
      <c r="H61" s="18"/>
      <c r="I61" s="18"/>
      <c r="J61" s="18"/>
    </row>
    <row r="62" spans="4:10" ht="11.5" customHeight="1" x14ac:dyDescent="0.2">
      <c r="D62" s="18"/>
      <c r="E62" s="18"/>
      <c r="F62" s="18"/>
      <c r="G62" s="18"/>
      <c r="H62" s="18"/>
      <c r="I62" s="18"/>
      <c r="J62" s="18"/>
    </row>
    <row r="63" spans="4:10" ht="11.5" customHeight="1" x14ac:dyDescent="0.2">
      <c r="D63" s="18"/>
      <c r="E63" s="18"/>
      <c r="F63" s="18"/>
      <c r="G63" s="18"/>
      <c r="H63" s="18"/>
      <c r="I63" s="18"/>
      <c r="J63" s="18"/>
    </row>
    <row r="64" spans="4:10" ht="11.5" customHeight="1" x14ac:dyDescent="0.2">
      <c r="D64" s="18"/>
      <c r="E64" s="18"/>
      <c r="F64" s="18"/>
      <c r="G64" s="18"/>
      <c r="H64" s="18"/>
      <c r="I64" s="18"/>
      <c r="J64" s="18"/>
    </row>
    <row r="65" spans="4:10" ht="11.5" customHeight="1" x14ac:dyDescent="0.2">
      <c r="D65" s="18"/>
      <c r="E65" s="18"/>
      <c r="F65" s="18"/>
      <c r="G65" s="18"/>
      <c r="H65" s="18"/>
      <c r="I65" s="18"/>
      <c r="J65" s="18"/>
    </row>
    <row r="66" spans="4:10" ht="11.5" customHeight="1" x14ac:dyDescent="0.2">
      <c r="D66" s="13"/>
      <c r="E66" s="13"/>
      <c r="F66" s="13"/>
      <c r="G66" s="13"/>
      <c r="H66" s="13"/>
      <c r="I66" s="13"/>
      <c r="J66" s="13"/>
    </row>
    <row r="67" spans="4:10" ht="11.5" customHeight="1" x14ac:dyDescent="0.2">
      <c r="D67" s="18"/>
      <c r="E67" s="18"/>
      <c r="F67" s="18"/>
      <c r="G67" s="18"/>
      <c r="H67" s="18"/>
      <c r="I67" s="18"/>
      <c r="J67" s="18"/>
    </row>
    <row r="68" spans="4:10" ht="11.5" customHeight="1" x14ac:dyDescent="0.2">
      <c r="D68" s="13"/>
      <c r="E68" s="13"/>
      <c r="F68" s="13"/>
      <c r="G68" s="13"/>
      <c r="H68" s="13"/>
      <c r="I68" s="13"/>
      <c r="J68" s="13"/>
    </row>
    <row r="69" spans="4:10" ht="11.5" customHeight="1" x14ac:dyDescent="0.2">
      <c r="D69" s="2"/>
      <c r="E69" s="2"/>
      <c r="F69" s="2"/>
      <c r="G69" s="2"/>
      <c r="H69" s="2"/>
      <c r="I69" s="2"/>
      <c r="J69" s="2"/>
    </row>
  </sheetData>
  <mergeCells count="6">
    <mergeCell ref="D5:M5"/>
    <mergeCell ref="O5:R5"/>
    <mergeCell ref="Y5:AB5"/>
    <mergeCell ref="T5:W5"/>
    <mergeCell ref="T4:AB4"/>
    <mergeCell ref="D4:R4"/>
  </mergeCells>
  <phoneticPr fontId="8" type="noConversion"/>
  <pageMargins left="0.7" right="0.7" top="0.75" bottom="0.75" header="0.3" footer="0.3"/>
  <pageSetup paperSize="9" scale="96" orientation="landscape" horizontalDpi="300" verticalDpi="300" r:id="rId1"/>
  <headerFooter>
    <oddHeader>&amp;CTable 16</oddHeader>
  </headerFooter>
  <ignoredErrors>
    <ignoredError sqref="D6"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20"/>
  <sheetViews>
    <sheetView zoomScaleNormal="100" workbookViewId="0">
      <pane xSplit="1" topLeftCell="B1" activePane="topRight" state="frozen"/>
      <selection pane="topRight"/>
    </sheetView>
  </sheetViews>
  <sheetFormatPr defaultColWidth="9.1796875" defaultRowHeight="11.5" customHeight="1" x14ac:dyDescent="0.2"/>
  <cols>
    <col min="1" max="1" width="15.453125" style="174" customWidth="1"/>
    <col min="2" max="2" width="1.6328125" style="174" customWidth="1"/>
    <col min="3" max="7" width="9.6328125" style="174" customWidth="1"/>
    <col min="8" max="8" width="1.6328125" style="174" customWidth="1"/>
    <col min="9" max="17" width="9.6328125" style="174" customWidth="1"/>
    <col min="18" max="16384" width="9.1796875" style="174"/>
  </cols>
  <sheetData>
    <row r="1" spans="1:17" ht="12" customHeight="1" x14ac:dyDescent="0.25">
      <c r="A1" s="118" t="s">
        <v>215</v>
      </c>
      <c r="B1" s="118"/>
      <c r="C1" s="118"/>
      <c r="D1" s="118"/>
      <c r="E1" s="118"/>
      <c r="F1" s="118"/>
      <c r="G1" s="118"/>
      <c r="H1" s="118"/>
      <c r="I1" s="118"/>
      <c r="J1" s="118"/>
      <c r="K1" s="118"/>
      <c r="L1" s="118"/>
    </row>
    <row r="2" spans="1:17" ht="12" customHeight="1" x14ac:dyDescent="0.25">
      <c r="A2" s="118"/>
      <c r="B2" s="118"/>
      <c r="C2" s="118"/>
      <c r="D2" s="118"/>
      <c r="E2" s="118"/>
      <c r="F2" s="118"/>
      <c r="G2" s="118"/>
      <c r="H2" s="118"/>
      <c r="I2" s="118"/>
      <c r="J2" s="118"/>
      <c r="K2" s="118"/>
      <c r="L2" s="118"/>
    </row>
    <row r="3" spans="1:17" ht="12" customHeight="1" x14ac:dyDescent="0.2">
      <c r="A3" s="417"/>
      <c r="C3" s="259"/>
      <c r="D3" s="274"/>
      <c r="E3" s="274"/>
      <c r="F3" s="259"/>
      <c r="G3" s="259"/>
      <c r="H3" s="259"/>
      <c r="I3" s="259"/>
      <c r="J3" s="259"/>
      <c r="K3" s="259"/>
      <c r="L3" s="427" t="s">
        <v>236</v>
      </c>
      <c r="N3" s="417"/>
      <c r="O3" s="417"/>
      <c r="P3" s="417"/>
      <c r="Q3" s="127" t="s">
        <v>232</v>
      </c>
    </row>
    <row r="4" spans="1:17" ht="12" customHeight="1" x14ac:dyDescent="0.25">
      <c r="A4" s="150" t="s">
        <v>0</v>
      </c>
      <c r="B4" s="12"/>
      <c r="C4" s="521" t="s">
        <v>201</v>
      </c>
      <c r="D4" s="523"/>
      <c r="E4" s="523"/>
      <c r="F4" s="523"/>
      <c r="G4" s="523"/>
      <c r="H4" s="523"/>
      <c r="I4" s="523"/>
      <c r="J4" s="523"/>
      <c r="K4" s="523"/>
      <c r="L4" s="523"/>
      <c r="N4" s="517" t="s">
        <v>314</v>
      </c>
      <c r="O4" s="517"/>
      <c r="P4" s="517"/>
      <c r="Q4" s="517"/>
    </row>
    <row r="5" spans="1:17" ht="12" customHeight="1" x14ac:dyDescent="0.2">
      <c r="A5" s="216"/>
      <c r="B5" s="12"/>
      <c r="C5" s="251" t="s">
        <v>245</v>
      </c>
      <c r="D5" s="251" t="s">
        <v>246</v>
      </c>
      <c r="E5" s="251" t="s">
        <v>247</v>
      </c>
      <c r="F5" s="251" t="s">
        <v>248</v>
      </c>
      <c r="G5" s="251" t="s">
        <v>249</v>
      </c>
      <c r="H5" s="251"/>
      <c r="I5" s="415" t="s">
        <v>86</v>
      </c>
      <c r="J5" s="415" t="s">
        <v>115</v>
      </c>
      <c r="K5" s="415" t="s">
        <v>143</v>
      </c>
      <c r="L5" s="415" t="s">
        <v>151</v>
      </c>
      <c r="N5" s="418" t="s">
        <v>115</v>
      </c>
      <c r="O5" s="418" t="s">
        <v>143</v>
      </c>
      <c r="P5" s="418" t="s">
        <v>151</v>
      </c>
      <c r="Q5" s="418" t="s">
        <v>154</v>
      </c>
    </row>
    <row r="6" spans="1:17" ht="12" customHeight="1" x14ac:dyDescent="0.2">
      <c r="A6" s="417" t="s">
        <v>87</v>
      </c>
      <c r="B6" s="154"/>
      <c r="C6" s="275">
        <v>28.3</v>
      </c>
      <c r="D6" s="275">
        <v>27.6</v>
      </c>
      <c r="E6" s="275">
        <v>27.1</v>
      </c>
      <c r="F6" s="275">
        <v>28.8</v>
      </c>
      <c r="G6" s="275">
        <v>26.7</v>
      </c>
      <c r="H6" s="275"/>
      <c r="I6" s="246">
        <v>23.36</v>
      </c>
      <c r="J6" s="246">
        <v>21.23</v>
      </c>
      <c r="K6" s="246">
        <v>17.12</v>
      </c>
      <c r="L6" s="246">
        <v>17.36</v>
      </c>
      <c r="N6" s="19">
        <v>20.708756000000001</v>
      </c>
      <c r="O6" s="343">
        <v>18.868663000000002</v>
      </c>
      <c r="P6" s="361">
        <v>18.320339654995362</v>
      </c>
      <c r="Q6" s="20">
        <v>18.7</v>
      </c>
    </row>
    <row r="7" spans="1:17" ht="12" customHeight="1" x14ac:dyDescent="0.2">
      <c r="A7" s="417" t="s">
        <v>88</v>
      </c>
      <c r="B7" s="154"/>
      <c r="C7" s="275">
        <v>23.2</v>
      </c>
      <c r="D7" s="275">
        <v>20.8</v>
      </c>
      <c r="E7" s="275">
        <v>20.7</v>
      </c>
      <c r="F7" s="275">
        <v>19.100000000000001</v>
      </c>
      <c r="G7" s="275">
        <v>19.600000000000001</v>
      </c>
      <c r="H7" s="275"/>
      <c r="I7" s="246">
        <v>18.809999999999999</v>
      </c>
      <c r="J7" s="246">
        <v>19.23</v>
      </c>
      <c r="K7" s="246">
        <v>18.41</v>
      </c>
      <c r="L7" s="246">
        <v>19.260000000000002</v>
      </c>
      <c r="N7" s="19">
        <v>18.118172000000001</v>
      </c>
      <c r="O7" s="19">
        <v>18.260432000000002</v>
      </c>
      <c r="P7" s="349">
        <v>17.918703979560103</v>
      </c>
      <c r="Q7" s="20">
        <v>17.899999999999999</v>
      </c>
    </row>
    <row r="8" spans="1:17" ht="12" customHeight="1" x14ac:dyDescent="0.2">
      <c r="A8" s="417" t="s">
        <v>89</v>
      </c>
      <c r="B8" s="154"/>
      <c r="C8" s="275">
        <v>23.8</v>
      </c>
      <c r="D8" s="275">
        <v>23</v>
      </c>
      <c r="E8" s="275">
        <v>22.7</v>
      </c>
      <c r="F8" s="275">
        <v>22</v>
      </c>
      <c r="G8" s="275">
        <v>23</v>
      </c>
      <c r="H8" s="275"/>
      <c r="I8" s="246">
        <v>24.03</v>
      </c>
      <c r="J8" s="246">
        <v>23.63</v>
      </c>
      <c r="K8" s="246">
        <v>27.21</v>
      </c>
      <c r="L8" s="246">
        <v>22.28</v>
      </c>
      <c r="N8" s="19">
        <v>23.514109999999999</v>
      </c>
      <c r="O8" s="19">
        <v>26.402811</v>
      </c>
      <c r="P8" s="349">
        <v>25.673371757657399</v>
      </c>
      <c r="Q8" s="20">
        <v>25.9</v>
      </c>
    </row>
    <row r="9" spans="1:17" ht="12" customHeight="1" x14ac:dyDescent="0.2">
      <c r="A9" s="417" t="s">
        <v>90</v>
      </c>
      <c r="B9" s="154"/>
      <c r="C9" s="275">
        <v>17.3</v>
      </c>
      <c r="D9" s="275">
        <v>20.399999999999999</v>
      </c>
      <c r="E9" s="275">
        <v>20.2</v>
      </c>
      <c r="F9" s="275">
        <v>20</v>
      </c>
      <c r="G9" s="275">
        <v>20.399999999999999</v>
      </c>
      <c r="H9" s="275"/>
      <c r="I9" s="246">
        <v>23.27</v>
      </c>
      <c r="J9" s="246">
        <v>23.79</v>
      </c>
      <c r="K9" s="246">
        <v>23.53</v>
      </c>
      <c r="L9" s="246">
        <v>27.61</v>
      </c>
      <c r="N9" s="19">
        <v>23.796406999999999</v>
      </c>
      <c r="O9" s="19">
        <v>24.231940000000002</v>
      </c>
      <c r="P9" s="349">
        <v>25.3475809601658</v>
      </c>
      <c r="Q9" s="20">
        <v>24.8</v>
      </c>
    </row>
    <row r="10" spans="1:17" ht="12" customHeight="1" x14ac:dyDescent="0.2">
      <c r="A10" s="417" t="s">
        <v>91</v>
      </c>
      <c r="B10" s="154"/>
      <c r="C10" s="275">
        <v>7.4</v>
      </c>
      <c r="D10" s="275">
        <v>8.1999999999999993</v>
      </c>
      <c r="E10" s="275">
        <v>9.4</v>
      </c>
      <c r="F10" s="275">
        <v>10.1</v>
      </c>
      <c r="G10" s="275">
        <v>10.3</v>
      </c>
      <c r="H10" s="275"/>
      <c r="I10" s="246">
        <v>10.53</v>
      </c>
      <c r="J10" s="246">
        <v>12.11</v>
      </c>
      <c r="K10" s="246">
        <v>13.73</v>
      </c>
      <c r="L10" s="246">
        <v>13.49</v>
      </c>
      <c r="N10" s="19">
        <v>13.862555</v>
      </c>
      <c r="O10" s="19">
        <v>12.236154000000001</v>
      </c>
      <c r="P10" s="349">
        <v>12.740003647621338</v>
      </c>
      <c r="Q10" s="20">
        <v>12.6</v>
      </c>
    </row>
    <row r="11" spans="1:17" ht="12" customHeight="1" x14ac:dyDescent="0.2">
      <c r="A11" s="417"/>
      <c r="B11" s="154"/>
      <c r="C11" s="288"/>
      <c r="D11" s="288"/>
      <c r="E11" s="288"/>
      <c r="F11" s="288"/>
      <c r="G11" s="288"/>
      <c r="H11" s="288"/>
      <c r="I11" s="288"/>
      <c r="J11" s="288"/>
      <c r="K11" s="288"/>
      <c r="L11" s="288"/>
      <c r="N11" s="450"/>
      <c r="O11" s="450"/>
      <c r="P11" s="450"/>
      <c r="Q11" s="132"/>
    </row>
    <row r="12" spans="1:17" ht="12" customHeight="1" x14ac:dyDescent="0.2">
      <c r="A12" s="417" t="s">
        <v>98</v>
      </c>
      <c r="C12" s="289">
        <v>15.17</v>
      </c>
      <c r="D12" s="289">
        <v>16.13</v>
      </c>
      <c r="E12" s="289">
        <v>17.7</v>
      </c>
      <c r="F12" s="289">
        <v>17.87</v>
      </c>
      <c r="G12" s="289">
        <v>17.77</v>
      </c>
      <c r="H12" s="289"/>
      <c r="I12" s="289">
        <v>18.5</v>
      </c>
      <c r="J12" s="289">
        <v>20.92</v>
      </c>
      <c r="K12" s="289">
        <v>22.48</v>
      </c>
      <c r="L12" s="289">
        <v>22.47</v>
      </c>
      <c r="N12" s="340">
        <v>22.320136000000002</v>
      </c>
      <c r="O12" s="340">
        <v>20.316669000000001</v>
      </c>
      <c r="P12" s="340">
        <v>21.561302999999999</v>
      </c>
      <c r="Q12" s="369">
        <v>21.524699999999999</v>
      </c>
    </row>
    <row r="13" spans="1:17" ht="12" customHeight="1" x14ac:dyDescent="0.2">
      <c r="A13" s="417" t="s">
        <v>141</v>
      </c>
      <c r="C13" s="289">
        <v>19.309999999999999</v>
      </c>
      <c r="D13" s="289">
        <v>19.64</v>
      </c>
      <c r="E13" s="289">
        <v>20.63</v>
      </c>
      <c r="F13" s="289">
        <v>20.51</v>
      </c>
      <c r="G13" s="289">
        <v>19.78</v>
      </c>
      <c r="H13" s="289"/>
      <c r="I13" s="289">
        <v>19.100000000000001</v>
      </c>
      <c r="J13" s="289">
        <v>21.13</v>
      </c>
      <c r="K13" s="289">
        <v>22.43</v>
      </c>
      <c r="L13" s="289" t="s">
        <v>147</v>
      </c>
      <c r="N13" s="289" t="s">
        <v>147</v>
      </c>
      <c r="O13" s="289" t="s">
        <v>147</v>
      </c>
      <c r="P13" s="289" t="s">
        <v>147</v>
      </c>
      <c r="Q13" s="289" t="s">
        <v>147</v>
      </c>
    </row>
    <row r="14" spans="1:17" ht="12" customHeight="1" x14ac:dyDescent="0.2">
      <c r="A14" s="452" t="s">
        <v>1</v>
      </c>
      <c r="B14" s="115"/>
      <c r="C14" s="254">
        <v>6994</v>
      </c>
      <c r="D14" s="254">
        <v>6483</v>
      </c>
      <c r="E14" s="254">
        <v>6278</v>
      </c>
      <c r="F14" s="254">
        <v>6131</v>
      </c>
      <c r="G14" s="254">
        <v>6796</v>
      </c>
      <c r="H14" s="255"/>
      <c r="I14" s="254">
        <v>4948</v>
      </c>
      <c r="J14" s="254">
        <v>3670</v>
      </c>
      <c r="K14" s="254">
        <v>1464</v>
      </c>
      <c r="L14" s="254">
        <v>2066</v>
      </c>
      <c r="N14" s="336">
        <v>7291</v>
      </c>
      <c r="O14" s="336">
        <v>1684</v>
      </c>
      <c r="P14" s="336">
        <v>1986</v>
      </c>
      <c r="Q14" s="336">
        <v>6319</v>
      </c>
    </row>
    <row r="15" spans="1:17" ht="12" customHeight="1" x14ac:dyDescent="0.2">
      <c r="A15" s="15" t="s">
        <v>107</v>
      </c>
      <c r="B15" s="15"/>
      <c r="C15" s="154"/>
      <c r="D15" s="154"/>
      <c r="E15" s="154"/>
      <c r="F15" s="154"/>
      <c r="G15" s="154"/>
      <c r="H15" s="154"/>
      <c r="I15" s="154"/>
      <c r="J15" s="154"/>
    </row>
    <row r="16" spans="1:17" ht="12" customHeight="1" x14ac:dyDescent="0.2">
      <c r="A16" s="417" t="s">
        <v>287</v>
      </c>
    </row>
    <row r="17" spans="1:9" ht="12" customHeight="1" x14ac:dyDescent="0.2">
      <c r="A17" s="417" t="s">
        <v>294</v>
      </c>
      <c r="B17" s="154"/>
      <c r="C17" s="17"/>
      <c r="D17" s="14"/>
      <c r="E17" s="14"/>
    </row>
    <row r="18" spans="1:9" ht="12" customHeight="1" x14ac:dyDescent="0.2">
      <c r="A18" s="417" t="s">
        <v>142</v>
      </c>
    </row>
    <row r="20" spans="1:9" ht="11.5" customHeight="1" x14ac:dyDescent="0.2">
      <c r="C20" s="132"/>
      <c r="D20" s="132"/>
      <c r="E20" s="132"/>
      <c r="F20" s="132"/>
      <c r="G20" s="132"/>
      <c r="H20" s="132"/>
      <c r="I20" s="132"/>
    </row>
  </sheetData>
  <mergeCells count="2">
    <mergeCell ref="N4:Q4"/>
    <mergeCell ref="C4:L4"/>
  </mergeCells>
  <phoneticPr fontId="8" type="noConversion"/>
  <pageMargins left="0.7" right="0.7" top="0.75" bottom="0.75" header="0.3" footer="0.3"/>
  <pageSetup paperSize="9" orientation="landscape" horizontalDpi="300" verticalDpi="300" r:id="rId1"/>
  <headerFooter>
    <oddHeader>&amp;CTable 17</oddHeader>
  </headerFooter>
  <ignoredErrors>
    <ignoredError sqref="C5" numberStoredAsText="1"/>
  </ignoredErrors>
  <extLst>
    <ext xmlns:x14="http://schemas.microsoft.com/office/spreadsheetml/2009/9/main" uri="{05C60535-1F16-4fd2-B633-F4F36F0B64E0}">
      <x14:sparklineGroups xmlns:xm="http://schemas.microsoft.com/office/excel/2006/main">
        <x14:sparklineGroup manualMax="0" manualMin="0" type="column" displayEmptyCellsAs="gap">
          <x14:colorSeries theme="5" tint="-0.249977111117893"/>
          <x14:colorNegative theme="6"/>
          <x14:colorAxis rgb="FF000000"/>
          <x14:colorMarkers theme="6" tint="-0.249977111117893"/>
          <x14:colorFirst theme="6" tint="-0.249977111117893"/>
          <x14:colorLast theme="6" tint="-0.249977111117893"/>
          <x14:colorHigh theme="6" tint="-0.249977111117893"/>
          <x14:colorLow theme="6" tint="-0.249977111117893"/>
          <x14:sparklines>
            <x14:sparkline>
              <xm:sqref>I34</xm:sqref>
            </x14:sparkline>
          </x14:sparklines>
        </x14:sparklineGroup>
      </x14:sparklineGroup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35"/>
  <sheetViews>
    <sheetView zoomScaleNormal="100" workbookViewId="0">
      <pane xSplit="2" topLeftCell="C1" activePane="topRight" state="frozen"/>
      <selection pane="topRight"/>
    </sheetView>
  </sheetViews>
  <sheetFormatPr defaultColWidth="8.81640625" defaultRowHeight="11.5" customHeight="1" x14ac:dyDescent="0.2"/>
  <cols>
    <col min="1" max="2" width="9.6328125" style="174" customWidth="1"/>
    <col min="3" max="3" width="1.6328125" style="174" customWidth="1"/>
    <col min="4" max="7" width="9.6328125" style="174" customWidth="1"/>
    <col min="8" max="8" width="1.6328125" style="174" customWidth="1"/>
    <col min="9" max="17" width="9.6328125" style="174" customWidth="1"/>
    <col min="18" max="18" width="1.6328125" style="174" customWidth="1"/>
    <col min="19" max="22" width="9.6328125" style="174" customWidth="1"/>
    <col min="23" max="16384" width="8.81640625" style="174"/>
  </cols>
  <sheetData>
    <row r="1" spans="1:22" ht="12" customHeight="1" x14ac:dyDescent="0.25">
      <c r="A1" s="160" t="s">
        <v>214</v>
      </c>
      <c r="B1" s="417"/>
    </row>
    <row r="2" spans="1:22" ht="12" customHeight="1" x14ac:dyDescent="0.25">
      <c r="A2" s="160"/>
      <c r="B2" s="417"/>
    </row>
    <row r="3" spans="1:22" ht="12" customHeight="1" x14ac:dyDescent="0.2">
      <c r="A3" s="140"/>
      <c r="B3" s="140"/>
      <c r="C3" s="12"/>
      <c r="D3" s="274"/>
      <c r="E3" s="259"/>
      <c r="F3" s="259"/>
      <c r="G3" s="259"/>
      <c r="H3" s="259"/>
      <c r="I3" s="259"/>
      <c r="J3" s="259"/>
      <c r="K3" s="259"/>
      <c r="L3" s="427" t="s">
        <v>235</v>
      </c>
      <c r="N3" s="417"/>
      <c r="O3" s="417"/>
      <c r="P3" s="417"/>
      <c r="Q3" s="417"/>
      <c r="R3" s="417"/>
      <c r="S3" s="417"/>
      <c r="T3" s="417"/>
      <c r="U3" s="417"/>
      <c r="V3" s="127" t="s">
        <v>232</v>
      </c>
    </row>
    <row r="4" spans="1:22" ht="12" customHeight="1" x14ac:dyDescent="0.25">
      <c r="A4" s="15" t="s">
        <v>0</v>
      </c>
      <c r="B4" s="131"/>
      <c r="C4" s="153"/>
      <c r="D4" s="521" t="s">
        <v>201</v>
      </c>
      <c r="E4" s="521"/>
      <c r="F4" s="521"/>
      <c r="G4" s="521"/>
      <c r="H4" s="521"/>
      <c r="I4" s="521"/>
      <c r="J4" s="521"/>
      <c r="K4" s="521"/>
      <c r="L4" s="521"/>
      <c r="N4" s="517" t="s">
        <v>314</v>
      </c>
      <c r="O4" s="517"/>
      <c r="P4" s="517"/>
      <c r="Q4" s="517"/>
      <c r="R4" s="517"/>
      <c r="S4" s="517"/>
      <c r="T4" s="517"/>
      <c r="U4" s="517"/>
      <c r="V4" s="517"/>
    </row>
    <row r="5" spans="1:22" ht="21" customHeight="1" x14ac:dyDescent="0.2">
      <c r="A5" s="146"/>
      <c r="B5" s="146"/>
      <c r="C5" s="11"/>
      <c r="D5" s="550" t="s">
        <v>156</v>
      </c>
      <c r="E5" s="550"/>
      <c r="F5" s="550"/>
      <c r="G5" s="550"/>
      <c r="H5" s="259"/>
      <c r="I5" s="551" t="s">
        <v>1</v>
      </c>
      <c r="J5" s="551"/>
      <c r="K5" s="551"/>
      <c r="L5" s="551"/>
      <c r="N5" s="547" t="s">
        <v>156</v>
      </c>
      <c r="O5" s="547"/>
      <c r="P5" s="547"/>
      <c r="Q5" s="547"/>
      <c r="R5" s="417"/>
      <c r="S5" s="546" t="s">
        <v>1</v>
      </c>
      <c r="T5" s="546"/>
      <c r="U5" s="546"/>
      <c r="V5" s="546"/>
    </row>
    <row r="6" spans="1:22" ht="12" customHeight="1" x14ac:dyDescent="0.2">
      <c r="A6" s="150"/>
      <c r="B6" s="150"/>
      <c r="C6" s="12"/>
      <c r="D6" s="415" t="s">
        <v>256</v>
      </c>
      <c r="E6" s="415" t="s">
        <v>257</v>
      </c>
      <c r="F6" s="415" t="s">
        <v>258</v>
      </c>
      <c r="G6" s="415" t="s">
        <v>259</v>
      </c>
      <c r="H6" s="259"/>
      <c r="I6" s="415" t="s">
        <v>256</v>
      </c>
      <c r="J6" s="415" t="s">
        <v>257</v>
      </c>
      <c r="K6" s="415" t="s">
        <v>258</v>
      </c>
      <c r="L6" s="415" t="s">
        <v>259</v>
      </c>
      <c r="N6" s="418" t="s">
        <v>305</v>
      </c>
      <c r="O6" s="418" t="s">
        <v>306</v>
      </c>
      <c r="P6" s="418" t="s">
        <v>307</v>
      </c>
      <c r="Q6" s="418" t="s">
        <v>304</v>
      </c>
      <c r="R6" s="417"/>
      <c r="S6" s="418" t="s">
        <v>305</v>
      </c>
      <c r="T6" s="418" t="s">
        <v>306</v>
      </c>
      <c r="U6" s="418" t="s">
        <v>307</v>
      </c>
      <c r="V6" s="418" t="s">
        <v>304</v>
      </c>
    </row>
    <row r="7" spans="1:22" ht="12" customHeight="1" x14ac:dyDescent="0.2">
      <c r="A7" s="233" t="s">
        <v>10</v>
      </c>
      <c r="B7" s="233" t="s">
        <v>11</v>
      </c>
      <c r="C7" s="17"/>
      <c r="D7" s="246">
        <v>68.92</v>
      </c>
      <c r="E7" s="246">
        <v>36.68</v>
      </c>
      <c r="F7" s="246">
        <v>37.869999999999997</v>
      </c>
      <c r="G7" s="246">
        <v>34.81</v>
      </c>
      <c r="H7" s="259"/>
      <c r="I7" s="290">
        <v>1036</v>
      </c>
      <c r="J7" s="290">
        <v>2224</v>
      </c>
      <c r="K7" s="253">
        <v>833</v>
      </c>
      <c r="L7" s="291">
        <v>1323</v>
      </c>
      <c r="M7" s="140"/>
      <c r="N7" s="19">
        <v>39.738059999999997</v>
      </c>
      <c r="O7" s="19">
        <v>35.747777999999997</v>
      </c>
      <c r="P7" s="19">
        <v>35.323396000000002</v>
      </c>
      <c r="Q7" s="19">
        <v>37.176614813287436</v>
      </c>
      <c r="R7" s="417"/>
      <c r="S7" s="341">
        <v>4410</v>
      </c>
      <c r="T7" s="389">
        <v>1050</v>
      </c>
      <c r="U7" s="388">
        <v>1467</v>
      </c>
      <c r="V7" s="370">
        <v>3446</v>
      </c>
    </row>
    <row r="8" spans="1:22" ht="12" customHeight="1" x14ac:dyDescent="0.2">
      <c r="A8" s="233"/>
      <c r="B8" s="233" t="s">
        <v>12</v>
      </c>
      <c r="C8" s="17"/>
      <c r="D8" s="246">
        <v>66.87</v>
      </c>
      <c r="E8" s="246">
        <v>37.090000000000003</v>
      </c>
      <c r="F8" s="246">
        <v>34.54</v>
      </c>
      <c r="G8" s="246">
        <v>34.96</v>
      </c>
      <c r="H8" s="259"/>
      <c r="I8" s="290">
        <v>1305</v>
      </c>
      <c r="J8" s="290">
        <v>2876</v>
      </c>
      <c r="K8" s="282">
        <v>1174</v>
      </c>
      <c r="L8" s="282">
        <v>1685</v>
      </c>
      <c r="M8" s="140"/>
      <c r="N8" s="19">
        <v>40.825710999999998</v>
      </c>
      <c r="O8" s="19">
        <v>39.168199999999999</v>
      </c>
      <c r="P8" s="19">
        <v>40.001257000000003</v>
      </c>
      <c r="Q8" s="19">
        <v>39.741065163800101</v>
      </c>
      <c r="R8" s="417"/>
      <c r="S8" s="341">
        <v>4842</v>
      </c>
      <c r="T8" s="2">
        <v>1137</v>
      </c>
      <c r="U8" s="2">
        <v>1726</v>
      </c>
      <c r="V8" s="370">
        <v>3820</v>
      </c>
    </row>
    <row r="9" spans="1:22" ht="12" customHeight="1" x14ac:dyDescent="0.2">
      <c r="A9" s="233"/>
      <c r="B9" s="233"/>
      <c r="C9" s="17"/>
      <c r="D9" s="246"/>
      <c r="E9" s="259"/>
      <c r="F9" s="259"/>
      <c r="G9" s="259"/>
      <c r="H9" s="259"/>
      <c r="I9" s="290"/>
      <c r="J9" s="290"/>
      <c r="K9" s="253"/>
      <c r="L9" s="253"/>
      <c r="M9" s="140"/>
      <c r="N9" s="417"/>
      <c r="O9" s="417"/>
      <c r="P9" s="417"/>
      <c r="Q9" s="434"/>
      <c r="R9" s="417"/>
      <c r="S9" s="341"/>
      <c r="T9" s="389"/>
      <c r="U9" s="389"/>
      <c r="V9" s="385"/>
    </row>
    <row r="10" spans="1:22" ht="12" customHeight="1" x14ac:dyDescent="0.2">
      <c r="A10" s="233" t="s">
        <v>13</v>
      </c>
      <c r="B10" s="233" t="s">
        <v>2</v>
      </c>
      <c r="C10" s="17"/>
      <c r="D10" s="246">
        <v>63.12</v>
      </c>
      <c r="E10" s="246">
        <v>29.85</v>
      </c>
      <c r="F10" s="246">
        <v>32.880000000000003</v>
      </c>
      <c r="G10" s="246">
        <v>27.65</v>
      </c>
      <c r="H10" s="259"/>
      <c r="I10" s="290">
        <v>191</v>
      </c>
      <c r="J10" s="290">
        <v>403</v>
      </c>
      <c r="K10" s="253">
        <v>146</v>
      </c>
      <c r="L10" s="253">
        <v>205</v>
      </c>
      <c r="M10" s="140"/>
      <c r="N10" s="19">
        <v>31.84516874066956</v>
      </c>
      <c r="O10" s="19">
        <v>30.716306446856823</v>
      </c>
      <c r="P10" s="19">
        <v>28.321331150506218</v>
      </c>
      <c r="Q10" s="19">
        <v>26.517561883322049</v>
      </c>
      <c r="R10" s="417"/>
      <c r="S10" s="341">
        <v>459</v>
      </c>
      <c r="T10" s="389">
        <v>190</v>
      </c>
      <c r="U10" s="389">
        <v>248</v>
      </c>
      <c r="V10" s="370">
        <v>794</v>
      </c>
    </row>
    <row r="11" spans="1:22" ht="12" customHeight="1" x14ac:dyDescent="0.2">
      <c r="A11" s="233"/>
      <c r="B11" s="233" t="s">
        <v>3</v>
      </c>
      <c r="C11" s="17"/>
      <c r="D11" s="246">
        <v>62.21</v>
      </c>
      <c r="E11" s="246">
        <v>31.62</v>
      </c>
      <c r="F11" s="246">
        <v>31.98</v>
      </c>
      <c r="G11" s="246">
        <v>29.21</v>
      </c>
      <c r="H11" s="259"/>
      <c r="I11" s="290">
        <v>352</v>
      </c>
      <c r="J11" s="290">
        <v>703</v>
      </c>
      <c r="K11" s="253">
        <v>291</v>
      </c>
      <c r="L11" s="253">
        <v>448</v>
      </c>
      <c r="M11" s="140"/>
      <c r="N11" s="19">
        <v>32.825790357402887</v>
      </c>
      <c r="O11" s="19">
        <v>24.765998727060147</v>
      </c>
      <c r="P11" s="19">
        <v>27.242187081259694</v>
      </c>
      <c r="Q11" s="19">
        <v>27.729410502300926</v>
      </c>
      <c r="R11" s="417"/>
      <c r="S11" s="341">
        <v>1263</v>
      </c>
      <c r="T11" s="389">
        <v>333</v>
      </c>
      <c r="U11" s="389">
        <v>394</v>
      </c>
      <c r="V11" s="370">
        <v>1208</v>
      </c>
    </row>
    <row r="12" spans="1:22" ht="12" customHeight="1" x14ac:dyDescent="0.2">
      <c r="A12" s="233"/>
      <c r="B12" s="233" t="s">
        <v>4</v>
      </c>
      <c r="C12" s="17"/>
      <c r="D12" s="246">
        <v>72.59</v>
      </c>
      <c r="E12" s="246">
        <v>42.02</v>
      </c>
      <c r="F12" s="246">
        <v>38.99</v>
      </c>
      <c r="G12" s="246">
        <v>40.42</v>
      </c>
      <c r="H12" s="259"/>
      <c r="I12" s="290">
        <v>608</v>
      </c>
      <c r="J12" s="290">
        <v>1299</v>
      </c>
      <c r="K12" s="253">
        <v>481</v>
      </c>
      <c r="L12" s="253">
        <v>751</v>
      </c>
      <c r="M12" s="140"/>
      <c r="N12" s="19">
        <v>41.911369327391824</v>
      </c>
      <c r="O12" s="19">
        <v>36.157301432303221</v>
      </c>
      <c r="P12" s="19">
        <v>38.673122030915778</v>
      </c>
      <c r="Q12" s="19">
        <v>38.693901215413149</v>
      </c>
      <c r="R12" s="417"/>
      <c r="S12" s="341">
        <v>2514</v>
      </c>
      <c r="T12" s="389">
        <v>565</v>
      </c>
      <c r="U12" s="389">
        <v>700</v>
      </c>
      <c r="V12" s="370">
        <v>1930</v>
      </c>
    </row>
    <row r="13" spans="1:22" ht="12" customHeight="1" x14ac:dyDescent="0.2">
      <c r="A13" s="233"/>
      <c r="B13" s="233" t="s">
        <v>5</v>
      </c>
      <c r="C13" s="17"/>
      <c r="D13" s="246">
        <v>71.13</v>
      </c>
      <c r="E13" s="246">
        <v>42.19</v>
      </c>
      <c r="F13" s="246">
        <v>39.76</v>
      </c>
      <c r="G13" s="246">
        <v>40.19</v>
      </c>
      <c r="H13" s="259"/>
      <c r="I13" s="290">
        <v>515</v>
      </c>
      <c r="J13" s="290">
        <v>1218</v>
      </c>
      <c r="K13" s="253">
        <v>502</v>
      </c>
      <c r="L13" s="253">
        <v>718</v>
      </c>
      <c r="M13" s="140"/>
      <c r="N13" s="19">
        <v>42.784047052557966</v>
      </c>
      <c r="O13" s="19">
        <v>43.066221455829485</v>
      </c>
      <c r="P13" s="19">
        <v>42.465050461110224</v>
      </c>
      <c r="Q13" s="19">
        <v>42.009412544559908</v>
      </c>
      <c r="R13" s="417"/>
      <c r="S13" s="341">
        <v>2708</v>
      </c>
      <c r="T13" s="389">
        <v>579</v>
      </c>
      <c r="U13" s="389">
        <v>878</v>
      </c>
      <c r="V13" s="370">
        <v>1805</v>
      </c>
    </row>
    <row r="14" spans="1:22" ht="12" customHeight="1" x14ac:dyDescent="0.2">
      <c r="A14" s="233"/>
      <c r="B14" s="233" t="s">
        <v>6</v>
      </c>
      <c r="C14" s="17"/>
      <c r="D14" s="246">
        <v>70.75</v>
      </c>
      <c r="E14" s="246">
        <v>39.21</v>
      </c>
      <c r="F14" s="246">
        <v>40.07</v>
      </c>
      <c r="G14" s="246">
        <v>35.71</v>
      </c>
      <c r="H14" s="259"/>
      <c r="I14" s="290">
        <v>370</v>
      </c>
      <c r="J14" s="290">
        <v>796</v>
      </c>
      <c r="K14" s="253">
        <v>316</v>
      </c>
      <c r="L14" s="253">
        <v>505</v>
      </c>
      <c r="M14" s="140"/>
      <c r="N14" s="19">
        <v>48.148534140117846</v>
      </c>
      <c r="O14" s="19">
        <v>49.468544945650528</v>
      </c>
      <c r="P14" s="19">
        <v>44.06870009387552</v>
      </c>
      <c r="Q14" s="19">
        <v>50.767977731548299</v>
      </c>
      <c r="R14" s="417"/>
      <c r="S14" s="341">
        <v>1576</v>
      </c>
      <c r="T14" s="389">
        <v>342</v>
      </c>
      <c r="U14" s="389">
        <v>605</v>
      </c>
      <c r="V14" s="370">
        <v>1058</v>
      </c>
    </row>
    <row r="15" spans="1:22" ht="12" customHeight="1" x14ac:dyDescent="0.2">
      <c r="A15" s="233"/>
      <c r="B15" s="233" t="s">
        <v>7</v>
      </c>
      <c r="C15" s="17"/>
      <c r="D15" s="246">
        <v>61.22</v>
      </c>
      <c r="E15" s="246">
        <v>27.96</v>
      </c>
      <c r="F15" s="246">
        <v>28.05</v>
      </c>
      <c r="G15" s="246">
        <v>27.82</v>
      </c>
      <c r="H15" s="259"/>
      <c r="I15" s="290">
        <v>305</v>
      </c>
      <c r="J15" s="290">
        <v>681</v>
      </c>
      <c r="K15" s="253">
        <v>271</v>
      </c>
      <c r="L15" s="253">
        <v>380</v>
      </c>
      <c r="M15" s="140"/>
      <c r="N15" s="19">
        <v>46.545031955572824</v>
      </c>
      <c r="O15" s="19">
        <v>47.170090980553233</v>
      </c>
      <c r="P15" s="19">
        <v>47.305069965940284</v>
      </c>
      <c r="Q15" s="19">
        <v>50.201313564322717</v>
      </c>
      <c r="R15" s="417"/>
      <c r="S15" s="341">
        <v>682</v>
      </c>
      <c r="T15" s="389">
        <v>164</v>
      </c>
      <c r="U15" s="389">
        <v>362</v>
      </c>
      <c r="V15" s="370">
        <v>440</v>
      </c>
    </row>
    <row r="16" spans="1:22" ht="12" customHeight="1" x14ac:dyDescent="0.25">
      <c r="A16" s="233"/>
      <c r="B16" s="233"/>
      <c r="C16" s="17"/>
      <c r="D16" s="246"/>
      <c r="E16" s="246"/>
      <c r="F16" s="246"/>
      <c r="G16" s="246"/>
      <c r="H16" s="259"/>
      <c r="I16" s="290"/>
      <c r="J16" s="246"/>
      <c r="K16" s="246"/>
      <c r="L16" s="246"/>
      <c r="M16" s="140"/>
      <c r="N16" s="19"/>
      <c r="O16" s="19"/>
      <c r="P16" s="19"/>
      <c r="Q16" s="19"/>
      <c r="R16" s="417"/>
      <c r="S16" s="19"/>
      <c r="T16" s="19"/>
      <c r="U16" s="19"/>
      <c r="V16" s="453"/>
    </row>
    <row r="17" spans="1:22" ht="12" customHeight="1" x14ac:dyDescent="0.25">
      <c r="A17" s="446" t="s">
        <v>14</v>
      </c>
      <c r="B17" s="446"/>
      <c r="C17" s="17"/>
      <c r="D17" s="270">
        <v>67.87</v>
      </c>
      <c r="E17" s="270">
        <v>36.89</v>
      </c>
      <c r="F17" s="270">
        <v>36.159999999999997</v>
      </c>
      <c r="G17" s="270">
        <v>34.89</v>
      </c>
      <c r="H17" s="259"/>
      <c r="I17" s="292">
        <v>2341</v>
      </c>
      <c r="J17" s="272">
        <v>5100</v>
      </c>
      <c r="K17" s="272">
        <v>2007</v>
      </c>
      <c r="L17" s="272">
        <v>3008</v>
      </c>
      <c r="N17" s="392">
        <v>40.294938000000002</v>
      </c>
      <c r="O17" s="392">
        <v>37.497709999999998</v>
      </c>
      <c r="P17" s="392">
        <v>37.730885999999998</v>
      </c>
      <c r="Q17" s="392">
        <v>38.485112999999998</v>
      </c>
      <c r="R17" s="417"/>
      <c r="S17" s="338">
        <v>9252</v>
      </c>
      <c r="T17" s="338">
        <v>2187</v>
      </c>
      <c r="U17" s="338">
        <v>3204</v>
      </c>
      <c r="V17" s="338">
        <v>7266</v>
      </c>
    </row>
    <row r="18" spans="1:22" ht="12" customHeight="1" x14ac:dyDescent="0.25">
      <c r="A18" s="417"/>
      <c r="B18" s="231"/>
      <c r="C18" s="17"/>
      <c r="D18" s="285"/>
      <c r="E18" s="285"/>
      <c r="F18" s="285"/>
      <c r="G18" s="285"/>
      <c r="H18" s="259"/>
      <c r="I18" s="293"/>
      <c r="J18" s="286"/>
      <c r="K18" s="286"/>
      <c r="L18" s="286"/>
      <c r="N18" s="231" t="s">
        <v>316</v>
      </c>
      <c r="O18" s="417"/>
      <c r="P18" s="417"/>
      <c r="Q18" s="417"/>
      <c r="R18" s="417"/>
      <c r="S18" s="417"/>
      <c r="T18" s="417"/>
      <c r="U18" s="417"/>
      <c r="V18" s="417"/>
    </row>
    <row r="19" spans="1:22" ht="12" customHeight="1" x14ac:dyDescent="0.2">
      <c r="A19" s="417"/>
      <c r="B19" s="417"/>
      <c r="D19" s="259"/>
      <c r="E19" s="259"/>
      <c r="F19" s="259"/>
      <c r="G19" s="259"/>
      <c r="H19" s="259"/>
      <c r="I19" s="259"/>
      <c r="J19" s="259"/>
      <c r="K19" s="259"/>
      <c r="L19" s="259"/>
      <c r="N19" s="417"/>
      <c r="O19" s="417"/>
      <c r="P19" s="417"/>
      <c r="Q19" s="417"/>
      <c r="R19" s="417"/>
      <c r="S19" s="417"/>
      <c r="T19" s="417"/>
      <c r="U19" s="417"/>
      <c r="V19" s="417"/>
    </row>
    <row r="20" spans="1:22" ht="18.5" customHeight="1" x14ac:dyDescent="0.2">
      <c r="A20" s="146"/>
      <c r="B20" s="146"/>
      <c r="D20" s="541" t="s">
        <v>157</v>
      </c>
      <c r="E20" s="541"/>
      <c r="F20" s="541"/>
      <c r="G20" s="541"/>
      <c r="H20" s="259"/>
      <c r="I20" s="542" t="s">
        <v>1</v>
      </c>
      <c r="J20" s="542"/>
      <c r="K20" s="542"/>
      <c r="L20" s="542"/>
      <c r="N20" s="543" t="s">
        <v>157</v>
      </c>
      <c r="O20" s="543"/>
      <c r="P20" s="543"/>
      <c r="Q20" s="543"/>
      <c r="R20" s="417"/>
      <c r="S20" s="544" t="s">
        <v>1</v>
      </c>
      <c r="T20" s="544"/>
      <c r="U20" s="544"/>
      <c r="V20" s="544"/>
    </row>
    <row r="21" spans="1:22" ht="12" customHeight="1" x14ac:dyDescent="0.2">
      <c r="A21" s="417"/>
      <c r="B21" s="417"/>
      <c r="D21" s="415" t="s">
        <v>256</v>
      </c>
      <c r="E21" s="415" t="s">
        <v>115</v>
      </c>
      <c r="F21" s="415" t="s">
        <v>143</v>
      </c>
      <c r="G21" s="415" t="s">
        <v>151</v>
      </c>
      <c r="H21" s="259"/>
      <c r="I21" s="415" t="s">
        <v>256</v>
      </c>
      <c r="J21" s="415" t="s">
        <v>115</v>
      </c>
      <c r="K21" s="415" t="s">
        <v>143</v>
      </c>
      <c r="L21" s="415" t="s">
        <v>151</v>
      </c>
      <c r="N21" s="418" t="s">
        <v>115</v>
      </c>
      <c r="O21" s="418" t="s">
        <v>143</v>
      </c>
      <c r="P21" s="418" t="s">
        <v>151</v>
      </c>
      <c r="Q21" s="418" t="s">
        <v>154</v>
      </c>
      <c r="R21" s="417"/>
      <c r="S21" s="418" t="s">
        <v>115</v>
      </c>
      <c r="T21" s="418" t="s">
        <v>143</v>
      </c>
      <c r="U21" s="418" t="s">
        <v>151</v>
      </c>
      <c r="V21" s="418" t="s">
        <v>154</v>
      </c>
    </row>
    <row r="22" spans="1:22" ht="12" customHeight="1" x14ac:dyDescent="0.2">
      <c r="A22" s="232" t="s">
        <v>10</v>
      </c>
      <c r="B22" s="232" t="s">
        <v>11</v>
      </c>
      <c r="D22" s="246">
        <v>22.3</v>
      </c>
      <c r="E22" s="246">
        <v>17.86</v>
      </c>
      <c r="F22" s="246">
        <v>18.18</v>
      </c>
      <c r="G22" s="246">
        <v>18.190000000000001</v>
      </c>
      <c r="H22" s="259"/>
      <c r="I22" s="290">
        <v>1036</v>
      </c>
      <c r="J22" s="290">
        <v>2224</v>
      </c>
      <c r="K22" s="290">
        <v>838</v>
      </c>
      <c r="L22" s="290">
        <v>1336</v>
      </c>
      <c r="N22" s="19">
        <v>18.577683</v>
      </c>
      <c r="O22" s="19">
        <v>16.386289999999999</v>
      </c>
      <c r="P22" s="19">
        <v>16.319514000000002</v>
      </c>
      <c r="Q22" s="19">
        <v>15.99897</v>
      </c>
      <c r="R22" s="417"/>
      <c r="S22" s="341">
        <v>4749</v>
      </c>
      <c r="T22" s="341">
        <v>1098</v>
      </c>
      <c r="U22" s="341">
        <v>1489</v>
      </c>
      <c r="V22" s="341">
        <v>4613</v>
      </c>
    </row>
    <row r="23" spans="1:22" ht="12" customHeight="1" x14ac:dyDescent="0.2">
      <c r="A23" s="233"/>
      <c r="B23" s="233" t="s">
        <v>12</v>
      </c>
      <c r="D23" s="246">
        <v>23</v>
      </c>
      <c r="E23" s="246">
        <v>18.170000000000002</v>
      </c>
      <c r="F23" s="246">
        <v>17.559999999999999</v>
      </c>
      <c r="G23" s="246">
        <v>16.86</v>
      </c>
      <c r="H23" s="259"/>
      <c r="I23" s="290">
        <v>1305</v>
      </c>
      <c r="J23" s="290">
        <v>2876</v>
      </c>
      <c r="K23" s="290">
        <v>1181</v>
      </c>
      <c r="L23" s="290">
        <v>1688</v>
      </c>
      <c r="N23" s="19">
        <v>18.623214000000001</v>
      </c>
      <c r="O23" s="19">
        <v>15.122895</v>
      </c>
      <c r="P23" s="19">
        <v>15.194604999999999</v>
      </c>
      <c r="Q23" s="19">
        <v>15.74188</v>
      </c>
      <c r="R23" s="417"/>
      <c r="S23" s="341">
        <v>5394</v>
      </c>
      <c r="T23" s="341">
        <v>1206</v>
      </c>
      <c r="U23" s="341">
        <v>1734</v>
      </c>
      <c r="V23" s="341">
        <v>5406</v>
      </c>
    </row>
    <row r="24" spans="1:22" ht="12" customHeight="1" x14ac:dyDescent="0.2">
      <c r="A24" s="233"/>
      <c r="B24" s="233"/>
      <c r="D24" s="246"/>
      <c r="E24" s="246"/>
      <c r="F24" s="246"/>
      <c r="G24" s="246"/>
      <c r="H24" s="259"/>
      <c r="I24" s="290"/>
      <c r="J24" s="290"/>
      <c r="K24" s="290"/>
      <c r="L24" s="290"/>
      <c r="N24" s="19"/>
      <c r="O24" s="19"/>
      <c r="P24" s="19"/>
      <c r="Q24" s="19"/>
      <c r="R24" s="417"/>
      <c r="S24" s="341"/>
      <c r="T24" s="341"/>
      <c r="U24" s="341"/>
      <c r="V24" s="341"/>
    </row>
    <row r="25" spans="1:22" ht="12" customHeight="1" x14ac:dyDescent="0.2">
      <c r="A25" s="233" t="s">
        <v>13</v>
      </c>
      <c r="B25" s="233" t="s">
        <v>2</v>
      </c>
      <c r="D25" s="246">
        <v>20.27</v>
      </c>
      <c r="E25" s="246">
        <v>13.07</v>
      </c>
      <c r="F25" s="246">
        <v>16.8</v>
      </c>
      <c r="G25" s="246">
        <v>14.24</v>
      </c>
      <c r="H25" s="259"/>
      <c r="I25" s="290">
        <v>191</v>
      </c>
      <c r="J25" s="290">
        <v>403</v>
      </c>
      <c r="K25" s="290">
        <v>146</v>
      </c>
      <c r="L25" s="290">
        <v>206</v>
      </c>
      <c r="N25" s="19">
        <v>10.919222893598358</v>
      </c>
      <c r="O25" s="19">
        <v>14.145639244570244</v>
      </c>
      <c r="P25" s="19">
        <v>14.691269540635158</v>
      </c>
      <c r="Q25" s="19">
        <v>10.710034</v>
      </c>
      <c r="R25" s="417"/>
      <c r="S25" s="341">
        <v>461</v>
      </c>
      <c r="T25" s="341">
        <v>193</v>
      </c>
      <c r="U25" s="341">
        <v>254</v>
      </c>
      <c r="V25" s="341">
        <v>951</v>
      </c>
    </row>
    <row r="26" spans="1:22" ht="12" customHeight="1" x14ac:dyDescent="0.2">
      <c r="A26" s="233"/>
      <c r="B26" s="233" t="s">
        <v>3</v>
      </c>
      <c r="D26" s="246">
        <v>15.11</v>
      </c>
      <c r="E26" s="246">
        <v>10.71</v>
      </c>
      <c r="F26" s="246">
        <v>13.12</v>
      </c>
      <c r="G26" s="246">
        <v>11.39</v>
      </c>
      <c r="H26" s="259"/>
      <c r="I26" s="290">
        <v>352</v>
      </c>
      <c r="J26" s="290">
        <v>703</v>
      </c>
      <c r="K26" s="290">
        <v>293</v>
      </c>
      <c r="L26" s="290">
        <v>448</v>
      </c>
      <c r="N26" s="19">
        <v>13.170619148846793</v>
      </c>
      <c r="O26" s="19">
        <v>9.1728163776467486</v>
      </c>
      <c r="P26" s="19">
        <v>12.587019643285855</v>
      </c>
      <c r="Q26" s="19">
        <v>9.3989550000000008</v>
      </c>
      <c r="R26" s="417"/>
      <c r="S26" s="341">
        <v>1282</v>
      </c>
      <c r="T26" s="341">
        <v>337</v>
      </c>
      <c r="U26" s="341">
        <v>397</v>
      </c>
      <c r="V26" s="341">
        <v>1547</v>
      </c>
    </row>
    <row r="27" spans="1:22" ht="12" customHeight="1" x14ac:dyDescent="0.2">
      <c r="A27" s="233"/>
      <c r="B27" s="233" t="s">
        <v>4</v>
      </c>
      <c r="D27" s="246">
        <v>26.53</v>
      </c>
      <c r="E27" s="246">
        <v>22.47</v>
      </c>
      <c r="F27" s="246">
        <v>18.89</v>
      </c>
      <c r="G27" s="246">
        <v>19.36</v>
      </c>
      <c r="H27" s="259"/>
      <c r="I27" s="290">
        <v>608</v>
      </c>
      <c r="J27" s="290">
        <v>1299</v>
      </c>
      <c r="K27" s="290">
        <v>482</v>
      </c>
      <c r="L27" s="290">
        <v>754</v>
      </c>
      <c r="N27" s="19">
        <v>19.216706984452003</v>
      </c>
      <c r="O27" s="19">
        <v>12.490650319546228</v>
      </c>
      <c r="P27" s="19">
        <v>16.999864653312603</v>
      </c>
      <c r="Q27" s="19">
        <v>15.68496</v>
      </c>
      <c r="R27" s="417"/>
      <c r="S27" s="341">
        <v>2579</v>
      </c>
      <c r="T27" s="341">
        <v>574</v>
      </c>
      <c r="U27" s="341">
        <v>715</v>
      </c>
      <c r="V27" s="341">
        <v>2563</v>
      </c>
    </row>
    <row r="28" spans="1:22" ht="12" customHeight="1" x14ac:dyDescent="0.2">
      <c r="A28" s="233"/>
      <c r="B28" s="233" t="s">
        <v>5</v>
      </c>
      <c r="D28" s="246">
        <v>26.32</v>
      </c>
      <c r="E28" s="246">
        <v>21.93</v>
      </c>
      <c r="F28" s="246">
        <v>20.12</v>
      </c>
      <c r="G28" s="246">
        <v>21.12</v>
      </c>
      <c r="H28" s="259"/>
      <c r="I28" s="290">
        <v>515</v>
      </c>
      <c r="J28" s="290">
        <v>1218</v>
      </c>
      <c r="K28" s="290">
        <v>506</v>
      </c>
      <c r="L28" s="290">
        <v>720</v>
      </c>
      <c r="N28" s="19">
        <v>21.455521826685569</v>
      </c>
      <c r="O28" s="19">
        <v>17.769217451422776</v>
      </c>
      <c r="P28" s="19">
        <v>18.214189978189012</v>
      </c>
      <c r="Q28" s="19">
        <v>17.76371</v>
      </c>
      <c r="R28" s="417"/>
      <c r="S28" s="341">
        <v>2858</v>
      </c>
      <c r="T28" s="341">
        <v>606</v>
      </c>
      <c r="U28" s="341">
        <v>888</v>
      </c>
      <c r="V28" s="341">
        <v>2497</v>
      </c>
    </row>
    <row r="29" spans="1:22" ht="12" customHeight="1" x14ac:dyDescent="0.2">
      <c r="A29" s="233"/>
      <c r="B29" s="233" t="s">
        <v>6</v>
      </c>
      <c r="D29" s="246">
        <v>22.79</v>
      </c>
      <c r="E29" s="246">
        <v>22.68</v>
      </c>
      <c r="F29" s="246">
        <v>22.89</v>
      </c>
      <c r="G29" s="246">
        <v>22.03</v>
      </c>
      <c r="H29" s="259"/>
      <c r="I29" s="290">
        <v>370</v>
      </c>
      <c r="J29" s="290">
        <v>796</v>
      </c>
      <c r="K29" s="290">
        <v>317</v>
      </c>
      <c r="L29" s="290">
        <v>511</v>
      </c>
      <c r="N29" s="19">
        <v>25.579885703856142</v>
      </c>
      <c r="O29" s="19">
        <v>26.730993638537441</v>
      </c>
      <c r="P29" s="19">
        <v>16.954984076825486</v>
      </c>
      <c r="Q29" s="19">
        <v>24.410789999999999</v>
      </c>
      <c r="R29" s="417"/>
      <c r="S29" s="341">
        <v>1845</v>
      </c>
      <c r="T29" s="341">
        <v>374</v>
      </c>
      <c r="U29" s="341">
        <v>607</v>
      </c>
      <c r="V29" s="341">
        <v>1596</v>
      </c>
    </row>
    <row r="30" spans="1:22" ht="12" customHeight="1" x14ac:dyDescent="0.2">
      <c r="A30" s="233"/>
      <c r="B30" s="233" t="s">
        <v>7</v>
      </c>
      <c r="D30" s="246">
        <v>20.13</v>
      </c>
      <c r="E30" s="246">
        <v>11.89</v>
      </c>
      <c r="F30" s="246">
        <v>13.93</v>
      </c>
      <c r="G30" s="246">
        <v>14.49</v>
      </c>
      <c r="H30" s="259"/>
      <c r="I30" s="290">
        <v>305</v>
      </c>
      <c r="J30" s="290">
        <v>681</v>
      </c>
      <c r="K30" s="290">
        <v>275</v>
      </c>
      <c r="L30" s="290">
        <v>384</v>
      </c>
      <c r="N30" s="19">
        <v>22.219739586347142</v>
      </c>
      <c r="O30" s="19">
        <v>20.434862975306707</v>
      </c>
      <c r="P30" s="19">
        <v>12.623441268486143</v>
      </c>
      <c r="Q30" s="19">
        <v>20.039459999999998</v>
      </c>
      <c r="R30" s="417"/>
      <c r="S30" s="341">
        <v>1074</v>
      </c>
      <c r="T30" s="341">
        <v>206</v>
      </c>
      <c r="U30" s="341">
        <v>355</v>
      </c>
      <c r="V30" s="341">
        <v>908</v>
      </c>
    </row>
    <row r="31" spans="1:22" ht="12" customHeight="1" x14ac:dyDescent="0.2">
      <c r="A31" s="233"/>
      <c r="B31" s="233"/>
      <c r="D31" s="246"/>
      <c r="E31" s="246"/>
      <c r="F31" s="246"/>
      <c r="G31" s="246"/>
      <c r="H31" s="259"/>
      <c r="I31" s="290"/>
      <c r="J31" s="290"/>
      <c r="K31" s="290"/>
      <c r="L31" s="290"/>
      <c r="N31" s="19"/>
      <c r="O31" s="19"/>
      <c r="P31" s="19"/>
      <c r="Q31" s="19"/>
      <c r="R31" s="417"/>
      <c r="S31" s="341"/>
      <c r="T31" s="341"/>
      <c r="U31" s="341"/>
      <c r="V31" s="341"/>
    </row>
    <row r="32" spans="1:22" ht="12" customHeight="1" x14ac:dyDescent="0.25">
      <c r="A32" s="446" t="s">
        <v>14</v>
      </c>
      <c r="B32" s="446"/>
      <c r="D32" s="270">
        <v>22.66</v>
      </c>
      <c r="E32" s="294">
        <v>18.02</v>
      </c>
      <c r="F32" s="294">
        <v>17.86</v>
      </c>
      <c r="G32" s="294">
        <v>17.510000000000002</v>
      </c>
      <c r="H32" s="259"/>
      <c r="I32" s="292">
        <v>2341</v>
      </c>
      <c r="J32" s="292">
        <v>5100</v>
      </c>
      <c r="K32" s="292">
        <v>2019</v>
      </c>
      <c r="L32" s="292">
        <v>3024</v>
      </c>
      <c r="N32" s="395">
        <v>18.604607999999999</v>
      </c>
      <c r="O32" s="395">
        <v>15.738757</v>
      </c>
      <c r="P32" s="395">
        <v>15.772667</v>
      </c>
      <c r="Q32" s="395">
        <v>15.9</v>
      </c>
      <c r="R32" s="417"/>
      <c r="S32" s="342">
        <v>10153</v>
      </c>
      <c r="T32" s="342">
        <v>2304</v>
      </c>
      <c r="U32" s="342">
        <v>3233</v>
      </c>
      <c r="V32" s="342">
        <v>10109</v>
      </c>
    </row>
    <row r="33" spans="1:4" ht="12" customHeight="1" x14ac:dyDescent="0.2">
      <c r="A33" s="15" t="s">
        <v>32</v>
      </c>
      <c r="B33" s="15"/>
      <c r="C33" s="20"/>
      <c r="D33" s="140"/>
    </row>
    <row r="34" spans="1:4" ht="12" customHeight="1" x14ac:dyDescent="0.2">
      <c r="A34" s="548" t="s">
        <v>295</v>
      </c>
      <c r="B34" s="548"/>
      <c r="C34" s="549"/>
      <c r="D34" s="549"/>
    </row>
    <row r="35" spans="1:4" ht="12" customHeight="1" x14ac:dyDescent="0.2">
      <c r="A35" s="417" t="s">
        <v>303</v>
      </c>
      <c r="B35" s="417"/>
      <c r="C35" s="417"/>
      <c r="D35" s="417"/>
    </row>
  </sheetData>
  <mergeCells count="11">
    <mergeCell ref="A34:D34"/>
    <mergeCell ref="D5:G5"/>
    <mergeCell ref="I5:L5"/>
    <mergeCell ref="D20:G20"/>
    <mergeCell ref="I20:L20"/>
    <mergeCell ref="D4:L4"/>
    <mergeCell ref="S5:V5"/>
    <mergeCell ref="N5:Q5"/>
    <mergeCell ref="N20:Q20"/>
    <mergeCell ref="S20:V20"/>
    <mergeCell ref="N4:V4"/>
  </mergeCells>
  <phoneticPr fontId="8" type="noConversion"/>
  <pageMargins left="0.7" right="0.7" top="0.75" bottom="0.75" header="0.3" footer="0.3"/>
  <pageSetup paperSize="9" scale="75" orientation="portrait" horizontalDpi="300" verticalDpi="300" r:id="rId1"/>
  <headerFooter>
    <oddHeader>&amp;CTable 3</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R19"/>
  <sheetViews>
    <sheetView zoomScaleNormal="100" workbookViewId="0">
      <pane xSplit="1" topLeftCell="B1" activePane="topRight" state="frozen"/>
      <selection pane="topRight"/>
    </sheetView>
  </sheetViews>
  <sheetFormatPr defaultColWidth="8.81640625" defaultRowHeight="11.5" customHeight="1" x14ac:dyDescent="0.2"/>
  <cols>
    <col min="1" max="1" width="13.453125" style="174" customWidth="1"/>
    <col min="2" max="2" width="1.6328125" style="174" customWidth="1"/>
    <col min="3" max="8" width="9.6328125" style="174" customWidth="1"/>
    <col min="9" max="9" width="1.6328125" style="174" customWidth="1"/>
    <col min="10" max="18" width="9.6328125" style="174" customWidth="1"/>
    <col min="19" max="16384" width="8.81640625" style="174"/>
  </cols>
  <sheetData>
    <row r="1" spans="1:18" ht="12" customHeight="1" x14ac:dyDescent="0.25">
      <c r="A1" s="118" t="s">
        <v>213</v>
      </c>
      <c r="B1" s="152"/>
      <c r="C1" s="152"/>
      <c r="D1" s="152"/>
      <c r="E1" s="152"/>
      <c r="F1" s="152"/>
      <c r="G1" s="152"/>
      <c r="H1" s="152"/>
      <c r="I1" s="152"/>
      <c r="J1" s="152"/>
    </row>
    <row r="2" spans="1:18" ht="12" customHeight="1" x14ac:dyDescent="0.25">
      <c r="A2" s="118"/>
      <c r="B2" s="152"/>
      <c r="C2" s="152"/>
      <c r="D2" s="152"/>
      <c r="E2" s="152"/>
      <c r="F2" s="152"/>
      <c r="G2" s="152"/>
      <c r="H2" s="152"/>
      <c r="I2" s="152"/>
      <c r="J2" s="152"/>
    </row>
    <row r="3" spans="1:18" ht="12" customHeight="1" x14ac:dyDescent="0.2">
      <c r="A3" s="417"/>
      <c r="C3" s="259"/>
      <c r="D3" s="259"/>
      <c r="E3" s="259"/>
      <c r="F3" s="259"/>
      <c r="G3" s="259"/>
      <c r="H3" s="259"/>
      <c r="I3" s="259"/>
      <c r="J3" s="259"/>
      <c r="K3" s="259"/>
      <c r="L3" s="259"/>
      <c r="M3" s="427" t="s">
        <v>237</v>
      </c>
      <c r="O3" s="417"/>
      <c r="P3" s="417"/>
      <c r="Q3" s="417"/>
      <c r="R3" s="127" t="s">
        <v>232</v>
      </c>
    </row>
    <row r="4" spans="1:18" ht="12" customHeight="1" x14ac:dyDescent="0.25">
      <c r="A4" s="150" t="s">
        <v>0</v>
      </c>
      <c r="C4" s="521" t="s">
        <v>201</v>
      </c>
      <c r="D4" s="522"/>
      <c r="E4" s="522"/>
      <c r="F4" s="522"/>
      <c r="G4" s="522"/>
      <c r="H4" s="522"/>
      <c r="I4" s="522"/>
      <c r="J4" s="522"/>
      <c r="K4" s="522"/>
      <c r="L4" s="522"/>
      <c r="M4" s="522"/>
      <c r="O4" s="517" t="s">
        <v>314</v>
      </c>
      <c r="P4" s="517"/>
      <c r="Q4" s="517"/>
      <c r="R4" s="517"/>
    </row>
    <row r="5" spans="1:18" ht="21" customHeight="1" x14ac:dyDescent="0.2">
      <c r="A5" s="417"/>
      <c r="B5" s="12"/>
      <c r="C5" s="522" t="s">
        <v>92</v>
      </c>
      <c r="D5" s="522"/>
      <c r="E5" s="522"/>
      <c r="F5" s="522"/>
      <c r="G5" s="522"/>
      <c r="H5" s="522"/>
      <c r="I5" s="522"/>
      <c r="J5" s="522"/>
      <c r="K5" s="522"/>
      <c r="L5" s="522"/>
      <c r="M5" s="522"/>
      <c r="O5" s="543" t="s">
        <v>92</v>
      </c>
      <c r="P5" s="543"/>
      <c r="Q5" s="543"/>
      <c r="R5" s="543"/>
    </row>
    <row r="6" spans="1:18" ht="12" customHeight="1" x14ac:dyDescent="0.2">
      <c r="A6" s="150"/>
      <c r="B6" s="12"/>
      <c r="C6" s="251" t="s">
        <v>244</v>
      </c>
      <c r="D6" s="251" t="s">
        <v>245</v>
      </c>
      <c r="E6" s="251" t="s">
        <v>246</v>
      </c>
      <c r="F6" s="251" t="s">
        <v>247</v>
      </c>
      <c r="G6" s="251" t="s">
        <v>248</v>
      </c>
      <c r="H6" s="251" t="s">
        <v>249</v>
      </c>
      <c r="I6" s="251"/>
      <c r="J6" s="411" t="s">
        <v>112</v>
      </c>
      <c r="K6" s="411" t="s">
        <v>115</v>
      </c>
      <c r="L6" s="411" t="s">
        <v>143</v>
      </c>
      <c r="M6" s="411" t="s">
        <v>151</v>
      </c>
      <c r="O6" s="412" t="s">
        <v>115</v>
      </c>
      <c r="P6" s="412" t="s">
        <v>143</v>
      </c>
      <c r="Q6" s="412" t="s">
        <v>151</v>
      </c>
      <c r="R6" s="412" t="s">
        <v>154</v>
      </c>
    </row>
    <row r="7" spans="1:18" ht="12" customHeight="1" x14ac:dyDescent="0.2">
      <c r="A7" s="131" t="s">
        <v>76</v>
      </c>
      <c r="B7" s="145"/>
      <c r="C7" s="275">
        <v>17.8</v>
      </c>
      <c r="D7" s="275">
        <v>18.600000000000001</v>
      </c>
      <c r="E7" s="275">
        <v>19.600000000000001</v>
      </c>
      <c r="F7" s="275">
        <v>18.7</v>
      </c>
      <c r="G7" s="275">
        <v>19.899999999999999</v>
      </c>
      <c r="H7" s="275">
        <v>19.899999999999999</v>
      </c>
      <c r="I7" s="275"/>
      <c r="J7" s="246">
        <v>18.89</v>
      </c>
      <c r="K7" s="247">
        <v>18.23</v>
      </c>
      <c r="L7" s="247">
        <v>20.22</v>
      </c>
      <c r="M7" s="247">
        <v>20.84</v>
      </c>
      <c r="O7" s="20">
        <v>15.255617000000001</v>
      </c>
      <c r="P7" s="20">
        <v>12.471753</v>
      </c>
      <c r="Q7" s="357">
        <v>13.789833050459881</v>
      </c>
      <c r="R7" s="362">
        <v>13.037190000000001</v>
      </c>
    </row>
    <row r="8" spans="1:18" ht="12" customHeight="1" x14ac:dyDescent="0.2">
      <c r="A8" s="131" t="s">
        <v>77</v>
      </c>
      <c r="B8" s="145"/>
      <c r="C8" s="275">
        <v>47.2</v>
      </c>
      <c r="D8" s="275">
        <v>49</v>
      </c>
      <c r="E8" s="275">
        <v>48.2</v>
      </c>
      <c r="F8" s="275">
        <v>47.8</v>
      </c>
      <c r="G8" s="275">
        <v>47.3</v>
      </c>
      <c r="H8" s="275">
        <v>47.4</v>
      </c>
      <c r="I8" s="275"/>
      <c r="J8" s="246">
        <v>42.82</v>
      </c>
      <c r="K8" s="247">
        <v>41.87</v>
      </c>
      <c r="L8" s="247">
        <v>43.05</v>
      </c>
      <c r="M8" s="247">
        <v>46.91</v>
      </c>
      <c r="O8" s="20">
        <v>44.671494000000003</v>
      </c>
      <c r="P8" s="20">
        <v>44.522247999999998</v>
      </c>
      <c r="Q8" s="357">
        <v>49.230069573273575</v>
      </c>
      <c r="R8" s="362">
        <v>44.44755</v>
      </c>
    </row>
    <row r="9" spans="1:18" ht="12" customHeight="1" x14ac:dyDescent="0.2">
      <c r="A9" s="15" t="s">
        <v>78</v>
      </c>
      <c r="B9" s="12"/>
      <c r="C9" s="275">
        <v>24.6</v>
      </c>
      <c r="D9" s="275">
        <v>23.9</v>
      </c>
      <c r="E9" s="275">
        <v>22.6</v>
      </c>
      <c r="F9" s="275">
        <v>22.8</v>
      </c>
      <c r="G9" s="275">
        <v>22.7</v>
      </c>
      <c r="H9" s="275">
        <v>23.2</v>
      </c>
      <c r="I9" s="275"/>
      <c r="J9" s="246">
        <v>25.62</v>
      </c>
      <c r="K9" s="247">
        <v>27.21</v>
      </c>
      <c r="L9" s="247">
        <v>25.96</v>
      </c>
      <c r="M9" s="247">
        <v>22.63</v>
      </c>
      <c r="O9" s="20">
        <v>28.350511000000001</v>
      </c>
      <c r="P9" s="20">
        <v>29.792017999999999</v>
      </c>
      <c r="Q9" s="357">
        <v>25.029054271873068</v>
      </c>
      <c r="R9" s="362">
        <v>30.550329999999999</v>
      </c>
    </row>
    <row r="10" spans="1:18" ht="12" customHeight="1" x14ac:dyDescent="0.2">
      <c r="A10" s="131" t="s">
        <v>79</v>
      </c>
      <c r="B10" s="12"/>
      <c r="C10" s="275">
        <v>10.3</v>
      </c>
      <c r="D10" s="275">
        <v>8.4</v>
      </c>
      <c r="E10" s="275">
        <v>9.6999999999999993</v>
      </c>
      <c r="F10" s="275">
        <v>10.7</v>
      </c>
      <c r="G10" s="275">
        <v>10</v>
      </c>
      <c r="H10" s="275">
        <v>9.4700000000000006</v>
      </c>
      <c r="I10" s="275"/>
      <c r="J10" s="246">
        <v>12.67</v>
      </c>
      <c r="K10" s="247">
        <v>12.69</v>
      </c>
      <c r="L10" s="247">
        <v>10.78</v>
      </c>
      <c r="M10" s="247">
        <v>9.6150000000000002</v>
      </c>
      <c r="O10" s="20">
        <v>11.722379</v>
      </c>
      <c r="P10" s="20">
        <v>13.213982</v>
      </c>
      <c r="Q10" s="357">
        <v>11.951043104393467</v>
      </c>
      <c r="R10" s="362">
        <v>11.964919999999999</v>
      </c>
    </row>
    <row r="11" spans="1:18" ht="12" customHeight="1" x14ac:dyDescent="0.2">
      <c r="A11" s="131"/>
      <c r="B11" s="12"/>
      <c r="C11" s="275"/>
      <c r="D11" s="275"/>
      <c r="E11" s="275"/>
      <c r="F11" s="275"/>
      <c r="G11" s="275"/>
      <c r="H11" s="275"/>
      <c r="I11" s="275"/>
      <c r="J11" s="246"/>
      <c r="K11" s="295"/>
      <c r="L11" s="295"/>
      <c r="M11" s="295"/>
      <c r="O11" s="132"/>
      <c r="P11" s="417"/>
      <c r="Q11" s="362"/>
      <c r="R11" s="362"/>
    </row>
    <row r="12" spans="1:18" ht="12" customHeight="1" x14ac:dyDescent="0.2">
      <c r="A12" s="15" t="s">
        <v>80</v>
      </c>
      <c r="B12" s="12"/>
      <c r="C12" s="275">
        <v>65</v>
      </c>
      <c r="D12" s="275">
        <v>68</v>
      </c>
      <c r="E12" s="275">
        <v>67.7</v>
      </c>
      <c r="F12" s="275">
        <v>66.5</v>
      </c>
      <c r="G12" s="275">
        <v>67.3</v>
      </c>
      <c r="H12" s="275">
        <v>67.3</v>
      </c>
      <c r="I12" s="275"/>
      <c r="J12" s="246">
        <v>61.72</v>
      </c>
      <c r="K12" s="247">
        <v>60.1</v>
      </c>
      <c r="L12" s="247">
        <v>63.26</v>
      </c>
      <c r="M12" s="247">
        <v>67.760000000000005</v>
      </c>
      <c r="O12" s="20">
        <v>59.927109999999999</v>
      </c>
      <c r="P12" s="20">
        <v>56.994</v>
      </c>
      <c r="Q12" s="362">
        <v>63.019902999999999</v>
      </c>
      <c r="R12" s="362">
        <v>57.361190000000001</v>
      </c>
    </row>
    <row r="13" spans="1:18" ht="12" customHeight="1" x14ac:dyDescent="0.2">
      <c r="A13" s="15" t="s">
        <v>81</v>
      </c>
      <c r="B13" s="12"/>
      <c r="C13" s="275">
        <v>35</v>
      </c>
      <c r="D13" s="275">
        <v>32</v>
      </c>
      <c r="E13" s="275">
        <v>32.299999999999997</v>
      </c>
      <c r="F13" s="275">
        <v>33</v>
      </c>
      <c r="G13" s="275">
        <v>32.700000000000003</v>
      </c>
      <c r="H13" s="275">
        <v>32.700000000000003</v>
      </c>
      <c r="I13" s="275"/>
      <c r="J13" s="246">
        <v>38.28</v>
      </c>
      <c r="K13" s="247">
        <v>39.9</v>
      </c>
      <c r="L13" s="247">
        <v>36.74</v>
      </c>
      <c r="M13" s="247">
        <v>32.24</v>
      </c>
      <c r="O13" s="20">
        <v>40.072890000000001</v>
      </c>
      <c r="P13" s="20">
        <v>43.006</v>
      </c>
      <c r="Q13" s="362">
        <v>36.980097000000001</v>
      </c>
      <c r="R13" s="362">
        <v>42.423870000000001</v>
      </c>
    </row>
    <row r="14" spans="1:18" ht="12" customHeight="1" x14ac:dyDescent="0.2">
      <c r="A14" s="452" t="s">
        <v>1</v>
      </c>
      <c r="B14" s="113"/>
      <c r="C14" s="254">
        <v>9470</v>
      </c>
      <c r="D14" s="254">
        <v>8504</v>
      </c>
      <c r="E14" s="254">
        <v>8127</v>
      </c>
      <c r="F14" s="254">
        <v>7928</v>
      </c>
      <c r="G14" s="254">
        <v>7995</v>
      </c>
      <c r="H14" s="254">
        <v>8920</v>
      </c>
      <c r="I14" s="255"/>
      <c r="J14" s="254">
        <v>6472</v>
      </c>
      <c r="K14" s="254">
        <v>4690</v>
      </c>
      <c r="L14" s="254">
        <v>1888</v>
      </c>
      <c r="M14" s="254">
        <v>2844</v>
      </c>
      <c r="O14" s="336">
        <v>9639</v>
      </c>
      <c r="P14" s="336">
        <v>2119</v>
      </c>
      <c r="Q14" s="336">
        <v>3041</v>
      </c>
      <c r="R14" s="336">
        <v>9920</v>
      </c>
    </row>
    <row r="15" spans="1:18" ht="12" customHeight="1" x14ac:dyDescent="0.2">
      <c r="A15" s="15" t="s">
        <v>32</v>
      </c>
      <c r="B15" s="154"/>
      <c r="C15" s="154"/>
      <c r="D15" s="154"/>
      <c r="E15" s="154"/>
      <c r="F15" s="154"/>
      <c r="G15" s="154"/>
      <c r="H15" s="154"/>
      <c r="I15" s="154"/>
      <c r="J15" s="154"/>
    </row>
    <row r="16" spans="1:18" s="154" customFormat="1" ht="12" customHeight="1" x14ac:dyDescent="0.2">
      <c r="A16" s="417" t="s">
        <v>287</v>
      </c>
    </row>
    <row r="17" spans="1:1" ht="11.5" customHeight="1" x14ac:dyDescent="0.2">
      <c r="A17" s="417"/>
    </row>
    <row r="18" spans="1:1" ht="11.5" customHeight="1" x14ac:dyDescent="0.2">
      <c r="A18" s="417"/>
    </row>
    <row r="19" spans="1:1" ht="11.5" customHeight="1" x14ac:dyDescent="0.2">
      <c r="A19" s="417"/>
    </row>
  </sheetData>
  <mergeCells count="4">
    <mergeCell ref="C5:M5"/>
    <mergeCell ref="O5:R5"/>
    <mergeCell ref="O4:R4"/>
    <mergeCell ref="C4:M4"/>
  </mergeCells>
  <phoneticPr fontId="8" type="noConversion"/>
  <pageMargins left="0.7" right="0.7" top="0.75" bottom="0.75" header="0.3" footer="0.3"/>
  <pageSetup paperSize="9" orientation="landscape" horizontalDpi="300" verticalDpi="300" r:id="rId1"/>
  <headerFooter>
    <oddHeader>&amp;CTable 2</oddHeader>
  </headerFooter>
  <ignoredErrors>
    <ignoredError sqref="D6 C6"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33"/>
  <sheetViews>
    <sheetView zoomScaleNormal="100" workbookViewId="0">
      <pane xSplit="2" topLeftCell="C1" activePane="topRight" state="frozen"/>
      <selection pane="topRight"/>
    </sheetView>
  </sheetViews>
  <sheetFormatPr defaultColWidth="8.81640625" defaultRowHeight="11.5" customHeight="1" x14ac:dyDescent="0.2"/>
  <cols>
    <col min="1" max="1" width="9.6328125" style="174" customWidth="1"/>
    <col min="2" max="2" width="17.453125" style="174" customWidth="1"/>
    <col min="3" max="3" width="1.6328125" style="174" customWidth="1"/>
    <col min="4" max="7" width="9.6328125" style="174" customWidth="1"/>
    <col min="8" max="8" width="1.6328125" style="174" customWidth="1"/>
    <col min="9" max="17" width="9.6328125" style="174" customWidth="1"/>
    <col min="18" max="18" width="1.6328125" style="174" customWidth="1"/>
    <col min="19" max="22" width="9.6328125" style="174" customWidth="1"/>
    <col min="23" max="16384" width="8.81640625" style="174"/>
  </cols>
  <sheetData>
    <row r="1" spans="1:24" ht="12" customHeight="1" x14ac:dyDescent="0.25">
      <c r="A1" s="160" t="s">
        <v>278</v>
      </c>
      <c r="B1" s="417"/>
    </row>
    <row r="2" spans="1:24" ht="12" customHeight="1" x14ac:dyDescent="0.25">
      <c r="A2" s="160"/>
      <c r="B2" s="417"/>
    </row>
    <row r="3" spans="1:24" ht="12" customHeight="1" x14ac:dyDescent="0.2">
      <c r="A3" s="140"/>
      <c r="B3" s="140"/>
      <c r="C3" s="12"/>
      <c r="D3" s="274"/>
      <c r="E3" s="274"/>
      <c r="F3" s="274"/>
      <c r="G3" s="259"/>
      <c r="H3" s="259"/>
      <c r="I3" s="259"/>
      <c r="J3" s="259"/>
      <c r="K3" s="259"/>
      <c r="L3" s="427" t="s">
        <v>235</v>
      </c>
      <c r="N3" s="417"/>
      <c r="O3" s="417"/>
      <c r="P3" s="417"/>
      <c r="Q3" s="417"/>
      <c r="R3" s="417"/>
      <c r="S3" s="417"/>
      <c r="T3" s="417"/>
      <c r="U3" s="417"/>
      <c r="V3" s="127" t="s">
        <v>232</v>
      </c>
      <c r="W3" s="140"/>
      <c r="X3" s="140"/>
    </row>
    <row r="4" spans="1:24" ht="12" customHeight="1" x14ac:dyDescent="0.25">
      <c r="A4" s="131" t="s">
        <v>0</v>
      </c>
      <c r="B4" s="131"/>
      <c r="C4" s="153"/>
      <c r="D4" s="538" t="s">
        <v>201</v>
      </c>
      <c r="E4" s="538"/>
      <c r="F4" s="538"/>
      <c r="G4" s="538"/>
      <c r="H4" s="538"/>
      <c r="I4" s="538"/>
      <c r="J4" s="538"/>
      <c r="K4" s="538"/>
      <c r="L4" s="538"/>
      <c r="N4" s="517" t="s">
        <v>314</v>
      </c>
      <c r="O4" s="517"/>
      <c r="P4" s="517"/>
      <c r="Q4" s="517"/>
      <c r="R4" s="517"/>
      <c r="S4" s="517"/>
      <c r="T4" s="517"/>
      <c r="U4" s="517"/>
      <c r="V4" s="517"/>
      <c r="W4" s="140"/>
      <c r="X4" s="140"/>
    </row>
    <row r="5" spans="1:24" ht="12" customHeight="1" x14ac:dyDescent="0.2">
      <c r="A5" s="146"/>
      <c r="B5" s="146"/>
      <c r="C5" s="11"/>
      <c r="D5" s="541" t="s">
        <v>260</v>
      </c>
      <c r="E5" s="541"/>
      <c r="F5" s="541"/>
      <c r="G5" s="541"/>
      <c r="H5" s="257"/>
      <c r="I5" s="523" t="s">
        <v>1</v>
      </c>
      <c r="J5" s="523"/>
      <c r="K5" s="523"/>
      <c r="L5" s="523"/>
      <c r="N5" s="543" t="s">
        <v>296</v>
      </c>
      <c r="O5" s="543"/>
      <c r="P5" s="543"/>
      <c r="Q5" s="543"/>
      <c r="R5" s="447"/>
      <c r="S5" s="525" t="s">
        <v>1</v>
      </c>
      <c r="T5" s="525"/>
      <c r="U5" s="525"/>
      <c r="V5" s="525"/>
      <c r="W5" s="140"/>
      <c r="X5" s="140"/>
    </row>
    <row r="6" spans="1:24" ht="12" customHeight="1" x14ac:dyDescent="0.2">
      <c r="A6" s="140"/>
      <c r="B6" s="140"/>
      <c r="C6" s="12"/>
      <c r="D6" s="415" t="s">
        <v>261</v>
      </c>
      <c r="E6" s="415" t="s">
        <v>115</v>
      </c>
      <c r="F6" s="415" t="s">
        <v>143</v>
      </c>
      <c r="G6" s="415" t="s">
        <v>151</v>
      </c>
      <c r="H6" s="259"/>
      <c r="I6" s="415" t="s">
        <v>261</v>
      </c>
      <c r="J6" s="415" t="s">
        <v>115</v>
      </c>
      <c r="K6" s="415" t="s">
        <v>143</v>
      </c>
      <c r="L6" s="415" t="s">
        <v>151</v>
      </c>
      <c r="N6" s="418" t="s">
        <v>115</v>
      </c>
      <c r="O6" s="418" t="s">
        <v>143</v>
      </c>
      <c r="P6" s="418" t="s">
        <v>151</v>
      </c>
      <c r="Q6" s="418" t="s">
        <v>154</v>
      </c>
      <c r="R6" s="140"/>
      <c r="S6" s="418" t="s">
        <v>115</v>
      </c>
      <c r="T6" s="418" t="s">
        <v>143</v>
      </c>
      <c r="U6" s="418" t="s">
        <v>151</v>
      </c>
      <c r="V6" s="418" t="s">
        <v>154</v>
      </c>
      <c r="W6" s="140"/>
      <c r="X6" s="140"/>
    </row>
    <row r="7" spans="1:24" ht="12" customHeight="1" x14ac:dyDescent="0.2">
      <c r="A7" s="232" t="s">
        <v>10</v>
      </c>
      <c r="B7" s="232" t="s">
        <v>11</v>
      </c>
      <c r="C7" s="17"/>
      <c r="D7" s="246">
        <v>79.77</v>
      </c>
      <c r="E7" s="247">
        <v>77.34</v>
      </c>
      <c r="F7" s="247">
        <v>80.709999999999994</v>
      </c>
      <c r="G7" s="247">
        <v>78.77</v>
      </c>
      <c r="H7" s="259"/>
      <c r="I7" s="290">
        <v>2041</v>
      </c>
      <c r="J7" s="263">
        <v>2220</v>
      </c>
      <c r="K7" s="296">
        <v>837</v>
      </c>
      <c r="L7" s="296">
        <v>1331</v>
      </c>
      <c r="N7" s="20">
        <v>74.608514999999997</v>
      </c>
      <c r="O7" s="20">
        <v>71.956383000000002</v>
      </c>
      <c r="P7" s="20">
        <v>73.633705000000006</v>
      </c>
      <c r="Q7" s="20">
        <v>72.200580000000002</v>
      </c>
      <c r="R7" s="417"/>
      <c r="S7" s="1">
        <v>4765</v>
      </c>
      <c r="T7" s="1">
        <v>1103</v>
      </c>
      <c r="U7" s="390">
        <v>1490</v>
      </c>
      <c r="V7" s="1">
        <v>4652</v>
      </c>
    </row>
    <row r="8" spans="1:24" ht="12" customHeight="1" x14ac:dyDescent="0.2">
      <c r="A8" s="233"/>
      <c r="B8" s="233" t="s">
        <v>12</v>
      </c>
      <c r="C8" s="17"/>
      <c r="D8" s="246">
        <v>80.239999999999995</v>
      </c>
      <c r="E8" s="247">
        <v>73.52</v>
      </c>
      <c r="F8" s="247">
        <v>76.599999999999994</v>
      </c>
      <c r="G8" s="247">
        <v>75.84</v>
      </c>
      <c r="H8" s="259"/>
      <c r="I8" s="290">
        <v>2605</v>
      </c>
      <c r="J8" s="263">
        <v>2871</v>
      </c>
      <c r="K8" s="263">
        <v>1178</v>
      </c>
      <c r="L8" s="263">
        <v>1684</v>
      </c>
      <c r="N8" s="20">
        <v>75.269012000000004</v>
      </c>
      <c r="O8" s="20">
        <v>72.178569999999993</v>
      </c>
      <c r="P8" s="20">
        <v>76.098519999999994</v>
      </c>
      <c r="Q8" s="20">
        <v>73.065330000000003</v>
      </c>
      <c r="R8" s="417"/>
      <c r="S8" s="1">
        <v>5413</v>
      </c>
      <c r="T8" s="1">
        <v>1214</v>
      </c>
      <c r="U8" s="1">
        <v>1743</v>
      </c>
      <c r="V8" s="1">
        <v>5486</v>
      </c>
    </row>
    <row r="9" spans="1:24" ht="12" customHeight="1" x14ac:dyDescent="0.2">
      <c r="A9" s="233"/>
      <c r="B9" s="233"/>
      <c r="C9" s="17"/>
      <c r="D9" s="246"/>
      <c r="E9" s="295"/>
      <c r="F9" s="295"/>
      <c r="G9" s="295"/>
      <c r="H9" s="259"/>
      <c r="I9" s="290"/>
      <c r="J9" s="296"/>
      <c r="K9" s="296"/>
      <c r="L9" s="296"/>
      <c r="N9" s="132"/>
      <c r="O9" s="132"/>
      <c r="P9" s="132"/>
      <c r="Q9" s="20"/>
      <c r="R9" s="417"/>
      <c r="S9" s="1"/>
      <c r="T9" s="390"/>
      <c r="U9" s="390"/>
      <c r="V9" s="1"/>
    </row>
    <row r="10" spans="1:24" ht="12" customHeight="1" x14ac:dyDescent="0.2">
      <c r="A10" s="233" t="s">
        <v>13</v>
      </c>
      <c r="B10" s="233" t="s">
        <v>2</v>
      </c>
      <c r="C10" s="17"/>
      <c r="D10" s="246">
        <v>63.41</v>
      </c>
      <c r="E10" s="247">
        <v>57.56</v>
      </c>
      <c r="F10" s="247">
        <v>57.29</v>
      </c>
      <c r="G10" s="247">
        <v>62.95</v>
      </c>
      <c r="H10" s="259"/>
      <c r="I10" s="290">
        <v>365</v>
      </c>
      <c r="J10" s="296">
        <v>403</v>
      </c>
      <c r="K10" s="296">
        <v>146</v>
      </c>
      <c r="L10" s="296">
        <v>205</v>
      </c>
      <c r="N10" s="20">
        <v>54.227653957497147</v>
      </c>
      <c r="O10" s="20">
        <v>47.862921200373684</v>
      </c>
      <c r="P10" s="20">
        <v>52.847987768521939</v>
      </c>
      <c r="Q10" s="20">
        <v>46.34102</v>
      </c>
      <c r="R10" s="417"/>
      <c r="S10" s="1">
        <v>461</v>
      </c>
      <c r="T10" s="390">
        <v>196</v>
      </c>
      <c r="U10" s="390">
        <v>257</v>
      </c>
      <c r="V10" s="1">
        <v>958</v>
      </c>
    </row>
    <row r="11" spans="1:24" ht="12" customHeight="1" x14ac:dyDescent="0.2">
      <c r="A11" s="233"/>
      <c r="B11" s="233" t="s">
        <v>3</v>
      </c>
      <c r="C11" s="17"/>
      <c r="D11" s="246">
        <v>70.5</v>
      </c>
      <c r="E11" s="247">
        <v>65.69</v>
      </c>
      <c r="F11" s="247">
        <v>72.55</v>
      </c>
      <c r="G11" s="247">
        <v>69</v>
      </c>
      <c r="H11" s="259"/>
      <c r="I11" s="290">
        <v>702</v>
      </c>
      <c r="J11" s="296">
        <v>703</v>
      </c>
      <c r="K11" s="296">
        <v>293</v>
      </c>
      <c r="L11" s="296">
        <v>445</v>
      </c>
      <c r="N11" s="20">
        <v>63.615729709045354</v>
      </c>
      <c r="O11" s="20">
        <v>61.677281846711573</v>
      </c>
      <c r="P11" s="20">
        <v>65.848511480079736</v>
      </c>
      <c r="Q11" s="20">
        <v>61.136029999999998</v>
      </c>
      <c r="R11" s="417"/>
      <c r="S11" s="1">
        <v>1281</v>
      </c>
      <c r="T11" s="390">
        <v>337</v>
      </c>
      <c r="U11" s="390">
        <v>401</v>
      </c>
      <c r="V11" s="1">
        <v>1558</v>
      </c>
    </row>
    <row r="12" spans="1:24" ht="12" customHeight="1" x14ac:dyDescent="0.2">
      <c r="A12" s="233"/>
      <c r="B12" s="233" t="s">
        <v>4</v>
      </c>
      <c r="C12" s="17"/>
      <c r="D12" s="246">
        <v>83.32</v>
      </c>
      <c r="E12" s="247">
        <v>78.989999999999995</v>
      </c>
      <c r="F12" s="247">
        <v>83.55</v>
      </c>
      <c r="G12" s="247">
        <v>81.3</v>
      </c>
      <c r="H12" s="259"/>
      <c r="I12" s="290">
        <v>1181</v>
      </c>
      <c r="J12" s="263">
        <v>1297</v>
      </c>
      <c r="K12" s="296">
        <v>480</v>
      </c>
      <c r="L12" s="296">
        <v>753</v>
      </c>
      <c r="N12" s="20">
        <v>76.366086633772312</v>
      </c>
      <c r="O12" s="20">
        <v>74.346125522318204</v>
      </c>
      <c r="P12" s="20">
        <v>77.118857111427786</v>
      </c>
      <c r="Q12" s="20">
        <v>76.947631000000001</v>
      </c>
      <c r="R12" s="417"/>
      <c r="S12" s="1">
        <v>2586</v>
      </c>
      <c r="T12" s="390">
        <v>579</v>
      </c>
      <c r="U12" s="390">
        <v>714</v>
      </c>
      <c r="V12" s="1">
        <v>2582</v>
      </c>
    </row>
    <row r="13" spans="1:24" ht="12" customHeight="1" x14ac:dyDescent="0.2">
      <c r="A13" s="233"/>
      <c r="B13" s="233" t="s">
        <v>5</v>
      </c>
      <c r="C13" s="17"/>
      <c r="D13" s="246">
        <v>86.32</v>
      </c>
      <c r="E13" s="247">
        <v>81.510000000000005</v>
      </c>
      <c r="F13" s="247">
        <v>83.14</v>
      </c>
      <c r="G13" s="247">
        <v>78.5</v>
      </c>
      <c r="H13" s="259"/>
      <c r="I13" s="290">
        <v>1060</v>
      </c>
      <c r="J13" s="263">
        <v>1217</v>
      </c>
      <c r="K13" s="296">
        <v>506</v>
      </c>
      <c r="L13" s="296">
        <v>717</v>
      </c>
      <c r="N13" s="20">
        <v>81.223115322942775</v>
      </c>
      <c r="O13" s="20">
        <v>78.823343805604722</v>
      </c>
      <c r="P13" s="20">
        <v>80.10046087900281</v>
      </c>
      <c r="Q13" s="20">
        <v>78.674189999999996</v>
      </c>
      <c r="R13" s="417"/>
      <c r="S13" s="1">
        <v>2864</v>
      </c>
      <c r="T13" s="390">
        <v>608</v>
      </c>
      <c r="U13" s="390">
        <v>887</v>
      </c>
      <c r="V13" s="1">
        <v>2521</v>
      </c>
    </row>
    <row r="14" spans="1:24" ht="12" customHeight="1" x14ac:dyDescent="0.2">
      <c r="A14" s="233"/>
      <c r="B14" s="233" t="s">
        <v>6</v>
      </c>
      <c r="C14" s="17"/>
      <c r="D14" s="246">
        <v>90.02</v>
      </c>
      <c r="E14" s="247">
        <v>87.53</v>
      </c>
      <c r="F14" s="247">
        <v>88.43</v>
      </c>
      <c r="G14" s="247">
        <v>87.69</v>
      </c>
      <c r="H14" s="259"/>
      <c r="I14" s="290">
        <v>721</v>
      </c>
      <c r="J14" s="296">
        <v>791</v>
      </c>
      <c r="K14" s="296">
        <v>316</v>
      </c>
      <c r="L14" s="296">
        <v>511</v>
      </c>
      <c r="N14" s="20">
        <v>88.740885697151072</v>
      </c>
      <c r="O14" s="20">
        <v>87.355941898857097</v>
      </c>
      <c r="P14" s="20">
        <v>89.90845514457132</v>
      </c>
      <c r="Q14" s="20">
        <v>87.117819999999995</v>
      </c>
      <c r="R14" s="417"/>
      <c r="S14" s="1">
        <v>1851</v>
      </c>
      <c r="T14" s="390">
        <v>374</v>
      </c>
      <c r="U14" s="390">
        <v>607</v>
      </c>
      <c r="V14" s="1">
        <v>1682</v>
      </c>
    </row>
    <row r="15" spans="1:24" ht="12" customHeight="1" x14ac:dyDescent="0.2">
      <c r="A15" s="233"/>
      <c r="B15" s="233" t="s">
        <v>7</v>
      </c>
      <c r="C15" s="17"/>
      <c r="D15" s="246">
        <v>87.13</v>
      </c>
      <c r="E15" s="247">
        <v>81.16</v>
      </c>
      <c r="F15" s="247">
        <v>85.71</v>
      </c>
      <c r="G15" s="247">
        <v>86.32</v>
      </c>
      <c r="H15" s="259"/>
      <c r="I15" s="290">
        <v>617</v>
      </c>
      <c r="J15" s="296">
        <v>680</v>
      </c>
      <c r="K15" s="296">
        <v>274</v>
      </c>
      <c r="L15" s="296">
        <v>383</v>
      </c>
      <c r="N15" s="20">
        <v>90.537246218357893</v>
      </c>
      <c r="O15" s="20">
        <v>87.059072952811277</v>
      </c>
      <c r="P15" s="20">
        <v>85.479087860237385</v>
      </c>
      <c r="Q15" s="20">
        <v>87.761470000000003</v>
      </c>
      <c r="R15" s="417"/>
      <c r="S15" s="1">
        <v>1091</v>
      </c>
      <c r="T15" s="390">
        <v>208</v>
      </c>
      <c r="U15" s="390">
        <v>361</v>
      </c>
      <c r="V15" s="1">
        <v>937</v>
      </c>
    </row>
    <row r="16" spans="1:24" ht="12" customHeight="1" x14ac:dyDescent="0.2">
      <c r="A16" s="233"/>
      <c r="B16" s="233"/>
      <c r="C16" s="17"/>
      <c r="D16" s="246"/>
      <c r="E16" s="295"/>
      <c r="F16" s="295"/>
      <c r="G16" s="295"/>
      <c r="H16" s="259"/>
      <c r="I16" s="290"/>
      <c r="J16" s="296"/>
      <c r="K16" s="296"/>
      <c r="L16" s="296"/>
      <c r="N16" s="132"/>
      <c r="O16" s="132"/>
      <c r="P16" s="132"/>
      <c r="Q16" s="20"/>
      <c r="R16" s="417"/>
      <c r="S16" s="1"/>
      <c r="T16" s="390"/>
      <c r="U16" s="390"/>
      <c r="V16" s="1"/>
    </row>
    <row r="17" spans="1:22" ht="12" customHeight="1" x14ac:dyDescent="0.2">
      <c r="A17" s="233" t="s">
        <v>110</v>
      </c>
      <c r="B17" s="233" t="s">
        <v>17</v>
      </c>
      <c r="C17" s="17"/>
      <c r="D17" s="246">
        <v>76.45</v>
      </c>
      <c r="E17" s="247">
        <v>71.7</v>
      </c>
      <c r="F17" s="247">
        <v>82.36</v>
      </c>
      <c r="G17" s="247">
        <v>70.47</v>
      </c>
      <c r="H17" s="259"/>
      <c r="I17" s="290">
        <v>467</v>
      </c>
      <c r="J17" s="296">
        <v>564</v>
      </c>
      <c r="K17" s="296">
        <v>232</v>
      </c>
      <c r="L17" s="296">
        <v>354</v>
      </c>
      <c r="N17" s="20">
        <v>67.552974000000006</v>
      </c>
      <c r="O17" s="20">
        <v>58.517837999999998</v>
      </c>
      <c r="P17" s="20">
        <v>70.671791999999996</v>
      </c>
      <c r="Q17" s="20">
        <v>67.966179999999994</v>
      </c>
      <c r="R17" s="417"/>
      <c r="S17" s="1">
        <v>828</v>
      </c>
      <c r="T17" s="390">
        <v>203</v>
      </c>
      <c r="U17" s="390">
        <v>266</v>
      </c>
      <c r="V17" s="1">
        <v>2093</v>
      </c>
    </row>
    <row r="18" spans="1:22" ht="12" customHeight="1" x14ac:dyDescent="0.2">
      <c r="A18" s="233"/>
      <c r="B18" s="233" t="s">
        <v>9</v>
      </c>
      <c r="C18" s="17"/>
      <c r="D18" s="246">
        <v>80.48</v>
      </c>
      <c r="E18" s="247">
        <v>75.989999999999995</v>
      </c>
      <c r="F18" s="247">
        <v>77.91</v>
      </c>
      <c r="G18" s="247">
        <v>78.34</v>
      </c>
      <c r="H18" s="259"/>
      <c r="I18" s="290">
        <v>4172</v>
      </c>
      <c r="J18" s="263">
        <v>4521</v>
      </c>
      <c r="K18" s="263">
        <v>1782</v>
      </c>
      <c r="L18" s="263">
        <v>2656</v>
      </c>
      <c r="N18" s="20">
        <v>75.946905999999998</v>
      </c>
      <c r="O18" s="20">
        <v>73.612954000000002</v>
      </c>
      <c r="P18" s="20">
        <v>75.616258999999999</v>
      </c>
      <c r="Q18" s="20">
        <v>73.521050000000002</v>
      </c>
      <c r="R18" s="417"/>
      <c r="S18" s="1">
        <v>9258</v>
      </c>
      <c r="T18" s="1">
        <v>2098</v>
      </c>
      <c r="U18" s="1">
        <v>2952</v>
      </c>
      <c r="V18" s="1">
        <v>8009</v>
      </c>
    </row>
    <row r="19" spans="1:22" ht="12" customHeight="1" x14ac:dyDescent="0.2">
      <c r="A19" s="233"/>
      <c r="B19" s="233"/>
      <c r="C19" s="17"/>
      <c r="D19" s="246"/>
      <c r="E19" s="295"/>
      <c r="F19" s="295"/>
      <c r="G19" s="295"/>
      <c r="H19" s="259"/>
      <c r="I19" s="290"/>
      <c r="J19" s="296"/>
      <c r="K19" s="296"/>
      <c r="L19" s="296"/>
      <c r="N19" s="132"/>
      <c r="O19" s="132"/>
      <c r="P19" s="132"/>
      <c r="Q19" s="20"/>
      <c r="R19" s="417"/>
      <c r="S19" s="1"/>
      <c r="T19" s="390"/>
      <c r="U19" s="390"/>
      <c r="V19" s="1"/>
    </row>
    <row r="20" spans="1:22" ht="12" customHeight="1" x14ac:dyDescent="0.2">
      <c r="A20" s="417" t="s">
        <v>105</v>
      </c>
      <c r="B20" s="417" t="s">
        <v>23</v>
      </c>
      <c r="C20" s="17"/>
      <c r="D20" s="246">
        <v>75.62</v>
      </c>
      <c r="E20" s="247">
        <v>74.650000000000006</v>
      </c>
      <c r="F20" s="247">
        <v>83.79</v>
      </c>
      <c r="G20" s="247">
        <v>81.27</v>
      </c>
      <c r="H20" s="259"/>
      <c r="I20" s="290">
        <v>299</v>
      </c>
      <c r="J20" s="296">
        <v>262</v>
      </c>
      <c r="K20" s="296">
        <v>101</v>
      </c>
      <c r="L20" s="296">
        <v>161</v>
      </c>
      <c r="N20" s="20">
        <v>70.46853925561382</v>
      </c>
      <c r="O20" s="20">
        <v>66.247496083004975</v>
      </c>
      <c r="P20" s="20">
        <v>75.012562260085872</v>
      </c>
      <c r="Q20" s="20">
        <v>73.55274</v>
      </c>
      <c r="R20" s="417"/>
      <c r="S20" s="1">
        <v>492</v>
      </c>
      <c r="T20" s="390">
        <v>118</v>
      </c>
      <c r="U20" s="390">
        <v>170</v>
      </c>
      <c r="V20" s="1">
        <v>300</v>
      </c>
    </row>
    <row r="21" spans="1:22" ht="12" customHeight="1" x14ac:dyDescent="0.2">
      <c r="A21" s="417"/>
      <c r="B21" s="417" t="s">
        <v>24</v>
      </c>
      <c r="C21" s="17"/>
      <c r="D21" s="246">
        <v>83.87</v>
      </c>
      <c r="E21" s="247">
        <v>77.63</v>
      </c>
      <c r="F21" s="247">
        <v>79.02</v>
      </c>
      <c r="G21" s="247">
        <v>77.92</v>
      </c>
      <c r="H21" s="259"/>
      <c r="I21" s="290">
        <v>613</v>
      </c>
      <c r="J21" s="296">
        <v>745</v>
      </c>
      <c r="K21" s="296">
        <v>293</v>
      </c>
      <c r="L21" s="296">
        <v>453</v>
      </c>
      <c r="N21" s="20">
        <v>74.721417938064747</v>
      </c>
      <c r="O21" s="20">
        <v>67.728683274277046</v>
      </c>
      <c r="P21" s="20">
        <v>76.198972009935318</v>
      </c>
      <c r="Q21" s="20">
        <v>75.239789999999999</v>
      </c>
      <c r="R21" s="417"/>
      <c r="S21" s="1">
        <v>1336</v>
      </c>
      <c r="T21" s="390">
        <v>319</v>
      </c>
      <c r="U21" s="390">
        <v>373</v>
      </c>
      <c r="V21" s="1">
        <v>1111</v>
      </c>
    </row>
    <row r="22" spans="1:22" ht="12" customHeight="1" x14ac:dyDescent="0.2">
      <c r="A22" s="417"/>
      <c r="B22" s="417" t="s">
        <v>25</v>
      </c>
      <c r="C22" s="17"/>
      <c r="D22" s="246">
        <v>80.14</v>
      </c>
      <c r="E22" s="247">
        <v>79.63</v>
      </c>
      <c r="F22" s="247">
        <v>80.98</v>
      </c>
      <c r="G22" s="247">
        <v>83.53</v>
      </c>
      <c r="H22" s="259"/>
      <c r="I22" s="290">
        <v>458</v>
      </c>
      <c r="J22" s="296">
        <v>546</v>
      </c>
      <c r="K22" s="296">
        <v>224</v>
      </c>
      <c r="L22" s="296">
        <v>330</v>
      </c>
      <c r="N22" s="20">
        <v>79.657012549933285</v>
      </c>
      <c r="O22" s="20">
        <v>77.185600905651313</v>
      </c>
      <c r="P22" s="20">
        <v>78.137653232839597</v>
      </c>
      <c r="Q22" s="20">
        <v>75.369249999999994</v>
      </c>
      <c r="R22" s="417"/>
      <c r="S22" s="1">
        <v>1000</v>
      </c>
      <c r="T22" s="390">
        <v>236</v>
      </c>
      <c r="U22" s="390">
        <v>304</v>
      </c>
      <c r="V22" s="1">
        <v>838</v>
      </c>
    </row>
    <row r="23" spans="1:22" ht="12" customHeight="1" x14ac:dyDescent="0.2">
      <c r="A23" s="168"/>
      <c r="B23" s="417" t="s">
        <v>26</v>
      </c>
      <c r="C23" s="17"/>
      <c r="D23" s="246">
        <v>79.239999999999995</v>
      </c>
      <c r="E23" s="247">
        <v>79.540000000000006</v>
      </c>
      <c r="F23" s="247">
        <v>78.42</v>
      </c>
      <c r="G23" s="247">
        <v>74.72</v>
      </c>
      <c r="H23" s="259"/>
      <c r="I23" s="290">
        <v>377</v>
      </c>
      <c r="J23" s="296">
        <v>383</v>
      </c>
      <c r="K23" s="296">
        <v>179</v>
      </c>
      <c r="L23" s="296">
        <v>240</v>
      </c>
      <c r="N23" s="20">
        <v>77.163683029591738</v>
      </c>
      <c r="O23" s="20">
        <v>75.239648478964256</v>
      </c>
      <c r="P23" s="20">
        <v>74.980056476172763</v>
      </c>
      <c r="Q23" s="20">
        <v>77.606210000000004</v>
      </c>
      <c r="R23" s="417"/>
      <c r="S23" s="1">
        <v>839</v>
      </c>
      <c r="T23" s="390">
        <v>189</v>
      </c>
      <c r="U23" s="390">
        <v>329</v>
      </c>
      <c r="V23" s="1">
        <v>754</v>
      </c>
    </row>
    <row r="24" spans="1:22" ht="12" customHeight="1" x14ac:dyDescent="0.2">
      <c r="A24" s="168"/>
      <c r="B24" s="417" t="s">
        <v>27</v>
      </c>
      <c r="C24" s="17"/>
      <c r="D24" s="246">
        <v>80.260000000000005</v>
      </c>
      <c r="E24" s="247">
        <v>77.41</v>
      </c>
      <c r="F24" s="247">
        <v>78.39</v>
      </c>
      <c r="G24" s="247">
        <v>77.92</v>
      </c>
      <c r="H24" s="259"/>
      <c r="I24" s="290">
        <v>498</v>
      </c>
      <c r="J24" s="296">
        <v>583</v>
      </c>
      <c r="K24" s="296">
        <v>259</v>
      </c>
      <c r="L24" s="296">
        <v>315</v>
      </c>
      <c r="N24" s="20">
        <v>74.415426191778096</v>
      </c>
      <c r="O24" s="20">
        <v>74.332082884964905</v>
      </c>
      <c r="P24" s="20">
        <v>76.585581027113847</v>
      </c>
      <c r="Q24" s="20">
        <v>70.668549999999996</v>
      </c>
      <c r="R24" s="417"/>
      <c r="S24" s="1">
        <v>974</v>
      </c>
      <c r="T24" s="390">
        <v>186</v>
      </c>
      <c r="U24" s="390">
        <v>346</v>
      </c>
      <c r="V24" s="1">
        <v>1107</v>
      </c>
    </row>
    <row r="25" spans="1:22" ht="12" customHeight="1" x14ac:dyDescent="0.2">
      <c r="A25" s="417"/>
      <c r="B25" s="417" t="s">
        <v>28</v>
      </c>
      <c r="C25" s="17"/>
      <c r="D25" s="246">
        <v>82.46</v>
      </c>
      <c r="E25" s="247">
        <v>74.37</v>
      </c>
      <c r="F25" s="247">
        <v>76.61</v>
      </c>
      <c r="G25" s="247">
        <v>80.459999999999994</v>
      </c>
      <c r="H25" s="259"/>
      <c r="I25" s="290">
        <v>503</v>
      </c>
      <c r="J25" s="296">
        <v>584</v>
      </c>
      <c r="K25" s="296">
        <v>235</v>
      </c>
      <c r="L25" s="296">
        <v>303</v>
      </c>
      <c r="N25" s="20">
        <v>77.174466474505167</v>
      </c>
      <c r="O25" s="20">
        <v>76.289948068819072</v>
      </c>
      <c r="P25" s="20">
        <v>72.547606945275533</v>
      </c>
      <c r="Q25" s="20">
        <v>72.533230000000003</v>
      </c>
      <c r="R25" s="417"/>
      <c r="S25" s="1">
        <v>1276</v>
      </c>
      <c r="T25" s="390">
        <v>282</v>
      </c>
      <c r="U25" s="390">
        <v>412</v>
      </c>
      <c r="V25" s="1">
        <v>983</v>
      </c>
    </row>
    <row r="26" spans="1:22" ht="12" customHeight="1" x14ac:dyDescent="0.2">
      <c r="A26" s="417"/>
      <c r="B26" s="417" t="s">
        <v>29</v>
      </c>
      <c r="C26" s="17"/>
      <c r="D26" s="246">
        <v>74.540000000000006</v>
      </c>
      <c r="E26" s="247">
        <v>67.69</v>
      </c>
      <c r="F26" s="247">
        <v>75.98</v>
      </c>
      <c r="G26" s="247">
        <v>69.94</v>
      </c>
      <c r="H26" s="259"/>
      <c r="I26" s="290">
        <v>674</v>
      </c>
      <c r="J26" s="296">
        <v>584</v>
      </c>
      <c r="K26" s="296">
        <v>226</v>
      </c>
      <c r="L26" s="296">
        <v>418</v>
      </c>
      <c r="N26" s="20">
        <v>68.720737883248546</v>
      </c>
      <c r="O26" s="20">
        <v>66.736390469791033</v>
      </c>
      <c r="P26" s="20">
        <v>66.957330743952426</v>
      </c>
      <c r="Q26" s="20">
        <v>65.528540000000007</v>
      </c>
      <c r="R26" s="417"/>
      <c r="S26" s="1">
        <v>1183</v>
      </c>
      <c r="T26" s="390">
        <v>263</v>
      </c>
      <c r="U26" s="390">
        <v>337</v>
      </c>
      <c r="V26" s="1">
        <v>2716</v>
      </c>
    </row>
    <row r="27" spans="1:22" ht="12" customHeight="1" x14ac:dyDescent="0.2">
      <c r="A27" s="417"/>
      <c r="B27" s="417" t="s">
        <v>30</v>
      </c>
      <c r="C27" s="17"/>
      <c r="D27" s="246">
        <v>79.77</v>
      </c>
      <c r="E27" s="247">
        <v>75.27</v>
      </c>
      <c r="F27" s="247">
        <v>79.47</v>
      </c>
      <c r="G27" s="247">
        <v>75</v>
      </c>
      <c r="H27" s="259"/>
      <c r="I27" s="290">
        <v>752</v>
      </c>
      <c r="J27" s="296">
        <v>880</v>
      </c>
      <c r="K27" s="296">
        <v>298</v>
      </c>
      <c r="L27" s="296">
        <v>494</v>
      </c>
      <c r="N27" s="20">
        <v>76.057662418686462</v>
      </c>
      <c r="O27" s="20">
        <v>70.676844835756086</v>
      </c>
      <c r="P27" s="20">
        <v>78.35712719904636</v>
      </c>
      <c r="Q27" s="20">
        <v>71.670270000000002</v>
      </c>
      <c r="R27" s="417"/>
      <c r="S27" s="1">
        <v>1895</v>
      </c>
      <c r="T27" s="390">
        <v>426</v>
      </c>
      <c r="U27" s="390">
        <v>613</v>
      </c>
      <c r="V27" s="1">
        <v>1620</v>
      </c>
    </row>
    <row r="28" spans="1:22" ht="12" customHeight="1" x14ac:dyDescent="0.2">
      <c r="A28" s="417"/>
      <c r="B28" s="417" t="s">
        <v>31</v>
      </c>
      <c r="C28" s="17"/>
      <c r="D28" s="246">
        <v>83.32</v>
      </c>
      <c r="E28" s="247">
        <v>75.94</v>
      </c>
      <c r="F28" s="247">
        <v>78.33</v>
      </c>
      <c r="G28" s="247">
        <v>81.180000000000007</v>
      </c>
      <c r="H28" s="259"/>
      <c r="I28" s="290">
        <v>472</v>
      </c>
      <c r="J28" s="296">
        <v>524</v>
      </c>
      <c r="K28" s="296">
        <v>200</v>
      </c>
      <c r="L28" s="296">
        <v>301</v>
      </c>
      <c r="N28" s="20">
        <v>76.897527901516952</v>
      </c>
      <c r="O28" s="20">
        <v>76.14184879210562</v>
      </c>
      <c r="P28" s="20">
        <v>77.122131748781655</v>
      </c>
      <c r="Q28" s="20">
        <v>77.605000000000004</v>
      </c>
      <c r="R28" s="417"/>
      <c r="S28" s="1">
        <v>1193</v>
      </c>
      <c r="T28" s="390">
        <v>298</v>
      </c>
      <c r="U28" s="390">
        <v>360</v>
      </c>
      <c r="V28" s="1">
        <v>806</v>
      </c>
    </row>
    <row r="29" spans="1:22" ht="12" customHeight="1" x14ac:dyDescent="0.2">
      <c r="A29" s="233"/>
      <c r="B29" s="233"/>
      <c r="C29" s="17"/>
      <c r="D29" s="246"/>
      <c r="E29" s="295"/>
      <c r="F29" s="295"/>
      <c r="G29" s="295"/>
      <c r="H29" s="259"/>
      <c r="I29" s="290"/>
      <c r="J29" s="296"/>
      <c r="K29" s="296"/>
      <c r="L29" s="296"/>
      <c r="N29" s="132"/>
      <c r="O29" s="132"/>
      <c r="P29" s="132"/>
      <c r="Q29" s="20"/>
      <c r="R29" s="417"/>
      <c r="S29" s="390"/>
      <c r="T29" s="390"/>
      <c r="U29" s="390"/>
      <c r="V29" s="1"/>
    </row>
    <row r="30" spans="1:22" ht="12" customHeight="1" x14ac:dyDescent="0.25">
      <c r="A30" s="446" t="s">
        <v>14</v>
      </c>
      <c r="B30" s="446"/>
      <c r="C30" s="17"/>
      <c r="D30" s="270">
        <v>80.010000000000005</v>
      </c>
      <c r="E30" s="270">
        <v>75.38</v>
      </c>
      <c r="F30" s="270">
        <v>78.599999999999994</v>
      </c>
      <c r="G30" s="270">
        <v>77.27</v>
      </c>
      <c r="H30" s="259"/>
      <c r="I30" s="292">
        <v>4646</v>
      </c>
      <c r="J30" s="272">
        <v>5091</v>
      </c>
      <c r="K30" s="272">
        <v>2015</v>
      </c>
      <c r="L30" s="272">
        <v>3015</v>
      </c>
      <c r="N30" s="392">
        <v>74.970989000000003</v>
      </c>
      <c r="O30" s="392">
        <v>72.070368999999999</v>
      </c>
      <c r="P30" s="392">
        <v>74.880470000000003</v>
      </c>
      <c r="Q30" s="392">
        <v>72.743769999999998</v>
      </c>
      <c r="R30" s="417"/>
      <c r="S30" s="338">
        <v>10188</v>
      </c>
      <c r="T30" s="338">
        <v>2317</v>
      </c>
      <c r="U30" s="338">
        <v>3244</v>
      </c>
      <c r="V30" s="338">
        <v>10235</v>
      </c>
    </row>
    <row r="31" spans="1:22" ht="12" customHeight="1" x14ac:dyDescent="0.2">
      <c r="A31" s="15" t="s">
        <v>32</v>
      </c>
      <c r="B31" s="15"/>
      <c r="C31" s="14"/>
      <c r="D31" s="140"/>
    </row>
    <row r="32" spans="1:22" ht="12" customHeight="1" x14ac:dyDescent="0.2">
      <c r="A32" s="15" t="s">
        <v>111</v>
      </c>
      <c r="B32" s="15"/>
      <c r="C32" s="20"/>
      <c r="D32" s="140"/>
    </row>
    <row r="33" spans="1:4" ht="12" customHeight="1" x14ac:dyDescent="0.2">
      <c r="A33" s="140" t="s">
        <v>308</v>
      </c>
      <c r="B33" s="140"/>
      <c r="C33" s="417"/>
      <c r="D33" s="417"/>
    </row>
  </sheetData>
  <mergeCells count="6">
    <mergeCell ref="S5:V5"/>
    <mergeCell ref="N4:V4"/>
    <mergeCell ref="I5:L5"/>
    <mergeCell ref="D5:G5"/>
    <mergeCell ref="N5:Q5"/>
    <mergeCell ref="D4:L4"/>
  </mergeCells>
  <phoneticPr fontId="8" type="noConversion"/>
  <pageMargins left="0.7" right="0.7" top="0.75" bottom="0.75" header="0.3" footer="0.3"/>
  <pageSetup paperSize="9" scale="86" orientation="portrait" horizontalDpi="300" verticalDpi="300" r:id="rId1"/>
  <headerFooter>
    <oddHeader>&amp;CTable 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X48"/>
  <sheetViews>
    <sheetView workbookViewId="0">
      <pane xSplit="1" topLeftCell="B1" activePane="topRight" state="frozen"/>
      <selection pane="topRight"/>
    </sheetView>
  </sheetViews>
  <sheetFormatPr defaultColWidth="8.81640625" defaultRowHeight="11.5" customHeight="1" x14ac:dyDescent="0.2"/>
  <cols>
    <col min="1" max="1" width="15.08984375" style="154" customWidth="1"/>
    <col min="2" max="2" width="1.6328125" style="154" customWidth="1"/>
    <col min="3" max="7" width="9.6328125" style="154" customWidth="1"/>
    <col min="8" max="8" width="1.6328125" style="154" customWidth="1"/>
    <col min="9" max="17" width="9.6328125" style="154" customWidth="1"/>
    <col min="18" max="18" width="8.81640625" style="154"/>
    <col min="19" max="21" width="9.1796875" style="154" customWidth="1"/>
    <col min="22" max="22" width="8.90625" style="154" customWidth="1"/>
    <col min="23" max="16384" width="8.81640625" style="154"/>
  </cols>
  <sheetData>
    <row r="1" spans="1:24" ht="11.5" customHeight="1" x14ac:dyDescent="0.25">
      <c r="A1" s="454" t="s">
        <v>212</v>
      </c>
      <c r="B1" s="16"/>
      <c r="C1" s="16"/>
      <c r="D1" s="16"/>
      <c r="E1" s="16"/>
      <c r="F1" s="16"/>
      <c r="G1" s="16"/>
      <c r="H1" s="16"/>
      <c r="I1" s="16"/>
      <c r="J1" s="16"/>
      <c r="K1" s="16"/>
      <c r="L1" s="16"/>
      <c r="V1" s="16"/>
    </row>
    <row r="2" spans="1:24" ht="11.5" customHeight="1" x14ac:dyDescent="0.25">
      <c r="A2" s="454"/>
      <c r="B2" s="16"/>
      <c r="C2" s="16"/>
      <c r="D2" s="16"/>
      <c r="E2" s="16"/>
      <c r="F2" s="16"/>
      <c r="G2" s="16"/>
      <c r="H2" s="16"/>
      <c r="I2" s="16"/>
      <c r="J2" s="16"/>
      <c r="K2" s="16"/>
      <c r="L2" s="16"/>
      <c r="V2" s="16"/>
    </row>
    <row r="3" spans="1:24" ht="11.5" customHeight="1" x14ac:dyDescent="0.2">
      <c r="A3" s="417"/>
      <c r="C3" s="259"/>
      <c r="D3" s="259"/>
      <c r="E3" s="274"/>
      <c r="F3" s="274"/>
      <c r="G3" s="259"/>
      <c r="H3" s="259"/>
      <c r="I3" s="259"/>
      <c r="J3" s="259"/>
      <c r="K3" s="259"/>
      <c r="L3" s="427" t="s">
        <v>236</v>
      </c>
      <c r="N3" s="417"/>
      <c r="O3" s="417"/>
      <c r="P3" s="417"/>
      <c r="Q3" s="127" t="s">
        <v>232</v>
      </c>
      <c r="R3" s="417"/>
    </row>
    <row r="4" spans="1:24" ht="11.5" customHeight="1" x14ac:dyDescent="0.25">
      <c r="A4" s="140" t="s">
        <v>0</v>
      </c>
      <c r="B4" s="12"/>
      <c r="C4" s="521" t="s">
        <v>201</v>
      </c>
      <c r="D4" s="521"/>
      <c r="E4" s="521"/>
      <c r="F4" s="521"/>
      <c r="G4" s="521"/>
      <c r="H4" s="521"/>
      <c r="I4" s="521"/>
      <c r="J4" s="521"/>
      <c r="K4" s="521"/>
      <c r="L4" s="521"/>
      <c r="N4" s="517" t="s">
        <v>314</v>
      </c>
      <c r="O4" s="517"/>
      <c r="P4" s="517"/>
      <c r="Q4" s="517"/>
      <c r="R4" s="417"/>
      <c r="S4" s="129"/>
      <c r="U4" s="151"/>
      <c r="W4" s="129"/>
      <c r="X4" s="129"/>
    </row>
    <row r="5" spans="1:24" ht="11.5" customHeight="1" x14ac:dyDescent="0.2">
      <c r="A5" s="146"/>
      <c r="B5" s="12"/>
      <c r="C5" s="522" t="s">
        <v>114</v>
      </c>
      <c r="D5" s="522"/>
      <c r="E5" s="522"/>
      <c r="F5" s="522"/>
      <c r="G5" s="522"/>
      <c r="H5" s="522"/>
      <c r="I5" s="522"/>
      <c r="J5" s="522"/>
      <c r="K5" s="522"/>
      <c r="L5" s="522"/>
      <c r="N5" s="524" t="s">
        <v>114</v>
      </c>
      <c r="O5" s="524"/>
      <c r="P5" s="524"/>
      <c r="Q5" s="524"/>
      <c r="R5" s="417"/>
    </row>
    <row r="6" spans="1:24" s="225" customFormat="1" ht="11.5" customHeight="1" x14ac:dyDescent="0.2">
      <c r="A6" s="144"/>
      <c r="C6" s="252" t="s">
        <v>245</v>
      </c>
      <c r="D6" s="415" t="s">
        <v>246</v>
      </c>
      <c r="E6" s="415" t="s">
        <v>247</v>
      </c>
      <c r="F6" s="415" t="s">
        <v>248</v>
      </c>
      <c r="G6" s="415" t="s">
        <v>262</v>
      </c>
      <c r="H6" s="415"/>
      <c r="I6" s="415" t="s">
        <v>112</v>
      </c>
      <c r="J6" s="415" t="s">
        <v>116</v>
      </c>
      <c r="K6" s="415" t="s">
        <v>143</v>
      </c>
      <c r="L6" s="415" t="s">
        <v>151</v>
      </c>
      <c r="N6" s="418" t="s">
        <v>116</v>
      </c>
      <c r="O6" s="418" t="s">
        <v>143</v>
      </c>
      <c r="P6" s="455" t="s">
        <v>151</v>
      </c>
      <c r="Q6" s="418" t="s">
        <v>154</v>
      </c>
      <c r="R6" s="132"/>
    </row>
    <row r="7" spans="1:24" ht="11.5" customHeight="1" x14ac:dyDescent="0.2">
      <c r="A7" s="131" t="s">
        <v>34</v>
      </c>
      <c r="B7" s="145"/>
      <c r="C7" s="297">
        <v>31.167390490567353</v>
      </c>
      <c r="D7" s="297">
        <v>33.866566949367851</v>
      </c>
      <c r="E7" s="297">
        <v>37.034813127380104</v>
      </c>
      <c r="F7" s="297">
        <v>35.631900000000002</v>
      </c>
      <c r="G7" s="297">
        <v>36.932600000000001</v>
      </c>
      <c r="H7" s="297"/>
      <c r="I7" s="409">
        <v>35.54</v>
      </c>
      <c r="J7" s="409">
        <v>27.88</v>
      </c>
      <c r="K7" s="409">
        <v>32.19</v>
      </c>
      <c r="L7" s="246">
        <v>29</v>
      </c>
      <c r="N7" s="343">
        <v>16.827507000000001</v>
      </c>
      <c r="O7" s="343">
        <v>13.991574</v>
      </c>
      <c r="P7" s="356">
        <v>15.577638633010569</v>
      </c>
      <c r="Q7" s="363">
        <v>18.164750000000002</v>
      </c>
      <c r="R7" s="417"/>
    </row>
    <row r="8" spans="1:24" ht="11.5" customHeight="1" x14ac:dyDescent="0.2">
      <c r="A8" s="131" t="s">
        <v>35</v>
      </c>
      <c r="B8" s="145"/>
      <c r="C8" s="275">
        <v>42.988145279481103</v>
      </c>
      <c r="D8" s="275">
        <v>41.194572498967283</v>
      </c>
      <c r="E8" s="275">
        <v>40.188532123842911</v>
      </c>
      <c r="F8" s="275">
        <v>40.618200000000002</v>
      </c>
      <c r="G8" s="275">
        <v>40.858899999999998</v>
      </c>
      <c r="H8" s="275"/>
      <c r="I8" s="246">
        <v>42.63</v>
      </c>
      <c r="J8" s="246">
        <v>42.19</v>
      </c>
      <c r="K8" s="246">
        <v>40.200000000000003</v>
      </c>
      <c r="L8" s="246">
        <v>41.87</v>
      </c>
      <c r="N8" s="19">
        <v>41.653205</v>
      </c>
      <c r="O8" s="19">
        <v>41.499032999999997</v>
      </c>
      <c r="P8" s="357">
        <v>44.255868037192187</v>
      </c>
      <c r="Q8" s="363">
        <v>43.391390000000001</v>
      </c>
      <c r="R8" s="417"/>
      <c r="V8" s="12"/>
    </row>
    <row r="9" spans="1:24" s="218" customFormat="1" ht="11.5" customHeight="1" x14ac:dyDescent="0.25">
      <c r="A9" s="131" t="s">
        <v>135</v>
      </c>
      <c r="B9" s="145"/>
      <c r="C9" s="275">
        <v>19.84</v>
      </c>
      <c r="D9" s="275">
        <v>19.75</v>
      </c>
      <c r="E9" s="275">
        <v>17.57</v>
      </c>
      <c r="F9" s="275">
        <v>19.34</v>
      </c>
      <c r="G9" s="275">
        <v>18.350000000000001</v>
      </c>
      <c r="H9" s="275"/>
      <c r="I9" s="246">
        <v>17.77</v>
      </c>
      <c r="J9" s="246">
        <v>23.88</v>
      </c>
      <c r="K9" s="246">
        <v>22.4</v>
      </c>
      <c r="L9" s="246">
        <v>23.11</v>
      </c>
      <c r="N9" s="19">
        <v>31.008033000000001</v>
      </c>
      <c r="O9" s="19">
        <v>31.087333999999998</v>
      </c>
      <c r="P9" s="357">
        <v>30.077350353123922</v>
      </c>
      <c r="Q9" s="363">
        <v>28.97418</v>
      </c>
      <c r="R9" s="118"/>
      <c r="S9" s="344"/>
      <c r="V9" s="155"/>
    </row>
    <row r="10" spans="1:24" s="12" customFormat="1" ht="11.5" customHeight="1" x14ac:dyDescent="0.2">
      <c r="A10" s="131" t="s">
        <v>136</v>
      </c>
      <c r="B10" s="145"/>
      <c r="C10" s="275">
        <v>6.0049999999999999</v>
      </c>
      <c r="D10" s="275">
        <v>5.1840000000000002</v>
      </c>
      <c r="E10" s="275">
        <v>5.2050000000000001</v>
      </c>
      <c r="F10" s="275">
        <v>4.407</v>
      </c>
      <c r="G10" s="275">
        <v>3.859</v>
      </c>
      <c r="H10" s="275"/>
      <c r="I10" s="246">
        <v>4.0540000000000003</v>
      </c>
      <c r="J10" s="246">
        <v>6.0549999999999997</v>
      </c>
      <c r="K10" s="246">
        <v>5.21</v>
      </c>
      <c r="L10" s="246">
        <v>6.0209999999999999</v>
      </c>
      <c r="N10" s="19">
        <v>10.511255</v>
      </c>
      <c r="O10" s="19">
        <v>13.422059000000001</v>
      </c>
      <c r="P10" s="357">
        <v>10.089142976673331</v>
      </c>
      <c r="Q10" s="363">
        <v>9.4696899999999999</v>
      </c>
      <c r="R10" s="140"/>
    </row>
    <row r="11" spans="1:24" s="12" customFormat="1" ht="11.5" customHeight="1" x14ac:dyDescent="0.2">
      <c r="A11" s="131"/>
      <c r="B11" s="145"/>
      <c r="C11" s="275"/>
      <c r="D11" s="275"/>
      <c r="E11" s="275"/>
      <c r="F11" s="275"/>
      <c r="G11" s="275"/>
      <c r="H11" s="275"/>
      <c r="I11" s="246"/>
      <c r="J11" s="246"/>
      <c r="K11" s="246"/>
      <c r="L11" s="246"/>
      <c r="N11" s="19"/>
      <c r="O11" s="19"/>
      <c r="P11" s="357"/>
      <c r="Q11" s="363"/>
      <c r="R11" s="140"/>
    </row>
    <row r="12" spans="1:24" ht="11.5" customHeight="1" x14ac:dyDescent="0.2">
      <c r="A12" s="15" t="s">
        <v>36</v>
      </c>
      <c r="B12" s="12"/>
      <c r="C12" s="275">
        <v>74.155535770048772</v>
      </c>
      <c r="D12" s="275">
        <v>75.06113944833514</v>
      </c>
      <c r="E12" s="275">
        <v>77.223345251222696</v>
      </c>
      <c r="F12" s="275">
        <v>76.25</v>
      </c>
      <c r="G12" s="275">
        <v>77.791600000000003</v>
      </c>
      <c r="H12" s="275"/>
      <c r="I12" s="246">
        <v>78.17</v>
      </c>
      <c r="J12" s="246">
        <v>70.069999999999993</v>
      </c>
      <c r="K12" s="246">
        <v>72.39</v>
      </c>
      <c r="L12" s="246">
        <v>70.87</v>
      </c>
      <c r="N12" s="19">
        <v>58.480711999999997</v>
      </c>
      <c r="O12" s="19">
        <v>55.490606999999997</v>
      </c>
      <c r="P12" s="19">
        <v>59.833506999999997</v>
      </c>
      <c r="Q12" s="9">
        <v>61.556139999999999</v>
      </c>
      <c r="R12" s="456"/>
      <c r="V12" s="12"/>
    </row>
    <row r="13" spans="1:24" ht="11.5" customHeight="1" x14ac:dyDescent="0.2">
      <c r="A13" s="452" t="s">
        <v>1</v>
      </c>
      <c r="B13" s="113"/>
      <c r="C13" s="254">
        <v>9134</v>
      </c>
      <c r="D13" s="254">
        <v>8740</v>
      </c>
      <c r="E13" s="254">
        <v>8723</v>
      </c>
      <c r="F13" s="254">
        <v>8653</v>
      </c>
      <c r="G13" s="254">
        <v>9620</v>
      </c>
      <c r="H13" s="255"/>
      <c r="I13" s="254">
        <v>6883</v>
      </c>
      <c r="J13" s="254">
        <v>5078</v>
      </c>
      <c r="K13" s="254">
        <v>2017</v>
      </c>
      <c r="L13" s="254">
        <v>3016</v>
      </c>
      <c r="M13" s="12"/>
      <c r="N13" s="336">
        <v>10169</v>
      </c>
      <c r="O13" s="336">
        <v>2311</v>
      </c>
      <c r="P13" s="336">
        <v>3242</v>
      </c>
      <c r="Q13" s="354">
        <v>10215</v>
      </c>
      <c r="R13" s="417"/>
      <c r="V13" s="12"/>
    </row>
    <row r="14" spans="1:24" ht="11.5" customHeight="1" x14ac:dyDescent="0.2">
      <c r="A14" s="131"/>
      <c r="B14" s="145"/>
      <c r="C14" s="275"/>
      <c r="D14" s="275"/>
      <c r="E14" s="275"/>
      <c r="F14" s="275"/>
      <c r="G14" s="275"/>
      <c r="H14" s="275"/>
      <c r="I14" s="275"/>
      <c r="J14" s="420"/>
      <c r="K14" s="420"/>
      <c r="L14" s="420"/>
      <c r="M14" s="6"/>
      <c r="N14" s="9"/>
      <c r="O14" s="9"/>
      <c r="P14" s="9"/>
      <c r="Q14" s="9"/>
      <c r="R14" s="9"/>
      <c r="V14" s="178"/>
    </row>
    <row r="15" spans="1:24" ht="11.5" customHeight="1" x14ac:dyDescent="0.2">
      <c r="A15" s="146"/>
      <c r="B15" s="12"/>
      <c r="C15" s="522" t="s">
        <v>33</v>
      </c>
      <c r="D15" s="522"/>
      <c r="E15" s="522"/>
      <c r="F15" s="522"/>
      <c r="G15" s="522"/>
      <c r="H15" s="522"/>
      <c r="I15" s="522"/>
      <c r="J15" s="522"/>
      <c r="K15" s="522"/>
      <c r="L15" s="522"/>
      <c r="M15" s="4"/>
      <c r="N15" s="552" t="s">
        <v>33</v>
      </c>
      <c r="O15" s="553"/>
      <c r="P15" s="553"/>
      <c r="Q15" s="553"/>
      <c r="R15" s="2"/>
      <c r="V15" s="12"/>
    </row>
    <row r="16" spans="1:24" ht="11.5" customHeight="1" x14ac:dyDescent="0.2">
      <c r="A16" s="144"/>
      <c r="B16" s="12"/>
      <c r="C16" s="252" t="s">
        <v>245</v>
      </c>
      <c r="D16" s="415" t="s">
        <v>246</v>
      </c>
      <c r="E16" s="415" t="s">
        <v>247</v>
      </c>
      <c r="F16" s="415" t="s">
        <v>248</v>
      </c>
      <c r="G16" s="415" t="s">
        <v>249</v>
      </c>
      <c r="H16" s="415"/>
      <c r="I16" s="415" t="s">
        <v>112</v>
      </c>
      <c r="J16" s="415" t="s">
        <v>116</v>
      </c>
      <c r="K16" s="415" t="s">
        <v>143</v>
      </c>
      <c r="L16" s="415" t="s">
        <v>151</v>
      </c>
      <c r="M16" s="12"/>
      <c r="N16" s="418" t="s">
        <v>116</v>
      </c>
      <c r="O16" s="418" t="s">
        <v>143</v>
      </c>
      <c r="P16" s="418" t="s">
        <v>151</v>
      </c>
      <c r="Q16" s="418" t="s">
        <v>154</v>
      </c>
      <c r="R16" s="140"/>
      <c r="V16" s="12"/>
    </row>
    <row r="17" spans="1:22" ht="11.5" customHeight="1" x14ac:dyDescent="0.2">
      <c r="A17" s="131" t="s">
        <v>34</v>
      </c>
      <c r="B17" s="12"/>
      <c r="C17" s="297">
        <v>51.054843111784358</v>
      </c>
      <c r="D17" s="297">
        <v>45.077435534602735</v>
      </c>
      <c r="E17" s="297">
        <v>45.183293752347595</v>
      </c>
      <c r="F17" s="297">
        <v>49.745100000000001</v>
      </c>
      <c r="G17" s="297">
        <v>50.665999999999997</v>
      </c>
      <c r="H17" s="297"/>
      <c r="I17" s="409">
        <v>54.86</v>
      </c>
      <c r="J17" s="409">
        <v>52.73</v>
      </c>
      <c r="K17" s="409">
        <v>52.4</v>
      </c>
      <c r="L17" s="246">
        <v>55.69</v>
      </c>
      <c r="M17" s="214"/>
      <c r="N17" s="343">
        <v>51.332600999999997</v>
      </c>
      <c r="O17" s="343">
        <v>47.700800999999998</v>
      </c>
      <c r="P17" s="356">
        <v>48.629333136458825</v>
      </c>
      <c r="Q17" s="357">
        <v>48.83202</v>
      </c>
      <c r="R17" s="417"/>
      <c r="V17" s="12"/>
    </row>
    <row r="18" spans="1:22" ht="11.5" customHeight="1" x14ac:dyDescent="0.2">
      <c r="A18" s="131" t="s">
        <v>35</v>
      </c>
      <c r="B18" s="12"/>
      <c r="C18" s="275">
        <v>35.067803887799329</v>
      </c>
      <c r="D18" s="275">
        <v>39.085566936411482</v>
      </c>
      <c r="E18" s="275">
        <v>38.943958271034752</v>
      </c>
      <c r="F18" s="275">
        <v>37.393599999999999</v>
      </c>
      <c r="G18" s="275">
        <v>37.564399999999999</v>
      </c>
      <c r="H18" s="275"/>
      <c r="I18" s="246">
        <v>32.549999999999997</v>
      </c>
      <c r="J18" s="246">
        <v>33.46</v>
      </c>
      <c r="K18" s="246">
        <v>34.17</v>
      </c>
      <c r="L18" s="246">
        <v>32.97</v>
      </c>
      <c r="N18" s="19">
        <v>34.115583000000001</v>
      </c>
      <c r="O18" s="19">
        <v>35.668759999999999</v>
      </c>
      <c r="P18" s="357">
        <v>36.474378694539887</v>
      </c>
      <c r="Q18" s="357">
        <v>35.998339999999999</v>
      </c>
      <c r="R18" s="417"/>
      <c r="V18" s="12"/>
    </row>
    <row r="19" spans="1:22" ht="11.5" customHeight="1" x14ac:dyDescent="0.2">
      <c r="A19" s="131" t="s">
        <v>135</v>
      </c>
      <c r="C19" s="275">
        <v>10.58</v>
      </c>
      <c r="D19" s="275">
        <v>12.8</v>
      </c>
      <c r="E19" s="275">
        <v>12.88</v>
      </c>
      <c r="F19" s="275">
        <v>10.42</v>
      </c>
      <c r="G19" s="275">
        <v>9.9049999999999994</v>
      </c>
      <c r="H19" s="275"/>
      <c r="I19" s="246">
        <v>10.62</v>
      </c>
      <c r="J19" s="246">
        <v>11.11</v>
      </c>
      <c r="K19" s="246">
        <v>11.45</v>
      </c>
      <c r="L19" s="246">
        <v>8.94</v>
      </c>
      <c r="N19" s="19">
        <v>11.15278</v>
      </c>
      <c r="O19" s="19">
        <v>12.807429000000001</v>
      </c>
      <c r="P19" s="357">
        <v>11.834876315790991</v>
      </c>
      <c r="Q19" s="357">
        <v>11.937390000000001</v>
      </c>
      <c r="R19" s="417"/>
      <c r="V19" s="12"/>
    </row>
    <row r="20" spans="1:22" ht="11.5" customHeight="1" x14ac:dyDescent="0.2">
      <c r="A20" s="131" t="s">
        <v>136</v>
      </c>
      <c r="C20" s="275">
        <v>3.2930000000000001</v>
      </c>
      <c r="D20" s="275">
        <v>3.04</v>
      </c>
      <c r="E20" s="275">
        <v>2.9969999999999999</v>
      </c>
      <c r="F20" s="275">
        <v>2.4390000000000001</v>
      </c>
      <c r="G20" s="275">
        <v>1.865</v>
      </c>
      <c r="H20" s="275"/>
      <c r="I20" s="246">
        <v>1.98</v>
      </c>
      <c r="J20" s="246">
        <v>2.694</v>
      </c>
      <c r="K20" s="246">
        <v>1.9790000000000001</v>
      </c>
      <c r="L20" s="246">
        <v>2.403</v>
      </c>
      <c r="N20" s="19">
        <v>3.3990369999999999</v>
      </c>
      <c r="O20" s="19">
        <v>3.82301</v>
      </c>
      <c r="P20" s="357">
        <v>3.0614118532103114</v>
      </c>
      <c r="Q20" s="357">
        <v>3.2322500000000001</v>
      </c>
      <c r="R20" s="417"/>
      <c r="V20" s="12"/>
    </row>
    <row r="21" spans="1:22" ht="11.5" customHeight="1" x14ac:dyDescent="0.2">
      <c r="A21" s="131"/>
      <c r="C21" s="275"/>
      <c r="D21" s="275"/>
      <c r="E21" s="275"/>
      <c r="F21" s="275"/>
      <c r="G21" s="275"/>
      <c r="H21" s="275"/>
      <c r="I21" s="246"/>
      <c r="J21" s="246"/>
      <c r="K21" s="246"/>
      <c r="L21" s="246"/>
      <c r="N21" s="19"/>
      <c r="O21" s="19"/>
      <c r="P21" s="357"/>
      <c r="Q21" s="357"/>
      <c r="R21" s="417"/>
      <c r="V21" s="12"/>
    </row>
    <row r="22" spans="1:22" ht="11.5" customHeight="1" x14ac:dyDescent="0.2">
      <c r="A22" s="15" t="s">
        <v>36</v>
      </c>
      <c r="C22" s="275">
        <v>86.122646999583509</v>
      </c>
      <c r="D22" s="275">
        <v>84.163002471014408</v>
      </c>
      <c r="E22" s="275">
        <v>84.127252023381843</v>
      </c>
      <c r="F22" s="275">
        <v>87.1387</v>
      </c>
      <c r="G22" s="275">
        <v>88.230400000000003</v>
      </c>
      <c r="H22" s="275"/>
      <c r="I22" s="246">
        <v>87.4</v>
      </c>
      <c r="J22" s="246">
        <v>86.2</v>
      </c>
      <c r="K22" s="246">
        <v>86.57</v>
      </c>
      <c r="L22" s="246">
        <v>88.66</v>
      </c>
      <c r="N22" s="19">
        <v>85.448183</v>
      </c>
      <c r="O22" s="19">
        <v>83.369561000000004</v>
      </c>
      <c r="P22" s="363">
        <v>85.103712000000002</v>
      </c>
      <c r="Q22" s="357">
        <v>84.830359999999999</v>
      </c>
      <c r="R22" s="417"/>
      <c r="V22" s="12"/>
    </row>
    <row r="23" spans="1:22" ht="11.5" customHeight="1" x14ac:dyDescent="0.2">
      <c r="A23" s="452" t="s">
        <v>1</v>
      </c>
      <c r="C23" s="254">
        <v>9129</v>
      </c>
      <c r="D23" s="254">
        <v>8743</v>
      </c>
      <c r="E23" s="254">
        <v>8690</v>
      </c>
      <c r="F23" s="254">
        <v>8664</v>
      </c>
      <c r="G23" s="254">
        <v>9608</v>
      </c>
      <c r="H23" s="255"/>
      <c r="I23" s="254">
        <v>6886</v>
      </c>
      <c r="J23" s="254">
        <v>5078</v>
      </c>
      <c r="K23" s="254">
        <v>2014</v>
      </c>
      <c r="L23" s="254">
        <v>3012</v>
      </c>
      <c r="N23" s="336">
        <v>9366</v>
      </c>
      <c r="O23" s="336">
        <v>2213</v>
      </c>
      <c r="P23" s="336">
        <v>2221</v>
      </c>
      <c r="Q23" s="370">
        <v>7343</v>
      </c>
      <c r="R23" s="417"/>
      <c r="V23" s="12"/>
    </row>
    <row r="24" spans="1:22" ht="11.5" customHeight="1" x14ac:dyDescent="0.2">
      <c r="A24" s="15" t="s">
        <v>32</v>
      </c>
      <c r="N24" s="231" t="s">
        <v>316</v>
      </c>
      <c r="O24" s="417"/>
      <c r="P24" s="417"/>
      <c r="Q24" s="146"/>
      <c r="R24" s="417"/>
      <c r="V24" s="12"/>
    </row>
    <row r="25" spans="1:22" ht="11.5" customHeight="1" x14ac:dyDescent="0.2">
      <c r="A25" s="417" t="s">
        <v>287</v>
      </c>
      <c r="N25" s="417"/>
      <c r="O25" s="417"/>
      <c r="P25" s="417"/>
      <c r="Q25" s="417"/>
      <c r="R25" s="417"/>
      <c r="V25" s="12"/>
    </row>
    <row r="26" spans="1:22" ht="11.5" customHeight="1" x14ac:dyDescent="0.2">
      <c r="A26" s="417"/>
      <c r="N26" s="417"/>
      <c r="O26" s="417"/>
      <c r="P26" s="417"/>
      <c r="Q26" s="417"/>
      <c r="R26" s="417"/>
      <c r="V26" s="12"/>
    </row>
    <row r="27" spans="1:22" ht="11.5" customHeight="1" x14ac:dyDescent="0.2">
      <c r="N27" s="417"/>
      <c r="O27" s="417"/>
      <c r="P27" s="417"/>
      <c r="Q27" s="417"/>
      <c r="R27" s="417"/>
      <c r="V27" s="12"/>
    </row>
    <row r="28" spans="1:22" ht="11.5" customHeight="1" x14ac:dyDescent="0.2">
      <c r="N28" s="417"/>
      <c r="O28" s="417"/>
      <c r="P28" s="417"/>
      <c r="Q28" s="417"/>
      <c r="R28" s="417"/>
      <c r="V28" s="12"/>
    </row>
    <row r="29" spans="1:22" ht="11.5" customHeight="1" x14ac:dyDescent="0.2">
      <c r="N29" s="417"/>
      <c r="O29" s="417"/>
      <c r="P29" s="417"/>
      <c r="Q29" s="417"/>
      <c r="R29" s="417"/>
      <c r="V29" s="12"/>
    </row>
    <row r="30" spans="1:22" ht="11.5" customHeight="1" x14ac:dyDescent="0.2">
      <c r="N30" s="417"/>
      <c r="O30" s="417"/>
      <c r="P30" s="417"/>
      <c r="Q30" s="417"/>
      <c r="R30" s="417"/>
      <c r="V30" s="12"/>
    </row>
    <row r="48" spans="1:1" ht="11.5" customHeight="1" x14ac:dyDescent="0.2">
      <c r="A48" s="209"/>
    </row>
  </sheetData>
  <mergeCells count="6">
    <mergeCell ref="C15:L15"/>
    <mergeCell ref="C5:L5"/>
    <mergeCell ref="N15:Q15"/>
    <mergeCell ref="N5:Q5"/>
    <mergeCell ref="N4:Q4"/>
    <mergeCell ref="C4:L4"/>
  </mergeCells>
  <phoneticPr fontId="8" type="noConversion"/>
  <pageMargins left="0.7" right="0.7" top="0.75" bottom="0.75" header="0.3" footer="0.3"/>
  <pageSetup paperSize="9" scale="67" orientation="landscape" r:id="rId1"/>
  <headerFooter>
    <oddHeader>&amp;CTable 4</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B61"/>
  <sheetViews>
    <sheetView zoomScaleNormal="100" workbookViewId="0">
      <pane xSplit="2" topLeftCell="C1" activePane="topRight" state="frozen"/>
      <selection pane="topRight"/>
    </sheetView>
  </sheetViews>
  <sheetFormatPr defaultColWidth="8.81640625" defaultRowHeight="11.5" customHeight="1" x14ac:dyDescent="0.2"/>
  <cols>
    <col min="1" max="1" width="9.6328125" style="224" customWidth="1"/>
    <col min="2" max="2" width="15.36328125" style="224" customWidth="1"/>
    <col min="3" max="3" width="1.6328125" style="224" customWidth="1"/>
    <col min="4" max="5" width="9.6328125" style="224" customWidth="1"/>
    <col min="6" max="6" width="1.6328125" style="224" customWidth="1"/>
    <col min="7" max="10" width="9.6328125" style="224" customWidth="1"/>
    <col min="11" max="11" width="1.6328125" style="224" customWidth="1"/>
    <col min="12" max="13" width="9.6328125" style="224" customWidth="1"/>
    <col min="14" max="14" width="1.6328125" style="224" customWidth="1"/>
    <col min="15" max="20" width="9.6328125" style="224" customWidth="1"/>
    <col min="21" max="23" width="9.6328125" style="88" customWidth="1"/>
    <col min="24" max="24" width="1.6328125" style="88" customWidth="1"/>
    <col min="25" max="28" width="9.6328125" style="88" customWidth="1"/>
    <col min="29" max="16384" width="8.81640625" style="88"/>
  </cols>
  <sheetData>
    <row r="1" spans="1:28" ht="12" customHeight="1" x14ac:dyDescent="0.25">
      <c r="A1" s="457" t="s">
        <v>279</v>
      </c>
      <c r="B1" s="457"/>
      <c r="C1" s="185"/>
      <c r="D1" s="185"/>
    </row>
    <row r="2" spans="1:28" ht="12" customHeight="1" x14ac:dyDescent="0.25">
      <c r="A2" s="457"/>
      <c r="B2" s="457"/>
      <c r="C2" s="185"/>
      <c r="D2" s="185"/>
    </row>
    <row r="3" spans="1:28" ht="12" customHeight="1" x14ac:dyDescent="0.25">
      <c r="A3" s="458"/>
      <c r="B3" s="458"/>
      <c r="C3" s="226"/>
      <c r="D3" s="469"/>
      <c r="E3" s="299"/>
      <c r="F3" s="299"/>
      <c r="G3" s="299"/>
      <c r="H3" s="299"/>
      <c r="I3" s="299"/>
      <c r="J3" s="299"/>
      <c r="K3" s="299"/>
      <c r="L3" s="299"/>
      <c r="M3" s="299"/>
      <c r="N3" s="299"/>
      <c r="O3" s="299"/>
      <c r="P3" s="299"/>
      <c r="Q3" s="299"/>
      <c r="R3" s="470" t="s">
        <v>238</v>
      </c>
      <c r="T3" s="233"/>
      <c r="U3" s="460"/>
      <c r="V3" s="460"/>
      <c r="W3" s="460"/>
      <c r="X3" s="460"/>
      <c r="Y3" s="460"/>
      <c r="Z3" s="460"/>
      <c r="AA3" s="460"/>
      <c r="AB3" s="461" t="s">
        <v>239</v>
      </c>
    </row>
    <row r="4" spans="1:28" ht="12" customHeight="1" x14ac:dyDescent="0.25">
      <c r="A4" s="459" t="s">
        <v>0</v>
      </c>
      <c r="B4" s="459"/>
      <c r="C4" s="158"/>
      <c r="D4" s="560" t="s">
        <v>201</v>
      </c>
      <c r="E4" s="560"/>
      <c r="F4" s="560"/>
      <c r="G4" s="560"/>
      <c r="H4" s="560"/>
      <c r="I4" s="560"/>
      <c r="J4" s="560"/>
      <c r="K4" s="560"/>
      <c r="L4" s="560"/>
      <c r="M4" s="560"/>
      <c r="N4" s="560"/>
      <c r="O4" s="560"/>
      <c r="P4" s="560"/>
      <c r="Q4" s="560"/>
      <c r="R4" s="560"/>
      <c r="S4" s="127"/>
      <c r="T4" s="557" t="s">
        <v>314</v>
      </c>
      <c r="U4" s="557"/>
      <c r="V4" s="557"/>
      <c r="W4" s="557"/>
      <c r="X4" s="557"/>
      <c r="Y4" s="557"/>
      <c r="Z4" s="557"/>
      <c r="AA4" s="557"/>
      <c r="AB4" s="557"/>
    </row>
    <row r="5" spans="1:28" ht="12" customHeight="1" x14ac:dyDescent="0.2">
      <c r="A5" s="233"/>
      <c r="B5" s="233"/>
      <c r="C5" s="141"/>
      <c r="D5" s="559" t="s">
        <v>114</v>
      </c>
      <c r="E5" s="559"/>
      <c r="F5" s="559"/>
      <c r="G5" s="559"/>
      <c r="H5" s="559"/>
      <c r="I5" s="559"/>
      <c r="J5" s="559"/>
      <c r="K5" s="298"/>
      <c r="L5" s="558" t="s">
        <v>8</v>
      </c>
      <c r="M5" s="558"/>
      <c r="N5" s="558"/>
      <c r="O5" s="558"/>
      <c r="P5" s="558"/>
      <c r="Q5" s="558"/>
      <c r="R5" s="558"/>
      <c r="T5" s="554" t="s">
        <v>114</v>
      </c>
      <c r="U5" s="554"/>
      <c r="V5" s="554"/>
      <c r="W5" s="554"/>
      <c r="X5" s="462"/>
      <c r="Y5" s="556" t="s">
        <v>1</v>
      </c>
      <c r="Z5" s="556"/>
      <c r="AA5" s="556"/>
      <c r="AB5" s="556"/>
    </row>
    <row r="6" spans="1:28" ht="12" customHeight="1" x14ac:dyDescent="0.2">
      <c r="A6" s="233"/>
      <c r="B6" s="233"/>
      <c r="C6" s="147"/>
      <c r="D6" s="419" t="s">
        <v>248</v>
      </c>
      <c r="E6" s="419" t="s">
        <v>249</v>
      </c>
      <c r="F6" s="419"/>
      <c r="G6" s="419" t="s">
        <v>112</v>
      </c>
      <c r="H6" s="419" t="s">
        <v>116</v>
      </c>
      <c r="I6" s="419" t="s">
        <v>143</v>
      </c>
      <c r="J6" s="419" t="s">
        <v>151</v>
      </c>
      <c r="K6" s="299"/>
      <c r="L6" s="300" t="s">
        <v>248</v>
      </c>
      <c r="M6" s="300" t="s">
        <v>249</v>
      </c>
      <c r="N6" s="301"/>
      <c r="O6" s="300" t="s">
        <v>112</v>
      </c>
      <c r="P6" s="300" t="s">
        <v>116</v>
      </c>
      <c r="Q6" s="300" t="s">
        <v>143</v>
      </c>
      <c r="R6" s="300" t="s">
        <v>151</v>
      </c>
      <c r="T6" s="422" t="s">
        <v>116</v>
      </c>
      <c r="U6" s="422" t="s">
        <v>143</v>
      </c>
      <c r="V6" s="422" t="s">
        <v>151</v>
      </c>
      <c r="W6" s="422" t="s">
        <v>154</v>
      </c>
      <c r="X6" s="460"/>
      <c r="Y6" s="422" t="s">
        <v>116</v>
      </c>
      <c r="Z6" s="422" t="s">
        <v>143</v>
      </c>
      <c r="AA6" s="422" t="s">
        <v>151</v>
      </c>
      <c r="AB6" s="422" t="s">
        <v>154</v>
      </c>
    </row>
    <row r="7" spans="1:28" ht="12" customHeight="1" x14ac:dyDescent="0.2">
      <c r="A7" s="232" t="s">
        <v>10</v>
      </c>
      <c r="B7" s="232" t="s">
        <v>11</v>
      </c>
      <c r="C7" s="90"/>
      <c r="D7" s="302">
        <v>76.427499999999995</v>
      </c>
      <c r="E7" s="302">
        <v>77.098699999999994</v>
      </c>
      <c r="F7" s="302"/>
      <c r="G7" s="303">
        <v>77.78</v>
      </c>
      <c r="H7" s="303">
        <v>70.33</v>
      </c>
      <c r="I7" s="303">
        <v>73.010000000000005</v>
      </c>
      <c r="J7" s="303">
        <v>70.540000000000006</v>
      </c>
      <c r="K7" s="304"/>
      <c r="L7" s="290">
        <v>3894</v>
      </c>
      <c r="M7" s="290">
        <v>4326</v>
      </c>
      <c r="N7" s="290"/>
      <c r="O7" s="290">
        <v>3062</v>
      </c>
      <c r="P7" s="290">
        <v>2215</v>
      </c>
      <c r="Q7" s="290">
        <v>837</v>
      </c>
      <c r="R7" s="290">
        <v>1334</v>
      </c>
      <c r="S7" s="88"/>
      <c r="T7" s="367">
        <v>57.734614000000001</v>
      </c>
      <c r="U7" s="367">
        <v>53.354294000000003</v>
      </c>
      <c r="V7" s="367">
        <v>58.678466999999998</v>
      </c>
      <c r="W7" s="351">
        <v>60.691099999999999</v>
      </c>
      <c r="X7" s="460"/>
      <c r="Y7" s="341">
        <v>4760</v>
      </c>
      <c r="Z7" s="341">
        <v>1101</v>
      </c>
      <c r="AA7" s="341">
        <v>1487</v>
      </c>
      <c r="AB7" s="360">
        <v>4645</v>
      </c>
    </row>
    <row r="8" spans="1:28" s="91" customFormat="1" ht="12" customHeight="1" x14ac:dyDescent="0.2">
      <c r="A8" s="233"/>
      <c r="B8" s="233" t="s">
        <v>12</v>
      </c>
      <c r="C8" s="90"/>
      <c r="D8" s="302">
        <v>76.080699999999993</v>
      </c>
      <c r="E8" s="302">
        <v>78.459900000000005</v>
      </c>
      <c r="F8" s="302"/>
      <c r="G8" s="303">
        <v>78.55</v>
      </c>
      <c r="H8" s="303">
        <v>69.83</v>
      </c>
      <c r="I8" s="303">
        <v>71.81</v>
      </c>
      <c r="J8" s="303">
        <v>71.19</v>
      </c>
      <c r="K8" s="304"/>
      <c r="L8" s="290">
        <v>4759</v>
      </c>
      <c r="M8" s="290">
        <v>5294</v>
      </c>
      <c r="N8" s="290"/>
      <c r="O8" s="290">
        <v>3821</v>
      </c>
      <c r="P8" s="290">
        <v>2863</v>
      </c>
      <c r="Q8" s="290">
        <v>1180</v>
      </c>
      <c r="R8" s="290">
        <v>1682</v>
      </c>
      <c r="T8" s="367">
        <v>59.154702999999998</v>
      </c>
      <c r="U8" s="367">
        <v>57.521892000000001</v>
      </c>
      <c r="V8" s="367">
        <v>60.983508</v>
      </c>
      <c r="W8" s="351">
        <v>62.154240000000001</v>
      </c>
      <c r="X8" s="460"/>
      <c r="Y8" s="341">
        <v>5400</v>
      </c>
      <c r="Z8" s="341">
        <v>1210</v>
      </c>
      <c r="AA8" s="341">
        <v>1744</v>
      </c>
      <c r="AB8" s="360">
        <v>5473</v>
      </c>
    </row>
    <row r="9" spans="1:28" ht="12" customHeight="1" x14ac:dyDescent="0.2">
      <c r="A9" s="233"/>
      <c r="B9" s="233"/>
      <c r="C9" s="90"/>
      <c r="D9" s="302"/>
      <c r="E9" s="302"/>
      <c r="F9" s="302"/>
      <c r="G9" s="303"/>
      <c r="H9" s="303"/>
      <c r="I9" s="303"/>
      <c r="J9" s="303"/>
      <c r="K9" s="304"/>
      <c r="L9" s="290"/>
      <c r="M9" s="290"/>
      <c r="N9" s="290"/>
      <c r="O9" s="290"/>
      <c r="P9" s="290"/>
      <c r="Q9" s="290"/>
      <c r="R9" s="290"/>
      <c r="S9" s="88"/>
      <c r="T9" s="367"/>
      <c r="U9" s="367"/>
      <c r="V9" s="367"/>
      <c r="W9" s="351"/>
      <c r="X9" s="460"/>
      <c r="Y9" s="341"/>
      <c r="Z9" s="341"/>
      <c r="AA9" s="341"/>
      <c r="AB9" s="360"/>
    </row>
    <row r="10" spans="1:28" ht="12" customHeight="1" x14ac:dyDescent="0.2">
      <c r="A10" s="233" t="s">
        <v>13</v>
      </c>
      <c r="B10" s="233" t="s">
        <v>2</v>
      </c>
      <c r="C10" s="90"/>
      <c r="D10" s="302">
        <v>67.8078</v>
      </c>
      <c r="E10" s="302">
        <v>70.94</v>
      </c>
      <c r="F10" s="302"/>
      <c r="G10" s="303">
        <v>76.599999999999994</v>
      </c>
      <c r="H10" s="303">
        <v>64.63</v>
      </c>
      <c r="I10" s="303">
        <v>72.19</v>
      </c>
      <c r="J10" s="303">
        <v>60</v>
      </c>
      <c r="K10" s="304"/>
      <c r="L10" s="290">
        <v>740</v>
      </c>
      <c r="M10" s="290">
        <v>761</v>
      </c>
      <c r="N10" s="290"/>
      <c r="O10" s="290">
        <v>540</v>
      </c>
      <c r="P10" s="290">
        <v>404</v>
      </c>
      <c r="Q10" s="290">
        <v>145</v>
      </c>
      <c r="R10" s="290">
        <v>206</v>
      </c>
      <c r="S10" s="88"/>
      <c r="T10" s="367">
        <v>42.114350861367875</v>
      </c>
      <c r="U10" s="367">
        <v>43.043961716701091</v>
      </c>
      <c r="V10" s="367">
        <v>50.04345129561738</v>
      </c>
      <c r="W10" s="351">
        <v>47.500950000000003</v>
      </c>
      <c r="X10" s="460"/>
      <c r="Y10" s="341">
        <v>461</v>
      </c>
      <c r="Z10" s="341">
        <v>194</v>
      </c>
      <c r="AA10" s="341">
        <v>256</v>
      </c>
      <c r="AB10" s="360">
        <v>958</v>
      </c>
    </row>
    <row r="11" spans="1:28" ht="12" customHeight="1" x14ac:dyDescent="0.2">
      <c r="A11" s="233"/>
      <c r="B11" s="233" t="s">
        <v>3</v>
      </c>
      <c r="C11" s="90"/>
      <c r="D11" s="302">
        <v>67.270899999999997</v>
      </c>
      <c r="E11" s="302">
        <v>66.247</v>
      </c>
      <c r="F11" s="302"/>
      <c r="G11" s="303">
        <v>70.459999999999994</v>
      </c>
      <c r="H11" s="303">
        <v>61.44</v>
      </c>
      <c r="I11" s="303">
        <v>66.62</v>
      </c>
      <c r="J11" s="303">
        <v>66.22</v>
      </c>
      <c r="K11" s="304"/>
      <c r="L11" s="290">
        <v>1226</v>
      </c>
      <c r="M11" s="290">
        <v>1415</v>
      </c>
      <c r="N11" s="290"/>
      <c r="O11" s="290">
        <v>1043</v>
      </c>
      <c r="P11" s="290">
        <v>700</v>
      </c>
      <c r="Q11" s="290">
        <v>291</v>
      </c>
      <c r="R11" s="290">
        <v>448</v>
      </c>
      <c r="S11" s="88"/>
      <c r="T11" s="367">
        <v>45.422350450534232</v>
      </c>
      <c r="U11" s="367">
        <v>43.933567194215208</v>
      </c>
      <c r="V11" s="367">
        <v>46.75070281239644</v>
      </c>
      <c r="W11" s="351">
        <v>51.329990000000002</v>
      </c>
      <c r="X11" s="460"/>
      <c r="Y11" s="341">
        <v>1277</v>
      </c>
      <c r="Z11" s="341">
        <v>335</v>
      </c>
      <c r="AA11" s="341">
        <v>400</v>
      </c>
      <c r="AB11" s="360">
        <v>1558</v>
      </c>
    </row>
    <row r="12" spans="1:28" ht="12" customHeight="1" x14ac:dyDescent="0.2">
      <c r="A12" s="233"/>
      <c r="B12" s="233" t="s">
        <v>4</v>
      </c>
      <c r="C12" s="90"/>
      <c r="D12" s="302">
        <v>74.516999999999996</v>
      </c>
      <c r="E12" s="302">
        <v>77.979799999999997</v>
      </c>
      <c r="F12" s="302"/>
      <c r="G12" s="303">
        <v>75.709999999999994</v>
      </c>
      <c r="H12" s="303">
        <v>66.069999999999993</v>
      </c>
      <c r="I12" s="303">
        <v>69.349999999999994</v>
      </c>
      <c r="J12" s="303">
        <v>68.989999999999995</v>
      </c>
      <c r="K12" s="304"/>
      <c r="L12" s="290">
        <v>2324</v>
      </c>
      <c r="M12" s="290">
        <v>2516</v>
      </c>
      <c r="N12" s="290"/>
      <c r="O12" s="290">
        <v>1759</v>
      </c>
      <c r="P12" s="290">
        <v>1290</v>
      </c>
      <c r="Q12" s="290">
        <v>482</v>
      </c>
      <c r="R12" s="290">
        <v>751</v>
      </c>
      <c r="S12" s="88"/>
      <c r="T12" s="367">
        <v>57.88327227647391</v>
      </c>
      <c r="U12" s="367">
        <v>54.658129130154997</v>
      </c>
      <c r="V12" s="367">
        <v>61.274751563882681</v>
      </c>
      <c r="W12" s="351">
        <v>62.688839999999999</v>
      </c>
      <c r="X12" s="460"/>
      <c r="Y12" s="341">
        <v>2577</v>
      </c>
      <c r="Z12" s="341">
        <v>578</v>
      </c>
      <c r="AA12" s="341">
        <v>714</v>
      </c>
      <c r="AB12" s="360">
        <v>2576</v>
      </c>
    </row>
    <row r="13" spans="1:28" ht="12" customHeight="1" x14ac:dyDescent="0.2">
      <c r="A13" s="233"/>
      <c r="B13" s="233" t="s">
        <v>5</v>
      </c>
      <c r="C13" s="90"/>
      <c r="D13" s="302">
        <v>81.345500000000001</v>
      </c>
      <c r="E13" s="302">
        <v>81.860799999999998</v>
      </c>
      <c r="F13" s="302"/>
      <c r="G13" s="303">
        <v>80.47</v>
      </c>
      <c r="H13" s="303">
        <v>75.069999999999993</v>
      </c>
      <c r="I13" s="303">
        <v>71.38</v>
      </c>
      <c r="J13" s="303">
        <v>72.72</v>
      </c>
      <c r="K13" s="304"/>
      <c r="L13" s="290">
        <v>2112</v>
      </c>
      <c r="M13" s="290">
        <v>2397</v>
      </c>
      <c r="N13" s="290"/>
      <c r="O13" s="290">
        <v>1596</v>
      </c>
      <c r="P13" s="290">
        <v>1215</v>
      </c>
      <c r="Q13" s="290">
        <v>506</v>
      </c>
      <c r="R13" s="290">
        <v>718</v>
      </c>
      <c r="S13" s="88"/>
      <c r="T13" s="367">
        <v>64.370633771055793</v>
      </c>
      <c r="U13" s="367">
        <v>56.930790134434751</v>
      </c>
      <c r="V13" s="367">
        <v>62.613888955334474</v>
      </c>
      <c r="W13" s="351">
        <v>64.942440000000005</v>
      </c>
      <c r="X13" s="460"/>
      <c r="Y13" s="341">
        <v>2866</v>
      </c>
      <c r="Z13" s="341">
        <v>606</v>
      </c>
      <c r="AA13" s="341">
        <v>887</v>
      </c>
      <c r="AB13" s="360">
        <v>2517</v>
      </c>
    </row>
    <row r="14" spans="1:28" ht="12" customHeight="1" x14ac:dyDescent="0.2">
      <c r="A14" s="233"/>
      <c r="B14" s="233" t="s">
        <v>6</v>
      </c>
      <c r="C14" s="90"/>
      <c r="D14" s="302">
        <v>86.442499999999995</v>
      </c>
      <c r="E14" s="302">
        <v>87.769599999999997</v>
      </c>
      <c r="F14" s="302"/>
      <c r="G14" s="303">
        <v>85.13</v>
      </c>
      <c r="H14" s="303">
        <v>78.48</v>
      </c>
      <c r="I14" s="303">
        <v>82.56</v>
      </c>
      <c r="J14" s="303">
        <v>78.97</v>
      </c>
      <c r="K14" s="304"/>
      <c r="L14" s="290">
        <v>1181</v>
      </c>
      <c r="M14" s="290">
        <v>1367</v>
      </c>
      <c r="N14" s="290"/>
      <c r="O14" s="290">
        <v>1054</v>
      </c>
      <c r="P14" s="290">
        <v>794</v>
      </c>
      <c r="Q14" s="290">
        <v>318</v>
      </c>
      <c r="R14" s="290">
        <v>510</v>
      </c>
      <c r="S14" s="88"/>
      <c r="T14" s="367">
        <v>73.106650963394927</v>
      </c>
      <c r="U14" s="367">
        <v>73.477993240046303</v>
      </c>
      <c r="V14" s="367">
        <v>68.149451127454512</v>
      </c>
      <c r="W14" s="351">
        <v>72.082250000000002</v>
      </c>
      <c r="X14" s="460"/>
      <c r="Y14" s="341">
        <v>1850</v>
      </c>
      <c r="Z14" s="341">
        <v>374</v>
      </c>
      <c r="AA14" s="341">
        <v>608</v>
      </c>
      <c r="AB14" s="360">
        <v>1621</v>
      </c>
    </row>
    <row r="15" spans="1:28" ht="12" customHeight="1" x14ac:dyDescent="0.2">
      <c r="A15" s="233"/>
      <c r="B15" s="233" t="s">
        <v>7</v>
      </c>
      <c r="C15" s="90"/>
      <c r="D15" s="302">
        <v>86.656499999999994</v>
      </c>
      <c r="E15" s="302">
        <v>87.261899999999997</v>
      </c>
      <c r="F15" s="302"/>
      <c r="G15" s="303">
        <v>87.78</v>
      </c>
      <c r="H15" s="303">
        <v>82.64</v>
      </c>
      <c r="I15" s="303">
        <v>80.78</v>
      </c>
      <c r="J15" s="303">
        <v>85.3</v>
      </c>
      <c r="K15" s="304"/>
      <c r="L15" s="290">
        <v>1070</v>
      </c>
      <c r="M15" s="290">
        <v>1164</v>
      </c>
      <c r="N15" s="290"/>
      <c r="O15" s="290">
        <v>891</v>
      </c>
      <c r="P15" s="290">
        <v>675</v>
      </c>
      <c r="Q15" s="290">
        <v>275</v>
      </c>
      <c r="R15" s="290">
        <v>382</v>
      </c>
      <c r="S15" s="88"/>
      <c r="T15" s="367">
        <v>76.408131598904859</v>
      </c>
      <c r="U15" s="367">
        <v>71.485571329048341</v>
      </c>
      <c r="V15" s="367">
        <v>75.636489540085861</v>
      </c>
      <c r="W15" s="351">
        <v>75.608059999999995</v>
      </c>
      <c r="X15" s="460"/>
      <c r="Y15" s="341">
        <v>1085</v>
      </c>
      <c r="Z15" s="341">
        <v>209</v>
      </c>
      <c r="AA15" s="341">
        <v>360</v>
      </c>
      <c r="AB15" s="360">
        <v>935</v>
      </c>
    </row>
    <row r="16" spans="1:28" ht="12" customHeight="1" x14ac:dyDescent="0.2">
      <c r="A16" s="233"/>
      <c r="B16" s="233"/>
      <c r="C16" s="90"/>
      <c r="D16" s="302"/>
      <c r="E16" s="302"/>
      <c r="F16" s="302"/>
      <c r="G16" s="303"/>
      <c r="H16" s="303"/>
      <c r="I16" s="303"/>
      <c r="J16" s="303"/>
      <c r="K16" s="304"/>
      <c r="L16" s="290"/>
      <c r="M16" s="290"/>
      <c r="N16" s="290"/>
      <c r="O16" s="290"/>
      <c r="P16" s="290"/>
      <c r="Q16" s="290"/>
      <c r="R16" s="290"/>
      <c r="S16" s="88"/>
      <c r="T16" s="367"/>
      <c r="U16" s="367"/>
      <c r="V16" s="367"/>
      <c r="W16" s="351"/>
      <c r="X16" s="460"/>
      <c r="Y16" s="341"/>
      <c r="Z16" s="341"/>
      <c r="AA16" s="341"/>
      <c r="AB16" s="360"/>
    </row>
    <row r="17" spans="1:28" ht="12" customHeight="1" x14ac:dyDescent="0.2">
      <c r="A17" s="233" t="s">
        <v>290</v>
      </c>
      <c r="B17" s="233" t="s">
        <v>17</v>
      </c>
      <c r="C17" s="90"/>
      <c r="D17" s="302">
        <v>71.8</v>
      </c>
      <c r="E17" s="302">
        <v>74.2</v>
      </c>
      <c r="F17" s="302"/>
      <c r="G17" s="303">
        <v>75.64</v>
      </c>
      <c r="H17" s="303">
        <v>66.37</v>
      </c>
      <c r="I17" s="303">
        <v>72.41</v>
      </c>
      <c r="J17" s="303">
        <v>67.37</v>
      </c>
      <c r="K17" s="304"/>
      <c r="L17" s="290">
        <v>788</v>
      </c>
      <c r="M17" s="290">
        <v>954</v>
      </c>
      <c r="N17" s="290"/>
      <c r="O17" s="290">
        <v>674</v>
      </c>
      <c r="P17" s="290">
        <v>561</v>
      </c>
      <c r="Q17" s="290">
        <v>232</v>
      </c>
      <c r="R17" s="290">
        <v>354</v>
      </c>
      <c r="S17" s="88"/>
      <c r="T17" s="367">
        <v>51.536351000000003</v>
      </c>
      <c r="U17" s="367">
        <v>50.528008</v>
      </c>
      <c r="V17" s="367">
        <v>60.522694000000001</v>
      </c>
      <c r="W17" s="351">
        <v>63.082619999999999</v>
      </c>
      <c r="X17" s="460"/>
      <c r="Y17" s="341">
        <v>824</v>
      </c>
      <c r="Z17" s="341">
        <v>201</v>
      </c>
      <c r="AA17" s="341">
        <v>264</v>
      </c>
      <c r="AB17" s="360">
        <v>2090</v>
      </c>
    </row>
    <row r="18" spans="1:28" ht="12" customHeight="1" x14ac:dyDescent="0.2">
      <c r="A18" s="233"/>
      <c r="B18" s="233" t="s">
        <v>9</v>
      </c>
      <c r="C18" s="90"/>
      <c r="D18" s="302">
        <v>76.8</v>
      </c>
      <c r="E18" s="302">
        <v>78.3</v>
      </c>
      <c r="F18" s="302"/>
      <c r="G18" s="303">
        <v>78.540000000000006</v>
      </c>
      <c r="H18" s="303">
        <v>70.67</v>
      </c>
      <c r="I18" s="303">
        <v>72.36</v>
      </c>
      <c r="J18" s="303">
        <v>71.52</v>
      </c>
      <c r="K18" s="304"/>
      <c r="L18" s="290">
        <v>7863</v>
      </c>
      <c r="M18" s="290">
        <v>8664</v>
      </c>
      <c r="N18" s="290"/>
      <c r="O18" s="290">
        <v>6201</v>
      </c>
      <c r="P18" s="290">
        <v>4511</v>
      </c>
      <c r="Q18" s="290">
        <v>1784</v>
      </c>
      <c r="R18" s="290">
        <v>2657</v>
      </c>
      <c r="S18" s="88"/>
      <c r="T18" s="367">
        <v>59.506397999999997</v>
      </c>
      <c r="U18" s="367">
        <v>56.088391000000001</v>
      </c>
      <c r="V18" s="367">
        <v>59.871164999999998</v>
      </c>
      <c r="W18" s="351">
        <v>61.47963</v>
      </c>
      <c r="X18" s="460"/>
      <c r="Y18" s="341">
        <v>9244</v>
      </c>
      <c r="Z18" s="341">
        <v>2094</v>
      </c>
      <c r="AA18" s="341">
        <v>2952</v>
      </c>
      <c r="AB18" s="360">
        <v>7996</v>
      </c>
    </row>
    <row r="19" spans="1:28" ht="12" customHeight="1" x14ac:dyDescent="0.2">
      <c r="A19" s="233"/>
      <c r="B19" s="233"/>
      <c r="C19" s="90"/>
      <c r="D19" s="302"/>
      <c r="E19" s="302"/>
      <c r="F19" s="302"/>
      <c r="G19" s="305"/>
      <c r="H19" s="305"/>
      <c r="I19" s="305"/>
      <c r="J19" s="305"/>
      <c r="K19" s="304"/>
      <c r="L19" s="290"/>
      <c r="M19" s="290"/>
      <c r="N19" s="290"/>
      <c r="O19" s="290"/>
      <c r="P19" s="290"/>
      <c r="Q19" s="290"/>
      <c r="R19" s="290"/>
      <c r="S19" s="88"/>
      <c r="T19" s="463"/>
      <c r="U19" s="463"/>
      <c r="V19" s="463"/>
      <c r="W19" s="464"/>
      <c r="X19" s="460"/>
      <c r="Y19" s="341"/>
      <c r="Z19" s="341"/>
      <c r="AA19" s="341"/>
      <c r="AB19" s="360"/>
    </row>
    <row r="20" spans="1:28" ht="12" customHeight="1" x14ac:dyDescent="0.25">
      <c r="A20" s="446" t="s">
        <v>14</v>
      </c>
      <c r="B20" s="446"/>
      <c r="C20" s="94"/>
      <c r="D20" s="306">
        <v>76.25</v>
      </c>
      <c r="E20" s="306">
        <v>77.791600000000003</v>
      </c>
      <c r="F20" s="307"/>
      <c r="G20" s="308">
        <v>78.17</v>
      </c>
      <c r="H20" s="270">
        <v>70.069999999999993</v>
      </c>
      <c r="I20" s="270">
        <v>72.39</v>
      </c>
      <c r="J20" s="270">
        <v>70.87</v>
      </c>
      <c r="K20" s="304"/>
      <c r="L20" s="306">
        <v>8653</v>
      </c>
      <c r="M20" s="292">
        <v>9620</v>
      </c>
      <c r="N20" s="309"/>
      <c r="O20" s="292">
        <v>6883</v>
      </c>
      <c r="P20" s="292">
        <v>5078</v>
      </c>
      <c r="Q20" s="292">
        <v>2017</v>
      </c>
      <c r="R20" s="292">
        <v>3016</v>
      </c>
      <c r="S20" s="88"/>
      <c r="T20" s="394">
        <v>58.480711999999997</v>
      </c>
      <c r="U20" s="394">
        <v>55.490606999999997</v>
      </c>
      <c r="V20" s="394">
        <v>59.833506999999997</v>
      </c>
      <c r="W20" s="403">
        <v>61.556139999999999</v>
      </c>
      <c r="X20" s="460"/>
      <c r="Y20" s="338">
        <v>10169</v>
      </c>
      <c r="Z20" s="338">
        <v>2311</v>
      </c>
      <c r="AA20" s="338">
        <v>3242</v>
      </c>
      <c r="AB20" s="342">
        <v>10215</v>
      </c>
    </row>
    <row r="21" spans="1:28" ht="12" customHeight="1" x14ac:dyDescent="0.2">
      <c r="A21" s="459"/>
      <c r="B21" s="459"/>
      <c r="D21" s="275"/>
      <c r="E21" s="275"/>
      <c r="F21" s="275"/>
      <c r="G21" s="299"/>
      <c r="H21" s="299"/>
      <c r="I21" s="299"/>
      <c r="J21" s="299"/>
      <c r="K21" s="275"/>
      <c r="L21" s="282"/>
      <c r="M21" s="275"/>
      <c r="N21" s="275"/>
      <c r="O21" s="282"/>
      <c r="P21" s="299"/>
      <c r="Q21" s="299"/>
      <c r="R21" s="282"/>
      <c r="T21" s="233"/>
      <c r="U21" s="460"/>
      <c r="V21" s="460"/>
      <c r="W21" s="460"/>
      <c r="X21" s="460"/>
      <c r="Y21" s="460"/>
      <c r="Z21" s="460"/>
      <c r="AA21" s="460"/>
      <c r="AB21" s="460"/>
    </row>
    <row r="22" spans="1:28" ht="12" customHeight="1" x14ac:dyDescent="0.2">
      <c r="A22" s="233"/>
      <c r="B22" s="233"/>
      <c r="D22" s="559" t="s">
        <v>33</v>
      </c>
      <c r="E22" s="559"/>
      <c r="F22" s="559"/>
      <c r="G22" s="559"/>
      <c r="H22" s="559"/>
      <c r="I22" s="559"/>
      <c r="J22" s="559"/>
      <c r="K22" s="275"/>
      <c r="L22" s="558" t="s">
        <v>8</v>
      </c>
      <c r="M22" s="558"/>
      <c r="N22" s="558"/>
      <c r="O22" s="558"/>
      <c r="P22" s="558"/>
      <c r="Q22" s="558"/>
      <c r="R22" s="558"/>
      <c r="S22" s="88"/>
      <c r="T22" s="554" t="s">
        <v>192</v>
      </c>
      <c r="U22" s="554"/>
      <c r="V22" s="554"/>
      <c r="W22" s="554"/>
      <c r="X22" s="460"/>
      <c r="Y22" s="555" t="s">
        <v>1</v>
      </c>
      <c r="Z22" s="555"/>
      <c r="AA22" s="555"/>
      <c r="AB22" s="555"/>
    </row>
    <row r="23" spans="1:28" ht="12" customHeight="1" x14ac:dyDescent="0.2">
      <c r="A23" s="233"/>
      <c r="B23" s="459"/>
      <c r="C23" s="88"/>
      <c r="D23" s="419" t="s">
        <v>248</v>
      </c>
      <c r="E23" s="419" t="s">
        <v>249</v>
      </c>
      <c r="F23" s="419"/>
      <c r="G23" s="419" t="s">
        <v>112</v>
      </c>
      <c r="H23" s="419" t="s">
        <v>116</v>
      </c>
      <c r="I23" s="419" t="s">
        <v>144</v>
      </c>
      <c r="J23" s="419" t="s">
        <v>152</v>
      </c>
      <c r="K23" s="275"/>
      <c r="L23" s="310" t="s">
        <v>248</v>
      </c>
      <c r="M23" s="310" t="s">
        <v>249</v>
      </c>
      <c r="N23" s="310"/>
      <c r="O23" s="310" t="s">
        <v>112</v>
      </c>
      <c r="P23" s="310" t="s">
        <v>116</v>
      </c>
      <c r="Q23" s="419" t="s">
        <v>143</v>
      </c>
      <c r="R23" s="310" t="s">
        <v>151</v>
      </c>
      <c r="S23" s="88"/>
      <c r="T23" s="422" t="s">
        <v>116</v>
      </c>
      <c r="U23" s="422" t="s">
        <v>144</v>
      </c>
      <c r="V23" s="422" t="s">
        <v>152</v>
      </c>
      <c r="W23" s="422" t="s">
        <v>155</v>
      </c>
      <c r="X23" s="460"/>
      <c r="Y23" s="465" t="s">
        <v>116</v>
      </c>
      <c r="Z23" s="465" t="s">
        <v>143</v>
      </c>
      <c r="AA23" s="466" t="s">
        <v>151</v>
      </c>
      <c r="AB23" s="465" t="s">
        <v>154</v>
      </c>
    </row>
    <row r="24" spans="1:28" s="224" customFormat="1" ht="12" customHeight="1" x14ac:dyDescent="0.2">
      <c r="A24" s="232" t="s">
        <v>10</v>
      </c>
      <c r="B24" s="233" t="s">
        <v>11</v>
      </c>
      <c r="C24" s="88"/>
      <c r="D24" s="302">
        <v>86.634699999999995</v>
      </c>
      <c r="E24" s="302">
        <v>87.385499999999993</v>
      </c>
      <c r="F24" s="302"/>
      <c r="G24" s="303">
        <v>85.98</v>
      </c>
      <c r="H24" s="303">
        <v>84.85</v>
      </c>
      <c r="I24" s="303">
        <v>87.56</v>
      </c>
      <c r="J24" s="303">
        <v>88.93</v>
      </c>
      <c r="K24" s="275"/>
      <c r="L24" s="311">
        <v>3905</v>
      </c>
      <c r="M24" s="311">
        <v>4314</v>
      </c>
      <c r="N24" s="311"/>
      <c r="O24" s="311">
        <v>3061</v>
      </c>
      <c r="P24" s="311">
        <v>2214</v>
      </c>
      <c r="Q24" s="312">
        <v>837</v>
      </c>
      <c r="R24" s="311">
        <v>1330</v>
      </c>
      <c r="S24" s="89"/>
      <c r="T24" s="367">
        <v>84.725527999999997</v>
      </c>
      <c r="U24" s="367">
        <v>82.427751999999998</v>
      </c>
      <c r="V24" s="367">
        <v>85.208078</v>
      </c>
      <c r="W24" s="349">
        <v>83.77252</v>
      </c>
      <c r="X24" s="233"/>
      <c r="Y24" s="345">
        <v>4461</v>
      </c>
      <c r="Z24" s="360">
        <v>1061</v>
      </c>
      <c r="AA24" s="345">
        <v>1050</v>
      </c>
      <c r="AB24" s="379">
        <v>3476</v>
      </c>
    </row>
    <row r="25" spans="1:28" s="224" customFormat="1" ht="12" customHeight="1" x14ac:dyDescent="0.2">
      <c r="A25" s="233"/>
      <c r="B25" s="233" t="s">
        <v>12</v>
      </c>
      <c r="C25" s="88"/>
      <c r="D25" s="302">
        <v>87.620800000000003</v>
      </c>
      <c r="E25" s="302">
        <v>89.041499999999999</v>
      </c>
      <c r="F25" s="302"/>
      <c r="G25" s="303">
        <v>88.76</v>
      </c>
      <c r="H25" s="303">
        <v>87.47</v>
      </c>
      <c r="I25" s="303">
        <v>85.63</v>
      </c>
      <c r="J25" s="303">
        <v>88.4</v>
      </c>
      <c r="K25" s="275"/>
      <c r="L25" s="290">
        <v>4759</v>
      </c>
      <c r="M25" s="290">
        <v>5294</v>
      </c>
      <c r="N25" s="290"/>
      <c r="O25" s="290">
        <v>3825</v>
      </c>
      <c r="P25" s="290">
        <v>2864</v>
      </c>
      <c r="Q25" s="312">
        <v>1177</v>
      </c>
      <c r="R25" s="312">
        <v>1682</v>
      </c>
      <c r="S25" s="88"/>
      <c r="T25" s="367">
        <v>86.136025000000004</v>
      </c>
      <c r="U25" s="367">
        <v>84.263019</v>
      </c>
      <c r="V25" s="367">
        <v>85.003643999999994</v>
      </c>
      <c r="W25" s="349">
        <v>85.840429999999998</v>
      </c>
      <c r="X25" s="233"/>
      <c r="Y25" s="341">
        <v>4905</v>
      </c>
      <c r="Z25" s="360">
        <v>1152</v>
      </c>
      <c r="AA25" s="360">
        <v>1171</v>
      </c>
      <c r="AB25" s="370">
        <v>3867</v>
      </c>
    </row>
    <row r="26" spans="1:28" s="224" customFormat="1" ht="12" customHeight="1" x14ac:dyDescent="0.2">
      <c r="A26" s="233"/>
      <c r="B26" s="233"/>
      <c r="C26" s="88"/>
      <c r="D26" s="302"/>
      <c r="E26" s="302"/>
      <c r="F26" s="302"/>
      <c r="G26" s="303"/>
      <c r="H26" s="303"/>
      <c r="I26" s="303"/>
      <c r="J26" s="303"/>
      <c r="K26" s="275"/>
      <c r="L26" s="290"/>
      <c r="M26" s="290"/>
      <c r="N26" s="290"/>
      <c r="O26" s="290"/>
      <c r="P26" s="290"/>
      <c r="Q26" s="312"/>
      <c r="R26" s="312"/>
      <c r="S26" s="88"/>
      <c r="T26" s="367"/>
      <c r="U26" s="367"/>
      <c r="V26" s="367"/>
      <c r="W26" s="467"/>
      <c r="X26" s="233"/>
      <c r="Y26" s="341"/>
      <c r="Z26" s="360"/>
      <c r="AA26" s="360"/>
      <c r="AB26" s="468"/>
    </row>
    <row r="27" spans="1:28" ht="12" customHeight="1" x14ac:dyDescent="0.2">
      <c r="A27" s="233" t="s">
        <v>13</v>
      </c>
      <c r="B27" s="233" t="s">
        <v>2</v>
      </c>
      <c r="C27" s="88"/>
      <c r="D27" s="302">
        <v>86.889700000000005</v>
      </c>
      <c r="E27" s="302">
        <v>88.913600000000002</v>
      </c>
      <c r="F27" s="302"/>
      <c r="G27" s="303">
        <v>86.65</v>
      </c>
      <c r="H27" s="303">
        <v>86.24</v>
      </c>
      <c r="I27" s="303">
        <v>86.66</v>
      </c>
      <c r="J27" s="303">
        <v>90.51</v>
      </c>
      <c r="K27" s="275"/>
      <c r="L27" s="290">
        <v>740</v>
      </c>
      <c r="M27" s="290">
        <v>761</v>
      </c>
      <c r="N27" s="290"/>
      <c r="O27" s="290">
        <v>539</v>
      </c>
      <c r="P27" s="290">
        <v>399</v>
      </c>
      <c r="Q27" s="312">
        <v>146</v>
      </c>
      <c r="R27" s="312">
        <v>205</v>
      </c>
      <c r="S27" s="88"/>
      <c r="T27" s="367">
        <v>85.764135103762356</v>
      </c>
      <c r="U27" s="367">
        <v>77.302757860817394</v>
      </c>
      <c r="V27" s="367">
        <v>79.152951800836817</v>
      </c>
      <c r="W27" s="349">
        <v>79.352180000000004</v>
      </c>
      <c r="X27" s="460"/>
      <c r="Y27" s="341">
        <v>463</v>
      </c>
      <c r="Z27" s="360">
        <v>193</v>
      </c>
      <c r="AA27" s="360">
        <v>212</v>
      </c>
      <c r="AB27" s="370">
        <v>807</v>
      </c>
    </row>
    <row r="28" spans="1:28" ht="12" customHeight="1" x14ac:dyDescent="0.2">
      <c r="A28" s="233"/>
      <c r="B28" s="233" t="s">
        <v>3</v>
      </c>
      <c r="C28" s="88"/>
      <c r="D28" s="302">
        <v>84.945800000000006</v>
      </c>
      <c r="E28" s="302">
        <v>84.7</v>
      </c>
      <c r="F28" s="302"/>
      <c r="G28" s="303">
        <v>84.48</v>
      </c>
      <c r="H28" s="303">
        <v>84.55</v>
      </c>
      <c r="I28" s="303">
        <v>84.14</v>
      </c>
      <c r="J28" s="303">
        <v>85.97</v>
      </c>
      <c r="K28" s="275"/>
      <c r="L28" s="290">
        <v>1232</v>
      </c>
      <c r="M28" s="290">
        <v>1410</v>
      </c>
      <c r="N28" s="290"/>
      <c r="O28" s="290">
        <v>1041</v>
      </c>
      <c r="P28" s="290">
        <v>700</v>
      </c>
      <c r="Q28" s="312">
        <v>292</v>
      </c>
      <c r="R28" s="312">
        <v>445</v>
      </c>
      <c r="S28" s="88"/>
      <c r="T28" s="367">
        <v>79.424999180763962</v>
      </c>
      <c r="U28" s="367">
        <v>78.180356857562131</v>
      </c>
      <c r="V28" s="367">
        <v>79.762495249354089</v>
      </c>
      <c r="W28" s="349">
        <v>78.262389999999996</v>
      </c>
      <c r="X28" s="460"/>
      <c r="Y28" s="341">
        <v>1276</v>
      </c>
      <c r="Z28" s="360">
        <v>331</v>
      </c>
      <c r="AA28" s="360">
        <v>298</v>
      </c>
      <c r="AB28" s="370">
        <v>1219</v>
      </c>
    </row>
    <row r="29" spans="1:28" ht="12" customHeight="1" x14ac:dyDescent="0.2">
      <c r="A29" s="233"/>
      <c r="B29" s="233" t="s">
        <v>4</v>
      </c>
      <c r="C29" s="88"/>
      <c r="D29" s="302">
        <v>84.832300000000004</v>
      </c>
      <c r="E29" s="302">
        <v>86.226500000000001</v>
      </c>
      <c r="F29" s="302"/>
      <c r="G29" s="303">
        <v>86.33</v>
      </c>
      <c r="H29" s="303">
        <v>83.71</v>
      </c>
      <c r="I29" s="303">
        <v>84.68</v>
      </c>
      <c r="J29" s="303">
        <v>86.09</v>
      </c>
      <c r="K29" s="275"/>
      <c r="L29" s="290">
        <v>2334</v>
      </c>
      <c r="M29" s="290">
        <v>2517</v>
      </c>
      <c r="N29" s="290"/>
      <c r="O29" s="290">
        <v>1760</v>
      </c>
      <c r="P29" s="290">
        <v>1293</v>
      </c>
      <c r="Q29" s="312">
        <v>482</v>
      </c>
      <c r="R29" s="312">
        <v>749</v>
      </c>
      <c r="S29" s="88"/>
      <c r="T29" s="367">
        <v>82.171174819750703</v>
      </c>
      <c r="U29" s="367">
        <v>81.570684811987363</v>
      </c>
      <c r="V29" s="367">
        <v>82.569711910116595</v>
      </c>
      <c r="W29" s="349">
        <v>83.39179</v>
      </c>
      <c r="X29" s="460"/>
      <c r="Y29" s="341">
        <v>2556</v>
      </c>
      <c r="Z29" s="360">
        <v>573</v>
      </c>
      <c r="AA29" s="360">
        <v>551</v>
      </c>
      <c r="AB29" s="370">
        <v>1956</v>
      </c>
    </row>
    <row r="30" spans="1:28" ht="12" customHeight="1" x14ac:dyDescent="0.2">
      <c r="A30" s="233"/>
      <c r="B30" s="233" t="s">
        <v>5</v>
      </c>
      <c r="C30" s="88"/>
      <c r="D30" s="302">
        <v>87.296700000000001</v>
      </c>
      <c r="E30" s="302">
        <v>89.200299999999999</v>
      </c>
      <c r="F30" s="302"/>
      <c r="G30" s="303">
        <v>86.97</v>
      </c>
      <c r="H30" s="303">
        <v>86.09</v>
      </c>
      <c r="I30" s="303">
        <v>85.5</v>
      </c>
      <c r="J30" s="303">
        <v>88.2</v>
      </c>
      <c r="K30" s="304"/>
      <c r="L30" s="290">
        <v>2107</v>
      </c>
      <c r="M30" s="290">
        <v>2394</v>
      </c>
      <c r="N30" s="290"/>
      <c r="O30" s="290">
        <v>1597</v>
      </c>
      <c r="P30" s="290">
        <v>1214</v>
      </c>
      <c r="Q30" s="312">
        <v>504</v>
      </c>
      <c r="R30" s="312">
        <v>718</v>
      </c>
      <c r="S30" s="88"/>
      <c r="T30" s="367">
        <v>86.639875319679419</v>
      </c>
      <c r="U30" s="367">
        <v>84.465130344794105</v>
      </c>
      <c r="V30" s="367">
        <v>85.855482602147475</v>
      </c>
      <c r="W30" s="349">
        <v>87.03049</v>
      </c>
      <c r="X30" s="460"/>
      <c r="Y30" s="341">
        <v>2743</v>
      </c>
      <c r="Z30" s="360">
        <v>589</v>
      </c>
      <c r="AA30" s="360">
        <v>647</v>
      </c>
      <c r="AB30" s="370">
        <v>1815</v>
      </c>
    </row>
    <row r="31" spans="1:28" ht="12" customHeight="1" x14ac:dyDescent="0.2">
      <c r="A31" s="233"/>
      <c r="B31" s="233" t="s">
        <v>6</v>
      </c>
      <c r="C31" s="88"/>
      <c r="D31" s="302">
        <v>90.352199999999996</v>
      </c>
      <c r="E31" s="302">
        <v>90.575699999999998</v>
      </c>
      <c r="F31" s="302"/>
      <c r="G31" s="303">
        <v>89.97</v>
      </c>
      <c r="H31" s="303">
        <v>89.91</v>
      </c>
      <c r="I31" s="303">
        <v>91.68</v>
      </c>
      <c r="J31" s="303">
        <v>92.05</v>
      </c>
      <c r="K31" s="304"/>
      <c r="L31" s="290">
        <v>1179</v>
      </c>
      <c r="M31" s="290">
        <v>1359</v>
      </c>
      <c r="N31" s="290"/>
      <c r="O31" s="290">
        <v>1053</v>
      </c>
      <c r="P31" s="290">
        <v>794</v>
      </c>
      <c r="Q31" s="312">
        <v>316</v>
      </c>
      <c r="R31" s="312">
        <v>510</v>
      </c>
      <c r="S31" s="88"/>
      <c r="T31" s="367">
        <v>92.526793818391596</v>
      </c>
      <c r="U31" s="367">
        <v>92.230612887713932</v>
      </c>
      <c r="V31" s="367">
        <v>93.039094825613162</v>
      </c>
      <c r="W31" s="349">
        <v>90.136020000000002</v>
      </c>
      <c r="X31" s="460"/>
      <c r="Y31" s="341">
        <v>1590</v>
      </c>
      <c r="Z31" s="360">
        <v>348</v>
      </c>
      <c r="AA31" s="360">
        <v>369</v>
      </c>
      <c r="AB31" s="370">
        <v>1071</v>
      </c>
    </row>
    <row r="32" spans="1:28" ht="12" customHeight="1" x14ac:dyDescent="0.2">
      <c r="A32" s="233"/>
      <c r="B32" s="233" t="s">
        <v>7</v>
      </c>
      <c r="C32" s="88"/>
      <c r="D32" s="302">
        <v>93.948800000000006</v>
      </c>
      <c r="E32" s="302">
        <v>94.024100000000004</v>
      </c>
      <c r="F32" s="302"/>
      <c r="G32" s="303">
        <v>94.74</v>
      </c>
      <c r="H32" s="303">
        <v>91.52</v>
      </c>
      <c r="I32" s="303">
        <v>91.97</v>
      </c>
      <c r="J32" s="303">
        <v>93.95</v>
      </c>
      <c r="K32" s="304"/>
      <c r="L32" s="290">
        <v>1072</v>
      </c>
      <c r="M32" s="290">
        <v>1167</v>
      </c>
      <c r="N32" s="290"/>
      <c r="O32" s="290">
        <v>896</v>
      </c>
      <c r="P32" s="290">
        <v>678</v>
      </c>
      <c r="Q32" s="312">
        <v>274</v>
      </c>
      <c r="R32" s="312">
        <v>384</v>
      </c>
      <c r="S32" s="88"/>
      <c r="T32" s="367">
        <v>93.654455804891526</v>
      </c>
      <c r="U32" s="367">
        <v>93.2684734628765</v>
      </c>
      <c r="V32" s="367">
        <v>97.25559472489752</v>
      </c>
      <c r="W32" s="349">
        <v>96.244810000000001</v>
      </c>
      <c r="X32" s="460"/>
      <c r="Y32" s="341">
        <v>687</v>
      </c>
      <c r="Z32" s="360">
        <v>164</v>
      </c>
      <c r="AA32" s="360">
        <v>135</v>
      </c>
      <c r="AB32" s="370">
        <v>443</v>
      </c>
    </row>
    <row r="33" spans="1:28" ht="12" customHeight="1" x14ac:dyDescent="0.2">
      <c r="A33" s="233"/>
      <c r="B33" s="233"/>
      <c r="C33" s="88"/>
      <c r="D33" s="302"/>
      <c r="E33" s="302"/>
      <c r="F33" s="302"/>
      <c r="G33" s="303"/>
      <c r="H33" s="303"/>
      <c r="I33" s="303"/>
      <c r="J33" s="303"/>
      <c r="K33" s="304"/>
      <c r="L33" s="290"/>
      <c r="M33" s="290"/>
      <c r="N33" s="290"/>
      <c r="O33" s="290"/>
      <c r="P33" s="290"/>
      <c r="Q33" s="312"/>
      <c r="R33" s="312"/>
      <c r="S33" s="88"/>
      <c r="T33" s="367"/>
      <c r="U33" s="367"/>
      <c r="V33" s="367"/>
      <c r="W33" s="467"/>
      <c r="X33" s="460"/>
      <c r="Y33" s="341"/>
      <c r="Z33" s="360"/>
      <c r="AA33" s="360"/>
      <c r="AB33" s="468"/>
    </row>
    <row r="34" spans="1:28" ht="12" customHeight="1" x14ac:dyDescent="0.2">
      <c r="A34" s="233" t="s">
        <v>290</v>
      </c>
      <c r="B34" s="233" t="s">
        <v>17</v>
      </c>
      <c r="C34" s="88"/>
      <c r="D34" s="302">
        <v>83.9</v>
      </c>
      <c r="E34" s="302">
        <v>87.8</v>
      </c>
      <c r="F34" s="302"/>
      <c r="G34" s="303">
        <v>87.81</v>
      </c>
      <c r="H34" s="303">
        <v>84.51</v>
      </c>
      <c r="I34" s="303">
        <v>89.38</v>
      </c>
      <c r="J34" s="303">
        <v>86.35</v>
      </c>
      <c r="K34" s="304"/>
      <c r="L34" s="290">
        <v>790</v>
      </c>
      <c r="M34" s="290">
        <v>955</v>
      </c>
      <c r="N34" s="290"/>
      <c r="O34" s="290">
        <v>676</v>
      </c>
      <c r="P34" s="290">
        <v>560</v>
      </c>
      <c r="Q34" s="312">
        <v>231</v>
      </c>
      <c r="R34" s="312">
        <v>354</v>
      </c>
      <c r="S34" s="88"/>
      <c r="T34" s="367">
        <v>82.764629999999997</v>
      </c>
      <c r="U34" s="367">
        <v>80.342495999999997</v>
      </c>
      <c r="V34" s="367">
        <v>87.989005000000006</v>
      </c>
      <c r="W34" s="349">
        <v>81.518910000000005</v>
      </c>
      <c r="X34" s="460"/>
      <c r="Y34" s="341">
        <v>798</v>
      </c>
      <c r="Z34" s="360">
        <v>196</v>
      </c>
      <c r="AA34" s="360">
        <v>209</v>
      </c>
      <c r="AB34" s="370">
        <v>1453</v>
      </c>
    </row>
    <row r="35" spans="1:28" ht="12" customHeight="1" x14ac:dyDescent="0.2">
      <c r="A35" s="233"/>
      <c r="B35" s="233" t="s">
        <v>9</v>
      </c>
      <c r="C35" s="88"/>
      <c r="D35" s="302">
        <v>87.58</v>
      </c>
      <c r="E35" s="302">
        <v>88.3</v>
      </c>
      <c r="F35" s="302"/>
      <c r="G35" s="303">
        <v>87.36</v>
      </c>
      <c r="H35" s="303">
        <v>86.47</v>
      </c>
      <c r="I35" s="303">
        <v>86.05</v>
      </c>
      <c r="J35" s="303">
        <v>89.33</v>
      </c>
      <c r="K35" s="304"/>
      <c r="L35" s="290">
        <v>7872</v>
      </c>
      <c r="M35" s="290">
        <v>8651</v>
      </c>
      <c r="N35" s="290"/>
      <c r="O35" s="290">
        <v>6202</v>
      </c>
      <c r="P35" s="290">
        <v>4513</v>
      </c>
      <c r="Q35" s="312">
        <v>1782</v>
      </c>
      <c r="R35" s="312">
        <v>2653</v>
      </c>
      <c r="S35" s="88"/>
      <c r="T35" s="367">
        <v>85.778543999999997</v>
      </c>
      <c r="U35" s="367">
        <v>83.813868999999997</v>
      </c>
      <c r="V35" s="367">
        <v>84.832318999999998</v>
      </c>
      <c r="W35" s="349">
        <v>85.479280000000003</v>
      </c>
      <c r="X35" s="460"/>
      <c r="Y35" s="341">
        <v>8474</v>
      </c>
      <c r="Z35" s="360">
        <v>2001</v>
      </c>
      <c r="AA35" s="360">
        <v>2002</v>
      </c>
      <c r="AB35" s="370">
        <v>5821</v>
      </c>
    </row>
    <row r="36" spans="1:28" ht="12" customHeight="1" x14ac:dyDescent="0.2">
      <c r="A36" s="233"/>
      <c r="B36" s="233"/>
      <c r="C36" s="88"/>
      <c r="D36" s="302"/>
      <c r="E36" s="302"/>
      <c r="F36" s="302"/>
      <c r="G36" s="303"/>
      <c r="H36" s="303"/>
      <c r="I36" s="303"/>
      <c r="J36" s="303"/>
      <c r="K36" s="304"/>
      <c r="L36" s="290"/>
      <c r="M36" s="290"/>
      <c r="N36" s="290"/>
      <c r="O36" s="290"/>
      <c r="P36" s="290"/>
      <c r="Q36" s="290"/>
      <c r="R36" s="290"/>
      <c r="S36" s="88"/>
      <c r="T36" s="367"/>
      <c r="U36" s="367"/>
      <c r="V36" s="367"/>
      <c r="W36" s="467"/>
      <c r="X36" s="460"/>
      <c r="Y36" s="341"/>
      <c r="Z36" s="341"/>
      <c r="AA36" s="341"/>
      <c r="AB36" s="468"/>
    </row>
    <row r="37" spans="1:28" ht="12" customHeight="1" x14ac:dyDescent="0.25">
      <c r="A37" s="446" t="s">
        <v>14</v>
      </c>
      <c r="B37" s="446"/>
      <c r="C37" s="88"/>
      <c r="D37" s="306">
        <v>87.1387</v>
      </c>
      <c r="E37" s="306">
        <v>88.230400000000003</v>
      </c>
      <c r="F37" s="307"/>
      <c r="G37" s="313">
        <v>87.4</v>
      </c>
      <c r="H37" s="313">
        <v>86.2</v>
      </c>
      <c r="I37" s="313">
        <v>86.57</v>
      </c>
      <c r="J37" s="270">
        <v>88.66</v>
      </c>
      <c r="K37" s="304"/>
      <c r="L37" s="292">
        <v>8664</v>
      </c>
      <c r="M37" s="292">
        <v>9608</v>
      </c>
      <c r="N37" s="309"/>
      <c r="O37" s="292">
        <v>6886</v>
      </c>
      <c r="P37" s="292">
        <v>5078</v>
      </c>
      <c r="Q37" s="292">
        <v>2014</v>
      </c>
      <c r="R37" s="292">
        <v>3012</v>
      </c>
      <c r="S37" s="89"/>
      <c r="T37" s="120">
        <v>85.448183</v>
      </c>
      <c r="U37" s="120">
        <v>83.369561000000004</v>
      </c>
      <c r="V37" s="394">
        <v>85.103712000000002</v>
      </c>
      <c r="W37" s="399">
        <v>84.830359999999999</v>
      </c>
      <c r="X37" s="460"/>
      <c r="Y37" s="338">
        <v>9366</v>
      </c>
      <c r="Z37" s="342">
        <v>2213</v>
      </c>
      <c r="AA37" s="338">
        <v>2221</v>
      </c>
      <c r="AB37" s="380">
        <v>7343</v>
      </c>
    </row>
    <row r="38" spans="1:28" ht="12" customHeight="1" x14ac:dyDescent="0.2">
      <c r="A38" s="92" t="s">
        <v>32</v>
      </c>
      <c r="B38" s="460"/>
      <c r="C38" s="88"/>
      <c r="D38" s="88"/>
      <c r="E38" s="88"/>
      <c r="F38" s="88"/>
      <c r="G38" s="88"/>
      <c r="H38" s="88"/>
      <c r="I38" s="88"/>
      <c r="J38" s="88"/>
      <c r="K38" s="88"/>
      <c r="L38" s="88"/>
      <c r="M38" s="88"/>
      <c r="N38" s="88"/>
      <c r="O38" s="88"/>
      <c r="P38" s="88"/>
      <c r="Q38" s="88"/>
      <c r="R38" s="88"/>
      <c r="S38" s="88"/>
      <c r="T38" s="232" t="s">
        <v>316</v>
      </c>
      <c r="U38" s="462"/>
      <c r="V38" s="460"/>
      <c r="W38" s="460"/>
      <c r="X38" s="460"/>
      <c r="Y38" s="460"/>
      <c r="Z38" s="460"/>
      <c r="AA38" s="460"/>
      <c r="AB38" s="460"/>
    </row>
    <row r="39" spans="1:28" ht="12" customHeight="1" x14ac:dyDescent="0.2">
      <c r="A39" s="417" t="s">
        <v>287</v>
      </c>
      <c r="B39" s="460"/>
      <c r="C39" s="88"/>
      <c r="D39" s="88"/>
      <c r="E39" s="88"/>
      <c r="F39" s="88"/>
      <c r="G39" s="88"/>
      <c r="H39" s="88"/>
      <c r="I39" s="88"/>
      <c r="J39" s="88"/>
      <c r="K39" s="88"/>
      <c r="L39" s="88"/>
      <c r="M39" s="88"/>
      <c r="N39" s="88"/>
      <c r="O39" s="88"/>
      <c r="P39" s="88"/>
      <c r="Q39" s="88"/>
      <c r="R39" s="88"/>
      <c r="S39" s="88"/>
      <c r="T39" s="88"/>
    </row>
    <row r="40" spans="1:28" ht="12" customHeight="1" x14ac:dyDescent="0.2">
      <c r="A40" s="231" t="s">
        <v>297</v>
      </c>
      <c r="B40" s="460"/>
      <c r="C40" s="88"/>
      <c r="D40" s="88"/>
      <c r="E40" s="88"/>
      <c r="F40" s="88"/>
      <c r="G40" s="88"/>
      <c r="H40" s="88"/>
      <c r="I40" s="88"/>
      <c r="J40" s="88"/>
      <c r="K40" s="88"/>
      <c r="L40" s="88"/>
      <c r="M40" s="88"/>
      <c r="N40" s="88"/>
      <c r="O40" s="88"/>
      <c r="P40" s="88"/>
      <c r="Q40" s="88"/>
      <c r="R40" s="88"/>
      <c r="S40" s="88"/>
      <c r="T40" s="88"/>
    </row>
    <row r="41" spans="1:28" ht="11.5" customHeight="1" x14ac:dyDescent="0.25">
      <c r="A41" s="88"/>
      <c r="B41" s="88"/>
      <c r="C41" s="88"/>
      <c r="D41" s="88"/>
      <c r="E41" s="88"/>
      <c r="F41" s="88"/>
      <c r="G41" s="88"/>
      <c r="H41" s="88"/>
      <c r="I41" s="88"/>
      <c r="J41" s="88"/>
      <c r="K41" s="88"/>
      <c r="L41" s="88"/>
      <c r="M41" s="88"/>
      <c r="N41" s="88"/>
      <c r="O41" s="227"/>
      <c r="P41" s="88"/>
      <c r="Q41" s="88"/>
      <c r="R41" s="88"/>
      <c r="S41" s="88"/>
      <c r="T41" s="88"/>
    </row>
    <row r="42" spans="1:28" ht="11.5" customHeight="1" x14ac:dyDescent="0.2">
      <c r="A42" s="88"/>
      <c r="B42" s="88"/>
      <c r="C42" s="88"/>
      <c r="D42" s="88"/>
      <c r="E42" s="88"/>
      <c r="F42" s="88"/>
      <c r="G42" s="88"/>
      <c r="H42" s="88"/>
      <c r="I42" s="88"/>
      <c r="J42" s="88"/>
      <c r="K42" s="88"/>
      <c r="L42" s="88"/>
      <c r="M42" s="88"/>
      <c r="N42" s="88"/>
      <c r="O42" s="88"/>
      <c r="P42" s="88"/>
      <c r="Q42" s="88"/>
      <c r="R42" s="88"/>
      <c r="S42" s="88"/>
      <c r="T42" s="88"/>
    </row>
    <row r="43" spans="1:28" ht="11.5" customHeight="1" x14ac:dyDescent="0.2">
      <c r="A43" s="88"/>
      <c r="B43" s="88"/>
      <c r="C43" s="88"/>
      <c r="D43" s="88"/>
      <c r="E43" s="88"/>
      <c r="F43" s="88"/>
      <c r="G43" s="88"/>
      <c r="H43" s="88"/>
      <c r="I43" s="88"/>
      <c r="J43" s="88"/>
      <c r="K43" s="88"/>
      <c r="L43" s="88"/>
      <c r="M43" s="88"/>
      <c r="N43" s="88"/>
      <c r="O43" s="88"/>
      <c r="P43" s="88"/>
      <c r="Q43" s="88"/>
      <c r="R43" s="88"/>
      <c r="S43" s="88"/>
      <c r="T43" s="88"/>
    </row>
    <row r="44" spans="1:28" ht="11.5" customHeight="1" x14ac:dyDescent="0.2">
      <c r="A44" s="88"/>
      <c r="B44" s="88"/>
      <c r="C44" s="88"/>
      <c r="D44" s="88"/>
      <c r="E44" s="88"/>
      <c r="F44" s="88"/>
      <c r="G44" s="88"/>
      <c r="H44" s="88"/>
      <c r="I44" s="88"/>
      <c r="J44" s="88"/>
      <c r="K44" s="88"/>
      <c r="L44" s="88"/>
      <c r="M44" s="88"/>
      <c r="N44" s="88"/>
      <c r="O44" s="88"/>
      <c r="P44" s="88"/>
      <c r="Q44" s="88"/>
      <c r="R44" s="88"/>
      <c r="S44" s="88"/>
      <c r="T44" s="88"/>
    </row>
    <row r="45" spans="1:28" ht="11.5" customHeight="1" x14ac:dyDescent="0.2">
      <c r="A45" s="88"/>
      <c r="B45" s="88"/>
      <c r="C45" s="88"/>
      <c r="D45" s="88"/>
      <c r="E45" s="88"/>
      <c r="F45" s="88"/>
      <c r="G45" s="88"/>
      <c r="H45" s="88"/>
      <c r="I45" s="88"/>
      <c r="J45" s="88"/>
      <c r="K45" s="88"/>
      <c r="L45" s="88"/>
      <c r="M45" s="88"/>
      <c r="N45" s="88"/>
      <c r="O45" s="88"/>
      <c r="P45" s="88"/>
      <c r="Q45" s="88"/>
      <c r="R45" s="88"/>
      <c r="S45" s="88"/>
      <c r="T45" s="88"/>
    </row>
    <row r="46" spans="1:28" ht="11.5" customHeight="1" x14ac:dyDescent="0.2">
      <c r="A46" s="88"/>
      <c r="B46" s="88"/>
      <c r="C46" s="88"/>
      <c r="D46" s="88"/>
      <c r="E46" s="88"/>
      <c r="F46" s="88"/>
      <c r="G46" s="88"/>
      <c r="H46" s="88"/>
      <c r="I46" s="88"/>
      <c r="J46" s="88"/>
      <c r="K46" s="88"/>
      <c r="L46" s="88"/>
      <c r="M46" s="88"/>
      <c r="N46" s="88"/>
      <c r="O46" s="88"/>
      <c r="P46" s="88"/>
      <c r="Q46" s="88"/>
      <c r="R46" s="88"/>
      <c r="S46" s="88"/>
      <c r="T46" s="88"/>
    </row>
    <row r="47" spans="1:28" ht="11.5" customHeight="1" x14ac:dyDescent="0.2">
      <c r="A47" s="88"/>
      <c r="B47" s="88"/>
      <c r="C47" s="88"/>
      <c r="D47" s="88"/>
      <c r="E47" s="88"/>
      <c r="F47" s="88"/>
      <c r="G47" s="88"/>
      <c r="H47" s="88"/>
      <c r="I47" s="88"/>
      <c r="J47" s="88"/>
      <c r="K47" s="88"/>
      <c r="L47" s="88"/>
      <c r="M47" s="88"/>
      <c r="N47" s="88"/>
      <c r="O47" s="88"/>
      <c r="P47" s="88"/>
      <c r="Q47" s="88"/>
      <c r="R47" s="88"/>
      <c r="S47" s="88"/>
      <c r="T47" s="88"/>
    </row>
    <row r="48" spans="1:28" ht="11.5" customHeight="1" x14ac:dyDescent="0.2">
      <c r="A48" s="88"/>
      <c r="B48" s="88"/>
      <c r="C48" s="88"/>
      <c r="D48" s="88"/>
      <c r="E48" s="88"/>
      <c r="F48" s="88"/>
      <c r="G48" s="88"/>
      <c r="H48" s="88"/>
      <c r="I48" s="88"/>
      <c r="J48" s="88"/>
      <c r="K48" s="88"/>
      <c r="L48" s="88"/>
      <c r="M48" s="88"/>
      <c r="N48" s="88"/>
      <c r="O48" s="88"/>
      <c r="P48" s="88"/>
      <c r="Q48" s="88"/>
      <c r="R48" s="88"/>
      <c r="S48" s="88"/>
      <c r="T48" s="88"/>
    </row>
    <row r="49" spans="1:20" ht="11.5" customHeight="1" x14ac:dyDescent="0.2">
      <c r="A49" s="88"/>
      <c r="B49" s="88"/>
      <c r="C49" s="88"/>
      <c r="D49" s="88"/>
      <c r="E49" s="88"/>
      <c r="F49" s="88"/>
      <c r="G49" s="88"/>
      <c r="H49" s="88"/>
      <c r="I49" s="88"/>
      <c r="J49" s="88"/>
      <c r="K49" s="88"/>
      <c r="L49" s="88"/>
      <c r="M49" s="88"/>
      <c r="N49" s="88"/>
      <c r="O49" s="88"/>
      <c r="P49" s="88"/>
      <c r="Q49" s="88"/>
      <c r="R49" s="88"/>
      <c r="S49" s="88"/>
      <c r="T49" s="88"/>
    </row>
    <row r="50" spans="1:20" ht="11.5" customHeight="1" x14ac:dyDescent="0.2">
      <c r="A50" s="88"/>
      <c r="B50" s="88"/>
      <c r="C50" s="88"/>
      <c r="D50" s="88"/>
      <c r="E50" s="88"/>
      <c r="F50" s="88"/>
      <c r="G50" s="88"/>
      <c r="H50" s="88"/>
      <c r="I50" s="88"/>
      <c r="J50" s="88"/>
      <c r="K50" s="88"/>
      <c r="L50" s="88"/>
      <c r="M50" s="88"/>
      <c r="N50" s="88"/>
      <c r="O50" s="88"/>
      <c r="P50" s="88"/>
      <c r="Q50" s="88"/>
      <c r="R50" s="88"/>
      <c r="S50" s="88"/>
      <c r="T50" s="88"/>
    </row>
    <row r="51" spans="1:20" ht="11.5" customHeight="1" x14ac:dyDescent="0.2">
      <c r="A51" s="88"/>
      <c r="B51" s="88"/>
      <c r="C51" s="88"/>
      <c r="D51" s="88"/>
      <c r="E51" s="88"/>
      <c r="F51" s="88"/>
      <c r="G51" s="88"/>
      <c r="H51" s="88"/>
      <c r="I51" s="88"/>
      <c r="J51" s="88"/>
      <c r="K51" s="88"/>
      <c r="L51" s="88"/>
      <c r="M51" s="88"/>
      <c r="N51" s="88"/>
      <c r="O51" s="88"/>
      <c r="P51" s="88"/>
      <c r="Q51" s="88"/>
      <c r="R51" s="88"/>
      <c r="S51" s="88"/>
      <c r="T51" s="88"/>
    </row>
    <row r="52" spans="1:20" ht="11.5" customHeight="1" x14ac:dyDescent="0.2">
      <c r="A52" s="88"/>
      <c r="B52" s="88"/>
      <c r="C52" s="88"/>
      <c r="D52" s="88"/>
      <c r="E52" s="88"/>
      <c r="F52" s="88"/>
      <c r="G52" s="88"/>
      <c r="H52" s="88"/>
      <c r="I52" s="88"/>
      <c r="J52" s="88"/>
      <c r="K52" s="88"/>
      <c r="L52" s="88"/>
      <c r="M52" s="88"/>
      <c r="N52" s="88"/>
      <c r="O52" s="88"/>
      <c r="P52" s="88"/>
      <c r="Q52" s="88"/>
      <c r="R52" s="88"/>
      <c r="S52" s="88"/>
      <c r="T52" s="88"/>
    </row>
    <row r="53" spans="1:20" ht="11.5" customHeight="1" x14ac:dyDescent="0.2">
      <c r="A53" s="88"/>
      <c r="B53" s="88"/>
      <c r="C53" s="88"/>
      <c r="D53" s="88"/>
      <c r="E53" s="88"/>
      <c r="F53" s="88"/>
      <c r="G53" s="88"/>
      <c r="H53" s="88"/>
      <c r="I53" s="88"/>
      <c r="J53" s="88"/>
      <c r="K53" s="88"/>
      <c r="L53" s="88"/>
      <c r="M53" s="88"/>
      <c r="N53" s="88"/>
      <c r="O53" s="88"/>
      <c r="P53" s="88"/>
      <c r="Q53" s="88"/>
      <c r="R53" s="88"/>
      <c r="S53" s="88"/>
      <c r="T53" s="88"/>
    </row>
    <row r="54" spans="1:20" ht="11.5" customHeight="1" x14ac:dyDescent="0.2">
      <c r="A54" s="88"/>
      <c r="B54" s="88"/>
      <c r="C54" s="88"/>
      <c r="D54" s="88"/>
      <c r="E54" s="88"/>
      <c r="F54" s="88"/>
      <c r="G54" s="88"/>
      <c r="H54" s="88"/>
      <c r="I54" s="88"/>
      <c r="J54" s="88"/>
      <c r="K54" s="88"/>
      <c r="L54" s="88"/>
      <c r="M54" s="88"/>
      <c r="N54" s="88"/>
      <c r="O54" s="88"/>
      <c r="P54" s="88"/>
      <c r="Q54" s="88"/>
      <c r="R54" s="88"/>
      <c r="S54" s="88"/>
      <c r="T54" s="88"/>
    </row>
    <row r="55" spans="1:20" ht="11.5" customHeight="1" x14ac:dyDescent="0.2">
      <c r="A55" s="88"/>
      <c r="B55" s="88"/>
      <c r="C55" s="88"/>
      <c r="D55" s="88"/>
      <c r="E55" s="88"/>
      <c r="F55" s="88"/>
      <c r="G55" s="88"/>
      <c r="H55" s="88"/>
      <c r="I55" s="88"/>
      <c r="J55" s="88"/>
      <c r="K55" s="88"/>
      <c r="L55" s="88"/>
      <c r="M55" s="88"/>
      <c r="N55" s="88"/>
      <c r="O55" s="88"/>
      <c r="P55" s="88"/>
      <c r="Q55" s="88"/>
      <c r="R55" s="88"/>
      <c r="S55" s="88"/>
      <c r="T55" s="88"/>
    </row>
    <row r="56" spans="1:20" ht="11.5" customHeight="1" x14ac:dyDescent="0.2">
      <c r="A56" s="88"/>
      <c r="B56" s="88"/>
      <c r="C56" s="88"/>
      <c r="D56" s="88"/>
      <c r="E56" s="88"/>
      <c r="F56" s="88"/>
      <c r="G56" s="88"/>
      <c r="H56" s="88"/>
      <c r="I56" s="88"/>
      <c r="J56" s="88"/>
      <c r="K56" s="88"/>
      <c r="L56" s="88"/>
      <c r="M56" s="88"/>
      <c r="N56" s="88"/>
      <c r="O56" s="88"/>
      <c r="P56" s="88"/>
      <c r="Q56" s="88"/>
      <c r="R56" s="88"/>
      <c r="S56" s="88"/>
      <c r="T56" s="88"/>
    </row>
    <row r="57" spans="1:20" ht="11.5" customHeight="1" x14ac:dyDescent="0.2">
      <c r="A57" s="88"/>
      <c r="B57" s="88"/>
      <c r="C57" s="88"/>
      <c r="D57" s="88"/>
      <c r="E57" s="88"/>
      <c r="F57" s="88"/>
      <c r="G57" s="88"/>
      <c r="H57" s="88"/>
      <c r="I57" s="88"/>
      <c r="J57" s="88"/>
      <c r="K57" s="88"/>
      <c r="L57" s="88"/>
      <c r="M57" s="88"/>
      <c r="N57" s="88"/>
      <c r="O57" s="88"/>
      <c r="P57" s="88"/>
      <c r="Q57" s="88"/>
      <c r="R57" s="88"/>
      <c r="S57" s="88"/>
      <c r="T57" s="88"/>
    </row>
    <row r="58" spans="1:20" ht="11.5" customHeight="1" x14ac:dyDescent="0.2">
      <c r="A58" s="88"/>
      <c r="B58" s="88"/>
      <c r="C58" s="88"/>
      <c r="D58" s="88"/>
      <c r="E58" s="88"/>
      <c r="F58" s="88"/>
      <c r="G58" s="88"/>
      <c r="H58" s="88"/>
      <c r="I58" s="88"/>
      <c r="J58" s="88"/>
      <c r="K58" s="88"/>
      <c r="L58" s="88"/>
      <c r="M58" s="88"/>
      <c r="N58" s="88"/>
      <c r="O58" s="88"/>
      <c r="P58" s="88"/>
      <c r="Q58" s="88"/>
      <c r="R58" s="88"/>
      <c r="S58" s="88"/>
      <c r="T58" s="88"/>
    </row>
    <row r="59" spans="1:20" ht="11.5" customHeight="1" x14ac:dyDescent="0.2">
      <c r="A59" s="88"/>
      <c r="B59" s="88"/>
      <c r="C59" s="88"/>
      <c r="D59" s="88"/>
      <c r="E59" s="88"/>
      <c r="F59" s="88"/>
      <c r="G59" s="88"/>
      <c r="H59" s="88"/>
      <c r="I59" s="88"/>
      <c r="J59" s="88"/>
      <c r="K59" s="88"/>
      <c r="L59" s="88"/>
      <c r="M59" s="88"/>
      <c r="N59" s="88"/>
      <c r="O59" s="88"/>
      <c r="P59" s="88"/>
      <c r="Q59" s="88"/>
      <c r="R59" s="88"/>
      <c r="S59" s="88"/>
      <c r="T59" s="88"/>
    </row>
    <row r="60" spans="1:20" ht="11.5" customHeight="1" x14ac:dyDescent="0.2">
      <c r="A60" s="88"/>
      <c r="B60" s="88"/>
      <c r="C60" s="88"/>
      <c r="D60" s="88"/>
      <c r="E60" s="88"/>
      <c r="F60" s="88"/>
      <c r="G60" s="88"/>
      <c r="H60" s="88"/>
      <c r="I60" s="88"/>
      <c r="J60" s="88"/>
      <c r="K60" s="88"/>
      <c r="L60" s="88"/>
      <c r="M60" s="88"/>
      <c r="N60" s="88"/>
      <c r="O60" s="88"/>
      <c r="P60" s="88"/>
      <c r="Q60" s="88"/>
      <c r="R60" s="88"/>
      <c r="S60" s="88"/>
      <c r="T60" s="88"/>
    </row>
    <row r="61" spans="1:20" ht="11.5" customHeight="1" x14ac:dyDescent="0.2">
      <c r="C61" s="88"/>
    </row>
  </sheetData>
  <mergeCells count="10">
    <mergeCell ref="L5:R5"/>
    <mergeCell ref="L22:R22"/>
    <mergeCell ref="D22:J22"/>
    <mergeCell ref="D5:J5"/>
    <mergeCell ref="D4:R4"/>
    <mergeCell ref="T5:W5"/>
    <mergeCell ref="T22:W22"/>
    <mergeCell ref="Y22:AB22"/>
    <mergeCell ref="Y5:AB5"/>
    <mergeCell ref="T4:AB4"/>
  </mergeCells>
  <phoneticPr fontId="8" type="noConversion"/>
  <pageMargins left="0.7" right="0.7" top="0.75" bottom="0.75" header="0.3" footer="0.3"/>
  <pageSetup paperSize="9" scale="54" orientation="landscape" r:id="rId1"/>
  <headerFooter>
    <oddHeader>&amp;CTable 5</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36"/>
  <sheetViews>
    <sheetView workbookViewId="0">
      <pane xSplit="1" topLeftCell="B1" activePane="topRight" state="frozen"/>
      <selection pane="topRight"/>
    </sheetView>
  </sheetViews>
  <sheetFormatPr defaultColWidth="8.81640625" defaultRowHeight="11.5" customHeight="1" x14ac:dyDescent="0.2"/>
  <cols>
    <col min="1" max="1" width="12.81640625" style="154" customWidth="1"/>
    <col min="2" max="2" width="1.6328125" style="154" customWidth="1"/>
    <col min="3" max="5" width="9.6328125" style="154" customWidth="1"/>
    <col min="6" max="6" width="1.6328125" style="154" customWidth="1"/>
    <col min="7" max="15" width="9.6328125" style="154" customWidth="1"/>
    <col min="16" max="16384" width="8.81640625" style="154"/>
  </cols>
  <sheetData>
    <row r="1" spans="1:15" ht="12" customHeight="1" x14ac:dyDescent="0.25">
      <c r="A1" s="118" t="s">
        <v>211</v>
      </c>
      <c r="I1" s="12"/>
      <c r="J1" s="12"/>
      <c r="K1" s="12"/>
    </row>
    <row r="2" spans="1:15" ht="12" customHeight="1" x14ac:dyDescent="0.25">
      <c r="A2" s="118"/>
      <c r="I2" s="12"/>
      <c r="J2" s="12"/>
      <c r="K2" s="12"/>
    </row>
    <row r="3" spans="1:15" ht="12" customHeight="1" x14ac:dyDescent="0.2">
      <c r="A3" s="417"/>
      <c r="C3" s="259"/>
      <c r="D3" s="259"/>
      <c r="E3" s="259"/>
      <c r="F3" s="259"/>
      <c r="G3" s="259"/>
      <c r="H3" s="259"/>
      <c r="I3" s="274"/>
      <c r="J3" s="471" t="s">
        <v>240</v>
      </c>
      <c r="K3" s="12"/>
      <c r="L3" s="140"/>
      <c r="M3" s="140"/>
      <c r="N3" s="140"/>
      <c r="O3" s="127" t="s">
        <v>232</v>
      </c>
    </row>
    <row r="4" spans="1:15" ht="12" customHeight="1" x14ac:dyDescent="0.25">
      <c r="A4" s="150" t="s">
        <v>0</v>
      </c>
      <c r="B4" s="12"/>
      <c r="C4" s="521" t="s">
        <v>201</v>
      </c>
      <c r="D4" s="521"/>
      <c r="E4" s="521"/>
      <c r="F4" s="521"/>
      <c r="G4" s="521"/>
      <c r="H4" s="521"/>
      <c r="I4" s="521"/>
      <c r="J4" s="521"/>
      <c r="K4" s="7"/>
      <c r="L4" s="517" t="s">
        <v>314</v>
      </c>
      <c r="M4" s="517"/>
      <c r="N4" s="517"/>
      <c r="O4" s="517"/>
    </row>
    <row r="5" spans="1:15" ht="12" customHeight="1" x14ac:dyDescent="0.2">
      <c r="A5" s="146"/>
      <c r="B5" s="12"/>
      <c r="C5" s="522" t="s">
        <v>132</v>
      </c>
      <c r="D5" s="522"/>
      <c r="E5" s="522"/>
      <c r="F5" s="522"/>
      <c r="G5" s="522"/>
      <c r="H5" s="522"/>
      <c r="I5" s="522"/>
      <c r="J5" s="522"/>
      <c r="K5" s="12"/>
      <c r="L5" s="524" t="s">
        <v>132</v>
      </c>
      <c r="M5" s="524"/>
      <c r="N5" s="524"/>
      <c r="O5" s="524"/>
    </row>
    <row r="6" spans="1:15" ht="12" customHeight="1" x14ac:dyDescent="0.2">
      <c r="A6" s="150"/>
      <c r="B6" s="12"/>
      <c r="C6" s="415" t="s">
        <v>247</v>
      </c>
      <c r="D6" s="411" t="s">
        <v>248</v>
      </c>
      <c r="E6" s="415" t="s">
        <v>249</v>
      </c>
      <c r="F6" s="415"/>
      <c r="G6" s="415" t="s">
        <v>112</v>
      </c>
      <c r="H6" s="415" t="s">
        <v>116</v>
      </c>
      <c r="I6" s="415" t="s">
        <v>143</v>
      </c>
      <c r="J6" s="415" t="s">
        <v>151</v>
      </c>
      <c r="K6" s="11"/>
      <c r="L6" s="418" t="s">
        <v>116</v>
      </c>
      <c r="M6" s="418" t="s">
        <v>143</v>
      </c>
      <c r="N6" s="418" t="s">
        <v>151</v>
      </c>
      <c r="O6" s="455" t="s">
        <v>154</v>
      </c>
    </row>
    <row r="7" spans="1:15" ht="12" customHeight="1" x14ac:dyDescent="0.2">
      <c r="A7" s="131" t="s">
        <v>133</v>
      </c>
      <c r="B7" s="6"/>
      <c r="C7" s="247">
        <v>30.24</v>
      </c>
      <c r="D7" s="247">
        <v>35.28</v>
      </c>
      <c r="E7" s="247">
        <v>39.659999999999997</v>
      </c>
      <c r="F7" s="247"/>
      <c r="G7" s="247">
        <v>39.270000000000003</v>
      </c>
      <c r="H7" s="246">
        <v>43.25</v>
      </c>
      <c r="I7" s="246">
        <v>43.17</v>
      </c>
      <c r="J7" s="275">
        <v>45.1</v>
      </c>
      <c r="K7" s="228"/>
      <c r="L7" s="19">
        <v>35.964354999999998</v>
      </c>
      <c r="M7" s="343">
        <v>32.003371000000001</v>
      </c>
      <c r="N7" s="357">
        <v>33.559643511663737</v>
      </c>
      <c r="O7" s="371">
        <v>31.48752</v>
      </c>
    </row>
    <row r="8" spans="1:15" ht="12" customHeight="1" x14ac:dyDescent="0.2">
      <c r="A8" s="131" t="s">
        <v>134</v>
      </c>
      <c r="B8" s="6"/>
      <c r="C8" s="247">
        <v>51.26</v>
      </c>
      <c r="D8" s="247">
        <v>48.13</v>
      </c>
      <c r="E8" s="247">
        <v>46.29</v>
      </c>
      <c r="F8" s="247"/>
      <c r="G8" s="247">
        <v>45.11</v>
      </c>
      <c r="H8" s="247">
        <v>41.75</v>
      </c>
      <c r="I8" s="247">
        <v>42.37</v>
      </c>
      <c r="J8" s="275">
        <v>40.5</v>
      </c>
      <c r="K8" s="2"/>
      <c r="L8" s="20">
        <v>43.569023000000001</v>
      </c>
      <c r="M8" s="19">
        <v>46.389538999999999</v>
      </c>
      <c r="N8" s="357">
        <v>46.80875486243982</v>
      </c>
      <c r="O8" s="363">
        <v>46.53895</v>
      </c>
    </row>
    <row r="9" spans="1:15" ht="12" customHeight="1" x14ac:dyDescent="0.2">
      <c r="A9" s="131" t="s">
        <v>137</v>
      </c>
      <c r="B9" s="6"/>
      <c r="C9" s="247">
        <v>10.53</v>
      </c>
      <c r="D9" s="247">
        <v>9.7579999999999991</v>
      </c>
      <c r="E9" s="247">
        <v>7.9390000000000001</v>
      </c>
      <c r="F9" s="247"/>
      <c r="G9" s="247">
        <v>8.7080000000000002</v>
      </c>
      <c r="H9" s="247">
        <v>8.1869999999999994</v>
      </c>
      <c r="I9" s="247">
        <v>8.8350000000000009</v>
      </c>
      <c r="J9" s="275">
        <v>8.7780000000000005</v>
      </c>
      <c r="K9" s="2"/>
      <c r="L9" s="20">
        <v>12.972498999999999</v>
      </c>
      <c r="M9" s="19">
        <v>13.680453999999999</v>
      </c>
      <c r="N9" s="357">
        <v>12.778450897134691</v>
      </c>
      <c r="O9" s="363">
        <v>14.08249</v>
      </c>
    </row>
    <row r="10" spans="1:15" ht="12" customHeight="1" x14ac:dyDescent="0.2">
      <c r="A10" s="131" t="s">
        <v>138</v>
      </c>
      <c r="B10" s="6"/>
      <c r="C10" s="247">
        <v>5.84</v>
      </c>
      <c r="D10" s="247">
        <v>5.0519999999999996</v>
      </c>
      <c r="E10" s="247">
        <v>4.7610000000000001</v>
      </c>
      <c r="F10" s="247"/>
      <c r="G10" s="247">
        <v>5.1150000000000002</v>
      </c>
      <c r="H10" s="247">
        <v>5.17</v>
      </c>
      <c r="I10" s="247">
        <v>3.5409999999999999</v>
      </c>
      <c r="J10" s="275">
        <v>4.1079999999999997</v>
      </c>
      <c r="K10" s="2"/>
      <c r="L10" s="20">
        <v>5.6524130000000001</v>
      </c>
      <c r="M10" s="19">
        <v>5.7721039999999997</v>
      </c>
      <c r="N10" s="357">
        <v>5.000695040002582</v>
      </c>
      <c r="O10" s="363">
        <v>5.7376500000000004</v>
      </c>
    </row>
    <row r="11" spans="1:15" ht="12" customHeight="1" x14ac:dyDescent="0.2">
      <c r="A11" s="131" t="s">
        <v>139</v>
      </c>
      <c r="B11" s="6"/>
      <c r="C11" s="247">
        <v>2.1190000000000002</v>
      </c>
      <c r="D11" s="247">
        <v>1.784</v>
      </c>
      <c r="E11" s="247">
        <v>1.35</v>
      </c>
      <c r="F11" s="247"/>
      <c r="G11" s="247">
        <v>1.792</v>
      </c>
      <c r="H11" s="247">
        <v>1.6479999999999999</v>
      </c>
      <c r="I11" s="247">
        <v>2.081</v>
      </c>
      <c r="J11" s="275">
        <v>1.5109999999999999</v>
      </c>
      <c r="K11" s="2"/>
      <c r="L11" s="20">
        <v>1.84171</v>
      </c>
      <c r="M11" s="19">
        <v>2.1545329999999998</v>
      </c>
      <c r="N11" s="357">
        <v>1.8524556887591817</v>
      </c>
      <c r="O11" s="363">
        <v>2.1533899999999999</v>
      </c>
    </row>
    <row r="12" spans="1:15" ht="12" customHeight="1" x14ac:dyDescent="0.2">
      <c r="A12" s="131"/>
      <c r="B12" s="6"/>
      <c r="C12" s="247"/>
      <c r="D12" s="247"/>
      <c r="E12" s="247"/>
      <c r="F12" s="247"/>
      <c r="G12" s="247"/>
      <c r="H12" s="247"/>
      <c r="I12" s="247"/>
      <c r="J12" s="275"/>
      <c r="K12" s="2"/>
      <c r="L12" s="20"/>
      <c r="M12" s="19"/>
      <c r="N12" s="9"/>
      <c r="O12" s="472"/>
    </row>
    <row r="13" spans="1:15" ht="12" customHeight="1" x14ac:dyDescent="0.25">
      <c r="A13" s="15" t="s">
        <v>298</v>
      </c>
      <c r="B13" s="95"/>
      <c r="C13" s="275">
        <v>81.509668827292742</v>
      </c>
      <c r="D13" s="275">
        <v>83.406000000000006</v>
      </c>
      <c r="E13" s="275">
        <v>85.950500000000005</v>
      </c>
      <c r="F13" s="275"/>
      <c r="G13" s="246">
        <v>84.39</v>
      </c>
      <c r="H13" s="246">
        <v>85</v>
      </c>
      <c r="I13" s="246">
        <v>85.54</v>
      </c>
      <c r="J13" s="275">
        <v>85.6</v>
      </c>
      <c r="K13" s="2"/>
      <c r="L13" s="19">
        <v>79.533377000000002</v>
      </c>
      <c r="M13" s="19">
        <v>78.392909000000003</v>
      </c>
      <c r="N13" s="9">
        <v>80.368397999999999</v>
      </c>
      <c r="O13" s="19">
        <v>78.026470000000003</v>
      </c>
    </row>
    <row r="14" spans="1:15" ht="12" customHeight="1" x14ac:dyDescent="0.2">
      <c r="A14" s="452" t="s">
        <v>1</v>
      </c>
      <c r="B14" s="12"/>
      <c r="C14" s="254">
        <v>8731</v>
      </c>
      <c r="D14" s="254">
        <v>8689</v>
      </c>
      <c r="E14" s="254">
        <v>9645</v>
      </c>
      <c r="F14" s="255"/>
      <c r="G14" s="254">
        <v>6905</v>
      </c>
      <c r="H14" s="254">
        <v>5099</v>
      </c>
      <c r="I14" s="254">
        <v>2020</v>
      </c>
      <c r="J14" s="254">
        <v>3023</v>
      </c>
      <c r="K14" s="2"/>
      <c r="L14" s="336">
        <v>10184</v>
      </c>
      <c r="M14" s="336">
        <v>2314</v>
      </c>
      <c r="N14" s="336">
        <v>3248</v>
      </c>
      <c r="O14" s="354">
        <v>10232</v>
      </c>
    </row>
    <row r="15" spans="1:15" ht="12" customHeight="1" x14ac:dyDescent="0.2">
      <c r="A15" s="15" t="s">
        <v>32</v>
      </c>
      <c r="B15" s="12"/>
      <c r="I15" s="6"/>
      <c r="J15" s="2"/>
      <c r="K15" s="2"/>
    </row>
    <row r="16" spans="1:15" ht="12" customHeight="1" x14ac:dyDescent="0.2">
      <c r="A16" s="417" t="s">
        <v>287</v>
      </c>
      <c r="B16" s="12"/>
      <c r="I16" s="6"/>
      <c r="J16" s="2"/>
      <c r="K16" s="2"/>
    </row>
    <row r="17" spans="1:14" ht="12" customHeight="1" x14ac:dyDescent="0.2">
      <c r="A17" s="168" t="s">
        <v>299</v>
      </c>
      <c r="G17" s="224"/>
      <c r="I17" s="6"/>
      <c r="J17" s="2"/>
      <c r="K17" s="2"/>
      <c r="N17" s="364"/>
    </row>
    <row r="18" spans="1:14" ht="11.5" customHeight="1" x14ac:dyDescent="0.2">
      <c r="B18" s="12"/>
      <c r="C18" s="12"/>
      <c r="D18" s="4"/>
      <c r="E18" s="9"/>
      <c r="F18" s="9"/>
      <c r="G18" s="6"/>
      <c r="H18" s="2"/>
      <c r="I18" s="6"/>
      <c r="J18" s="2"/>
      <c r="K18" s="2"/>
    </row>
    <row r="19" spans="1:14" ht="11.5" customHeight="1" x14ac:dyDescent="0.2">
      <c r="A19" s="12"/>
      <c r="B19" s="12"/>
      <c r="C19" s="12"/>
      <c r="D19" s="4"/>
      <c r="E19" s="9"/>
      <c r="F19" s="9"/>
      <c r="G19" s="6"/>
      <c r="H19" s="2"/>
      <c r="I19" s="6"/>
      <c r="J19" s="2"/>
      <c r="K19" s="2"/>
    </row>
    <row r="20" spans="1:14" ht="11.5" customHeight="1" x14ac:dyDescent="0.2">
      <c r="A20" s="12"/>
      <c r="B20" s="12"/>
      <c r="C20" s="12"/>
      <c r="D20" s="4"/>
      <c r="E20" s="9"/>
      <c r="F20" s="9"/>
      <c r="G20" s="6"/>
      <c r="H20" s="2"/>
      <c r="I20" s="6"/>
      <c r="J20" s="2"/>
      <c r="K20" s="2"/>
    </row>
    <row r="21" spans="1:14" ht="11.5" customHeight="1" x14ac:dyDescent="0.2">
      <c r="A21" s="12"/>
      <c r="B21" s="12"/>
      <c r="C21" s="12"/>
      <c r="D21" s="12"/>
      <c r="E21" s="12"/>
      <c r="F21" s="12"/>
      <c r="G21" s="12"/>
      <c r="H21" s="12"/>
      <c r="I21" s="6"/>
      <c r="J21" s="2"/>
      <c r="K21" s="2"/>
    </row>
    <row r="22" spans="1:14" s="218" customFormat="1" ht="11.5" customHeight="1" x14ac:dyDescent="0.25">
      <c r="A22" s="155"/>
      <c r="B22" s="155"/>
      <c r="C22" s="155"/>
      <c r="D22" s="124"/>
      <c r="E22" s="96"/>
      <c r="F22" s="96"/>
      <c r="G22" s="95"/>
      <c r="H22" s="125"/>
      <c r="I22" s="95"/>
      <c r="J22" s="125"/>
      <c r="K22" s="125"/>
    </row>
    <row r="23" spans="1:14" ht="11.5" customHeight="1" x14ac:dyDescent="0.2">
      <c r="A23" s="15"/>
      <c r="B23" s="12"/>
      <c r="C23" s="12"/>
      <c r="D23" s="12"/>
      <c r="E23" s="12"/>
      <c r="F23" s="12"/>
      <c r="G23" s="12"/>
      <c r="H23" s="12"/>
      <c r="I23" s="12"/>
      <c r="J23" s="12"/>
      <c r="K23" s="12"/>
    </row>
    <row r="24" spans="1:14" ht="11.5" customHeight="1" x14ac:dyDescent="0.2">
      <c r="A24" s="229"/>
      <c r="B24" s="12"/>
      <c r="C24" s="12"/>
      <c r="D24" s="12"/>
      <c r="E24" s="12"/>
      <c r="F24" s="12"/>
      <c r="G24" s="12"/>
      <c r="H24" s="12"/>
      <c r="I24" s="12"/>
      <c r="J24" s="12"/>
      <c r="K24" s="12"/>
    </row>
    <row r="25" spans="1:14" ht="11.5" customHeight="1" x14ac:dyDescent="0.2">
      <c r="A25" s="229"/>
      <c r="B25" s="12"/>
      <c r="C25" s="12"/>
      <c r="D25" s="12"/>
      <c r="E25" s="12"/>
      <c r="F25" s="12"/>
      <c r="G25" s="12"/>
      <c r="H25" s="12"/>
      <c r="I25" s="12"/>
      <c r="J25" s="12"/>
      <c r="K25" s="12"/>
    </row>
    <row r="26" spans="1:14" ht="11.5" customHeight="1" x14ac:dyDescent="0.2">
      <c r="A26" s="126"/>
      <c r="B26" s="12"/>
      <c r="C26" s="12"/>
      <c r="D26" s="4"/>
      <c r="E26" s="9"/>
      <c r="F26" s="9"/>
      <c r="G26" s="6"/>
      <c r="H26" s="2"/>
      <c r="I26" s="12"/>
      <c r="J26" s="12"/>
      <c r="K26" s="12"/>
    </row>
    <row r="27" spans="1:14" ht="11.5" customHeight="1" x14ac:dyDescent="0.2">
      <c r="D27" s="4"/>
      <c r="E27" s="9"/>
      <c r="F27" s="9"/>
      <c r="G27" s="6"/>
      <c r="H27" s="2"/>
    </row>
    <row r="28" spans="1:14" ht="11.5" customHeight="1" x14ac:dyDescent="0.2">
      <c r="D28" s="4"/>
      <c r="E28" s="9"/>
      <c r="F28" s="9"/>
      <c r="G28" s="6"/>
      <c r="H28" s="2"/>
    </row>
    <row r="29" spans="1:14" ht="11.5" customHeight="1" x14ac:dyDescent="0.2">
      <c r="D29" s="4"/>
      <c r="E29" s="9"/>
      <c r="F29" s="9"/>
      <c r="G29" s="6"/>
      <c r="H29" s="2"/>
    </row>
    <row r="30" spans="1:14" ht="11.5" customHeight="1" x14ac:dyDescent="0.2">
      <c r="D30" s="4"/>
      <c r="E30" s="9"/>
      <c r="F30" s="9"/>
      <c r="G30" s="6"/>
      <c r="H30" s="2"/>
    </row>
    <row r="31" spans="1:14" ht="11.5" customHeight="1" x14ac:dyDescent="0.2">
      <c r="D31" s="4"/>
      <c r="E31" s="9"/>
      <c r="F31" s="9"/>
      <c r="G31" s="6"/>
      <c r="H31" s="2"/>
    </row>
    <row r="32" spans="1:14" ht="11.5" customHeight="1" x14ac:dyDescent="0.2">
      <c r="D32" s="4"/>
      <c r="E32" s="9"/>
      <c r="F32" s="9"/>
      <c r="G32" s="6"/>
      <c r="H32" s="2"/>
    </row>
    <row r="33" spans="4:8" ht="11.5" customHeight="1" x14ac:dyDescent="0.2">
      <c r="D33" s="4"/>
      <c r="E33" s="9"/>
      <c r="F33" s="9"/>
      <c r="G33" s="6"/>
      <c r="H33" s="2"/>
    </row>
    <row r="34" spans="4:8" ht="11.5" customHeight="1" x14ac:dyDescent="0.2">
      <c r="D34" s="4"/>
      <c r="E34" s="9"/>
      <c r="F34" s="9"/>
      <c r="G34" s="6"/>
      <c r="H34" s="2"/>
    </row>
    <row r="35" spans="4:8" ht="11.5" customHeight="1" x14ac:dyDescent="0.2">
      <c r="D35" s="4"/>
      <c r="E35" s="9"/>
      <c r="F35" s="9"/>
      <c r="G35" s="6"/>
      <c r="H35" s="2"/>
    </row>
    <row r="36" spans="4:8" ht="11.5" customHeight="1" x14ac:dyDescent="0.2">
      <c r="D36" s="4"/>
      <c r="E36" s="9"/>
      <c r="F36" s="9"/>
      <c r="G36" s="6"/>
      <c r="H36" s="2"/>
    </row>
  </sheetData>
  <mergeCells count="4">
    <mergeCell ref="C5:J5"/>
    <mergeCell ref="L4:O4"/>
    <mergeCell ref="L5:O5"/>
    <mergeCell ref="C4:J4"/>
  </mergeCells>
  <phoneticPr fontId="8" type="noConversion"/>
  <pageMargins left="0.7" right="0.7" top="0.75" bottom="0.75" header="0.3" footer="0.3"/>
  <pageSetup paperSize="9" orientation="landscape" r:id="rId1"/>
  <headerFooter>
    <oddHeader>&amp;CTable 6</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44"/>
  <sheetViews>
    <sheetView zoomScaleNormal="100" workbookViewId="0">
      <pane xSplit="2" topLeftCell="C1" activePane="topRight" state="frozen"/>
      <selection pane="topRight"/>
    </sheetView>
  </sheetViews>
  <sheetFormatPr defaultColWidth="8.81640625" defaultRowHeight="11.5" customHeight="1" x14ac:dyDescent="0.2"/>
  <cols>
    <col min="1" max="1" width="9.6328125" style="3" customWidth="1"/>
    <col min="2" max="2" width="17.08984375" style="3" customWidth="1"/>
    <col min="3" max="3" width="1.6328125" style="3" customWidth="1"/>
    <col min="4" max="9" width="9.6328125" style="3" customWidth="1"/>
    <col min="10" max="10" width="1.6328125" style="3" customWidth="1"/>
    <col min="11" max="14" width="9.6328125" style="3" customWidth="1"/>
    <col min="15" max="15" width="1.6328125" style="3" customWidth="1"/>
    <col min="16" max="24" width="9.6328125" style="3" customWidth="1"/>
    <col min="25" max="25" width="1.6328125" style="3" customWidth="1"/>
    <col min="26" max="29" width="9.6328125" style="3" customWidth="1"/>
    <col min="30" max="16384" width="8.81640625" style="3"/>
  </cols>
  <sheetData>
    <row r="1" spans="1:29" ht="12" customHeight="1" x14ac:dyDescent="0.25">
      <c r="A1" s="473" t="s">
        <v>280</v>
      </c>
      <c r="B1" s="474"/>
    </row>
    <row r="2" spans="1:29" ht="12" customHeight="1" x14ac:dyDescent="0.25">
      <c r="A2" s="473"/>
      <c r="B2" s="474"/>
    </row>
    <row r="3" spans="1:29" ht="12" customHeight="1" x14ac:dyDescent="0.2">
      <c r="A3" s="474"/>
      <c r="B3" s="474"/>
      <c r="D3" s="315"/>
      <c r="E3" s="315"/>
      <c r="F3" s="315"/>
      <c r="G3" s="315"/>
      <c r="H3" s="315"/>
      <c r="I3" s="315"/>
      <c r="J3" s="315"/>
      <c r="K3" s="315"/>
      <c r="L3" s="315"/>
      <c r="M3" s="315"/>
      <c r="N3" s="315"/>
      <c r="O3" s="315"/>
      <c r="P3" s="315"/>
      <c r="Q3" s="315"/>
      <c r="R3" s="315"/>
      <c r="S3" s="427" t="s">
        <v>237</v>
      </c>
      <c r="U3" s="474"/>
      <c r="V3" s="474"/>
      <c r="W3" s="474"/>
      <c r="X3" s="474"/>
      <c r="Y3" s="474"/>
      <c r="Z3" s="474"/>
      <c r="AA3" s="474"/>
      <c r="AB3" s="474"/>
      <c r="AC3" s="127" t="s">
        <v>232</v>
      </c>
    </row>
    <row r="4" spans="1:29" ht="12" customHeight="1" x14ac:dyDescent="0.25">
      <c r="A4" s="475" t="s">
        <v>0</v>
      </c>
      <c r="B4" s="475"/>
      <c r="C4" s="5"/>
      <c r="D4" s="521" t="s">
        <v>201</v>
      </c>
      <c r="E4" s="522"/>
      <c r="F4" s="522"/>
      <c r="G4" s="522"/>
      <c r="H4" s="522"/>
      <c r="I4" s="522"/>
      <c r="J4" s="522"/>
      <c r="K4" s="522"/>
      <c r="L4" s="522"/>
      <c r="M4" s="522"/>
      <c r="N4" s="522"/>
      <c r="O4" s="522"/>
      <c r="P4" s="522"/>
      <c r="Q4" s="522"/>
      <c r="R4" s="522"/>
      <c r="S4" s="522"/>
      <c r="U4" s="517" t="s">
        <v>314</v>
      </c>
      <c r="V4" s="517"/>
      <c r="W4" s="517"/>
      <c r="X4" s="517"/>
      <c r="Y4" s="517"/>
      <c r="Z4" s="517"/>
      <c r="AA4" s="517"/>
      <c r="AB4" s="517"/>
      <c r="AC4" s="517"/>
    </row>
    <row r="5" spans="1:29" ht="21" customHeight="1" x14ac:dyDescent="0.2">
      <c r="A5" s="146"/>
      <c r="B5" s="146"/>
      <c r="C5" s="11"/>
      <c r="D5" s="541" t="s">
        <v>21</v>
      </c>
      <c r="E5" s="541"/>
      <c r="F5" s="541"/>
      <c r="G5" s="541"/>
      <c r="H5" s="541"/>
      <c r="I5" s="541"/>
      <c r="J5" s="541"/>
      <c r="K5" s="541"/>
      <c r="L5" s="541"/>
      <c r="M5" s="541"/>
      <c r="N5" s="541"/>
      <c r="O5" s="314"/>
      <c r="P5" s="523" t="s">
        <v>1</v>
      </c>
      <c r="Q5" s="523"/>
      <c r="R5" s="523"/>
      <c r="S5" s="523"/>
      <c r="U5" s="543" t="s">
        <v>21</v>
      </c>
      <c r="V5" s="543"/>
      <c r="W5" s="543"/>
      <c r="X5" s="543"/>
      <c r="Y5" s="481"/>
      <c r="Z5" s="525" t="s">
        <v>1</v>
      </c>
      <c r="AA5" s="525"/>
      <c r="AB5" s="525"/>
      <c r="AC5" s="525"/>
    </row>
    <row r="6" spans="1:29" ht="12" customHeight="1" x14ac:dyDescent="0.2">
      <c r="A6" s="476"/>
      <c r="B6" s="150"/>
      <c r="C6" s="12"/>
      <c r="D6" s="251" t="s">
        <v>244</v>
      </c>
      <c r="E6" s="251" t="s">
        <v>245</v>
      </c>
      <c r="F6" s="411" t="s">
        <v>246</v>
      </c>
      <c r="G6" s="415" t="s">
        <v>247</v>
      </c>
      <c r="H6" s="411" t="s">
        <v>248</v>
      </c>
      <c r="I6" s="415" t="s">
        <v>249</v>
      </c>
      <c r="J6" s="415"/>
      <c r="K6" s="415" t="s">
        <v>112</v>
      </c>
      <c r="L6" s="415" t="s">
        <v>116</v>
      </c>
      <c r="M6" s="415" t="s">
        <v>144</v>
      </c>
      <c r="N6" s="415" t="s">
        <v>151</v>
      </c>
      <c r="O6" s="315"/>
      <c r="P6" s="322" t="s">
        <v>86</v>
      </c>
      <c r="Q6" s="322" t="s">
        <v>115</v>
      </c>
      <c r="R6" s="322" t="s">
        <v>143</v>
      </c>
      <c r="S6" s="322" t="s">
        <v>151</v>
      </c>
      <c r="U6" s="418" t="s">
        <v>116</v>
      </c>
      <c r="V6" s="418" t="s">
        <v>144</v>
      </c>
      <c r="W6" s="418" t="s">
        <v>151</v>
      </c>
      <c r="X6" s="455" t="s">
        <v>154</v>
      </c>
      <c r="Y6" s="474"/>
      <c r="Z6" s="416" t="s">
        <v>115</v>
      </c>
      <c r="AA6" s="416" t="s">
        <v>143</v>
      </c>
      <c r="AB6" s="416" t="s">
        <v>151</v>
      </c>
      <c r="AC6" s="416" t="s">
        <v>154</v>
      </c>
    </row>
    <row r="7" spans="1:29" ht="12" customHeight="1" x14ac:dyDescent="0.2">
      <c r="A7" s="474" t="s">
        <v>10</v>
      </c>
      <c r="B7" s="474" t="s">
        <v>11</v>
      </c>
      <c r="D7" s="261">
        <v>80.590448210292053</v>
      </c>
      <c r="E7" s="261">
        <v>79.204023784365219</v>
      </c>
      <c r="F7" s="275">
        <v>82.319551013233195</v>
      </c>
      <c r="G7" s="261">
        <v>83.855813967807151</v>
      </c>
      <c r="H7" s="261">
        <v>85.571600000000004</v>
      </c>
      <c r="I7" s="261">
        <v>86.772999999999996</v>
      </c>
      <c r="J7" s="261"/>
      <c r="K7" s="247">
        <v>86.51</v>
      </c>
      <c r="L7" s="247">
        <v>85.03</v>
      </c>
      <c r="M7" s="247">
        <v>86.85</v>
      </c>
      <c r="N7" s="247">
        <v>90.04</v>
      </c>
      <c r="O7" s="315"/>
      <c r="P7" s="263">
        <v>2735</v>
      </c>
      <c r="Q7" s="263">
        <v>2009</v>
      </c>
      <c r="R7" s="296">
        <v>770</v>
      </c>
      <c r="S7" s="263">
        <v>1248</v>
      </c>
      <c r="U7" s="20">
        <v>81.960148000000004</v>
      </c>
      <c r="V7" s="20">
        <v>77.207258999999993</v>
      </c>
      <c r="W7" s="20">
        <v>80.052154999999999</v>
      </c>
      <c r="X7" s="404">
        <v>80.583619999999996</v>
      </c>
      <c r="Y7" s="474"/>
      <c r="Z7" s="1">
        <v>4534</v>
      </c>
      <c r="AA7" s="1">
        <v>1026</v>
      </c>
      <c r="AB7" s="1">
        <v>1326</v>
      </c>
      <c r="AC7" s="1">
        <v>4539</v>
      </c>
    </row>
    <row r="8" spans="1:29" ht="12" customHeight="1" x14ac:dyDescent="0.2">
      <c r="A8" s="474"/>
      <c r="B8" s="474" t="s">
        <v>12</v>
      </c>
      <c r="D8" s="261">
        <v>79.898457134216684</v>
      </c>
      <c r="E8" s="261">
        <v>79.855169469565368</v>
      </c>
      <c r="F8" s="275">
        <v>81.037608560987948</v>
      </c>
      <c r="G8" s="261">
        <v>83.206418392138033</v>
      </c>
      <c r="H8" s="261">
        <v>83.657899999999998</v>
      </c>
      <c r="I8" s="261">
        <v>85.978099999999998</v>
      </c>
      <c r="J8" s="261"/>
      <c r="K8" s="247">
        <v>85.02</v>
      </c>
      <c r="L8" s="247">
        <v>84.7</v>
      </c>
      <c r="M8" s="247">
        <v>85.14</v>
      </c>
      <c r="N8" s="247">
        <v>87.67</v>
      </c>
      <c r="O8" s="315"/>
      <c r="P8" s="263">
        <v>3306</v>
      </c>
      <c r="Q8" s="263">
        <v>2528</v>
      </c>
      <c r="R8" s="296">
        <v>1048</v>
      </c>
      <c r="S8" s="263">
        <v>1544</v>
      </c>
      <c r="U8" s="20">
        <v>81.638622999999995</v>
      </c>
      <c r="V8" s="20">
        <v>82.400656999999995</v>
      </c>
      <c r="W8" s="20">
        <v>80.196877999999998</v>
      </c>
      <c r="X8" s="18">
        <v>81.974850000000004</v>
      </c>
      <c r="Y8" s="474"/>
      <c r="Z8" s="1">
        <v>5064</v>
      </c>
      <c r="AA8" s="1">
        <v>1095</v>
      </c>
      <c r="AB8" s="1">
        <v>1594</v>
      </c>
      <c r="AC8" s="1">
        <v>5329</v>
      </c>
    </row>
    <row r="9" spans="1:29" ht="12" customHeight="1" x14ac:dyDescent="0.2">
      <c r="A9" s="474"/>
      <c r="B9" s="474"/>
      <c r="D9" s="261"/>
      <c r="E9" s="261"/>
      <c r="F9" s="261"/>
      <c r="G9" s="261"/>
      <c r="H9" s="261"/>
      <c r="I9" s="261"/>
      <c r="J9" s="261"/>
      <c r="K9" s="247"/>
      <c r="L9" s="247"/>
      <c r="M9" s="247"/>
      <c r="N9" s="247"/>
      <c r="O9" s="315"/>
      <c r="P9" s="263"/>
      <c r="Q9" s="263"/>
      <c r="R9" s="296"/>
      <c r="S9" s="296"/>
      <c r="U9" s="20"/>
      <c r="V9" s="20"/>
      <c r="W9" s="20"/>
      <c r="X9" s="18"/>
      <c r="Y9" s="474"/>
      <c r="Z9" s="1"/>
      <c r="AA9" s="1"/>
      <c r="AB9" s="390"/>
      <c r="AC9" s="1"/>
    </row>
    <row r="10" spans="1:29" ht="12" customHeight="1" x14ac:dyDescent="0.2">
      <c r="A10" s="474" t="s">
        <v>13</v>
      </c>
      <c r="B10" s="474" t="s">
        <v>2</v>
      </c>
      <c r="D10" s="261">
        <v>73.438288167715953</v>
      </c>
      <c r="E10" s="261">
        <v>75.508512903643847</v>
      </c>
      <c r="F10" s="275">
        <v>75.724469807667958</v>
      </c>
      <c r="G10" s="261">
        <v>80.863955052805565</v>
      </c>
      <c r="H10" s="261">
        <v>79.968599999999995</v>
      </c>
      <c r="I10" s="261">
        <v>81.157200000000003</v>
      </c>
      <c r="J10" s="261"/>
      <c r="K10" s="247">
        <v>83.29</v>
      </c>
      <c r="L10" s="247">
        <v>83.64</v>
      </c>
      <c r="M10" s="247">
        <v>85.81</v>
      </c>
      <c r="N10" s="247">
        <v>88.14</v>
      </c>
      <c r="O10" s="315"/>
      <c r="P10" s="263">
        <v>498</v>
      </c>
      <c r="Q10" s="263">
        <v>378</v>
      </c>
      <c r="R10" s="296">
        <v>143</v>
      </c>
      <c r="S10" s="296">
        <v>200</v>
      </c>
      <c r="U10" s="20">
        <v>80.30020809348261</v>
      </c>
      <c r="V10" s="20">
        <v>72.478535221044098</v>
      </c>
      <c r="W10" s="20">
        <v>75.483210539709205</v>
      </c>
      <c r="X10" s="18">
        <v>77.630269999999996</v>
      </c>
      <c r="Y10" s="474"/>
      <c r="Z10" s="1">
        <v>444</v>
      </c>
      <c r="AA10" s="1">
        <v>180</v>
      </c>
      <c r="AB10" s="390">
        <v>232</v>
      </c>
      <c r="AC10" s="1">
        <v>946</v>
      </c>
    </row>
    <row r="11" spans="1:29" ht="12" customHeight="1" x14ac:dyDescent="0.2">
      <c r="A11" s="474"/>
      <c r="B11" s="474" t="s">
        <v>3</v>
      </c>
      <c r="D11" s="261">
        <v>76.35635314595379</v>
      </c>
      <c r="E11" s="261">
        <v>76.138216292100353</v>
      </c>
      <c r="F11" s="275">
        <v>78.093256765221156</v>
      </c>
      <c r="G11" s="261">
        <v>80.066367507738207</v>
      </c>
      <c r="H11" s="261">
        <v>83.726699999999994</v>
      </c>
      <c r="I11" s="261">
        <v>86.335400000000007</v>
      </c>
      <c r="J11" s="261"/>
      <c r="K11" s="247">
        <v>82.51</v>
      </c>
      <c r="L11" s="247">
        <v>83.71</v>
      </c>
      <c r="M11" s="247">
        <v>82.54</v>
      </c>
      <c r="N11" s="247">
        <v>89.24</v>
      </c>
      <c r="O11" s="315"/>
      <c r="P11" s="263">
        <v>969</v>
      </c>
      <c r="Q11" s="263">
        <v>649</v>
      </c>
      <c r="R11" s="296">
        <v>274</v>
      </c>
      <c r="S11" s="296">
        <v>429</v>
      </c>
      <c r="U11" s="20">
        <v>77.918572095853733</v>
      </c>
      <c r="V11" s="20">
        <v>74.530348730747349</v>
      </c>
      <c r="W11" s="20">
        <v>74.271312612332622</v>
      </c>
      <c r="X11" s="18">
        <v>78.386949999999999</v>
      </c>
      <c r="Y11" s="474"/>
      <c r="Z11" s="1">
        <v>1216</v>
      </c>
      <c r="AA11" s="1">
        <v>316</v>
      </c>
      <c r="AB11" s="390">
        <v>361</v>
      </c>
      <c r="AC11" s="1">
        <v>1529</v>
      </c>
    </row>
    <row r="12" spans="1:29" ht="12" customHeight="1" x14ac:dyDescent="0.2">
      <c r="A12" s="474"/>
      <c r="B12" s="474" t="s">
        <v>4</v>
      </c>
      <c r="D12" s="261">
        <v>79.685706008042757</v>
      </c>
      <c r="E12" s="261">
        <v>78.089758190285053</v>
      </c>
      <c r="F12" s="275">
        <v>81.297050273443517</v>
      </c>
      <c r="G12" s="261">
        <v>82.616115345335146</v>
      </c>
      <c r="H12" s="261">
        <v>82.436300000000003</v>
      </c>
      <c r="I12" s="261">
        <v>84.888900000000007</v>
      </c>
      <c r="J12" s="261"/>
      <c r="K12" s="247">
        <v>85.27</v>
      </c>
      <c r="L12" s="247">
        <v>82.96</v>
      </c>
      <c r="M12" s="247">
        <v>83.71</v>
      </c>
      <c r="N12" s="247">
        <v>88.31</v>
      </c>
      <c r="O12" s="315"/>
      <c r="P12" s="263">
        <v>1607</v>
      </c>
      <c r="Q12" s="263">
        <v>1191</v>
      </c>
      <c r="R12" s="296">
        <v>443</v>
      </c>
      <c r="S12" s="296">
        <v>715</v>
      </c>
      <c r="U12" s="20">
        <v>80.732389676506315</v>
      </c>
      <c r="V12" s="20">
        <v>79.257938901818676</v>
      </c>
      <c r="W12" s="20">
        <v>81.404308532354477</v>
      </c>
      <c r="X12" s="18">
        <v>81.029470000000003</v>
      </c>
      <c r="Y12" s="474"/>
      <c r="Z12" s="1">
        <v>2462</v>
      </c>
      <c r="AA12" s="1">
        <v>528</v>
      </c>
      <c r="AB12" s="390">
        <v>639</v>
      </c>
      <c r="AC12" s="1">
        <v>2530</v>
      </c>
    </row>
    <row r="13" spans="1:29" ht="12" customHeight="1" x14ac:dyDescent="0.2">
      <c r="A13" s="474"/>
      <c r="B13" s="474" t="s">
        <v>5</v>
      </c>
      <c r="D13" s="261">
        <v>83.785104292825778</v>
      </c>
      <c r="E13" s="261">
        <v>80.318788719734243</v>
      </c>
      <c r="F13" s="275">
        <v>83.264052914183139</v>
      </c>
      <c r="G13" s="261">
        <v>84.397652484171914</v>
      </c>
      <c r="H13" s="261">
        <v>86.663499999999999</v>
      </c>
      <c r="I13" s="261">
        <v>87.786199999999994</v>
      </c>
      <c r="J13" s="261"/>
      <c r="K13" s="247">
        <v>86.95</v>
      </c>
      <c r="L13" s="247">
        <v>85.29</v>
      </c>
      <c r="M13" s="247">
        <v>87.19</v>
      </c>
      <c r="N13" s="247">
        <v>88.83</v>
      </c>
      <c r="O13" s="315"/>
      <c r="P13" s="263">
        <v>1394</v>
      </c>
      <c r="Q13" s="263">
        <v>1089</v>
      </c>
      <c r="R13" s="296">
        <v>450</v>
      </c>
      <c r="S13" s="296">
        <v>659</v>
      </c>
      <c r="U13" s="20">
        <v>82.044616054976743</v>
      </c>
      <c r="V13" s="20">
        <v>81.623578609787145</v>
      </c>
      <c r="W13" s="20">
        <v>80.300175223074817</v>
      </c>
      <c r="X13" s="18">
        <v>81.309759999999997</v>
      </c>
      <c r="Y13" s="474"/>
      <c r="Z13" s="1">
        <v>2677</v>
      </c>
      <c r="AA13" s="1">
        <v>547</v>
      </c>
      <c r="AB13" s="390">
        <v>800</v>
      </c>
      <c r="AC13" s="1">
        <v>2448</v>
      </c>
    </row>
    <row r="14" spans="1:29" ht="12" customHeight="1" x14ac:dyDescent="0.2">
      <c r="A14" s="474"/>
      <c r="B14" s="474" t="s">
        <v>6</v>
      </c>
      <c r="D14" s="261">
        <v>83.785104292825778</v>
      </c>
      <c r="E14" s="261">
        <v>84.766388529210943</v>
      </c>
      <c r="F14" s="275">
        <v>87.000113621705879</v>
      </c>
      <c r="G14" s="261">
        <v>88.164290109518461</v>
      </c>
      <c r="H14" s="261">
        <v>89.373699999999999</v>
      </c>
      <c r="I14" s="261">
        <v>90.4572</v>
      </c>
      <c r="J14" s="261"/>
      <c r="K14" s="247">
        <v>89.43</v>
      </c>
      <c r="L14" s="247">
        <v>87.44</v>
      </c>
      <c r="M14" s="247">
        <v>88.97</v>
      </c>
      <c r="N14" s="247">
        <v>87.45</v>
      </c>
      <c r="O14" s="315"/>
      <c r="P14" s="263">
        <v>887</v>
      </c>
      <c r="Q14" s="263">
        <v>685</v>
      </c>
      <c r="R14" s="296">
        <v>278</v>
      </c>
      <c r="S14" s="296">
        <v>452</v>
      </c>
      <c r="U14" s="20">
        <v>86.697798538480384</v>
      </c>
      <c r="V14" s="20">
        <v>87.842503296812879</v>
      </c>
      <c r="W14" s="20">
        <v>83.137890124467788</v>
      </c>
      <c r="X14" s="18">
        <v>84.413790000000006</v>
      </c>
      <c r="Y14" s="474"/>
      <c r="Z14" s="1">
        <v>1743</v>
      </c>
      <c r="AA14" s="1">
        <v>352</v>
      </c>
      <c r="AB14" s="390">
        <v>557</v>
      </c>
      <c r="AC14" s="1">
        <v>1567</v>
      </c>
    </row>
    <row r="15" spans="1:29" ht="12" customHeight="1" x14ac:dyDescent="0.2">
      <c r="A15" s="474"/>
      <c r="B15" s="474" t="s">
        <v>7</v>
      </c>
      <c r="D15" s="261">
        <v>88.242303080097471</v>
      </c>
      <c r="E15" s="261">
        <v>90.964585070105031</v>
      </c>
      <c r="F15" s="275">
        <v>90.697924015322045</v>
      </c>
      <c r="G15" s="261">
        <v>91.274359994006602</v>
      </c>
      <c r="H15" s="261">
        <v>91.269099999999995</v>
      </c>
      <c r="I15" s="261">
        <v>92.884200000000007</v>
      </c>
      <c r="J15" s="261"/>
      <c r="K15" s="247">
        <v>91.08</v>
      </c>
      <c r="L15" s="247">
        <v>90.77</v>
      </c>
      <c r="M15" s="247">
        <v>92.79</v>
      </c>
      <c r="N15" s="247">
        <v>92.37</v>
      </c>
      <c r="O15" s="315"/>
      <c r="P15" s="263">
        <v>686</v>
      </c>
      <c r="Q15" s="263">
        <v>545</v>
      </c>
      <c r="R15" s="296">
        <v>230</v>
      </c>
      <c r="S15" s="296">
        <v>336</v>
      </c>
      <c r="U15" s="20">
        <v>87.72224216879853</v>
      </c>
      <c r="V15" s="20">
        <v>89.815800263345892</v>
      </c>
      <c r="W15" s="20">
        <v>89.585435049173327</v>
      </c>
      <c r="X15" s="18">
        <v>88.376670000000004</v>
      </c>
      <c r="Y15" s="474"/>
      <c r="Z15" s="1">
        <v>1018</v>
      </c>
      <c r="AA15" s="1">
        <v>183</v>
      </c>
      <c r="AB15" s="390">
        <v>328</v>
      </c>
      <c r="AC15" s="1">
        <v>898</v>
      </c>
    </row>
    <row r="16" spans="1:29" ht="12" customHeight="1" x14ac:dyDescent="0.2">
      <c r="A16" s="474"/>
      <c r="B16" s="474"/>
      <c r="D16" s="261"/>
      <c r="E16" s="261"/>
      <c r="F16" s="275"/>
      <c r="G16" s="261"/>
      <c r="H16" s="261"/>
      <c r="I16" s="261"/>
      <c r="J16" s="261"/>
      <c r="K16" s="247"/>
      <c r="L16" s="247"/>
      <c r="M16" s="247"/>
      <c r="N16" s="247"/>
      <c r="O16" s="315"/>
      <c r="P16" s="263"/>
      <c r="Q16" s="263"/>
      <c r="R16" s="263"/>
      <c r="S16" s="263"/>
      <c r="U16" s="20"/>
      <c r="V16" s="20"/>
      <c r="W16" s="20"/>
      <c r="X16" s="18"/>
      <c r="Y16" s="474"/>
      <c r="Z16" s="1"/>
      <c r="AA16" s="1"/>
      <c r="AB16" s="1"/>
      <c r="AC16" s="1"/>
    </row>
    <row r="17" spans="1:29" ht="12" customHeight="1" x14ac:dyDescent="0.2">
      <c r="A17" s="474" t="s">
        <v>290</v>
      </c>
      <c r="B17" s="474" t="s">
        <v>17</v>
      </c>
      <c r="D17" s="261">
        <v>82.3</v>
      </c>
      <c r="E17" s="261">
        <v>80.3</v>
      </c>
      <c r="F17" s="275">
        <v>82.7</v>
      </c>
      <c r="G17" s="261">
        <v>85.6</v>
      </c>
      <c r="H17" s="261">
        <v>86.6</v>
      </c>
      <c r="I17" s="261">
        <v>89.7</v>
      </c>
      <c r="J17" s="261"/>
      <c r="K17" s="247">
        <v>88.3</v>
      </c>
      <c r="L17" s="247">
        <v>86.56</v>
      </c>
      <c r="M17" s="247">
        <v>88.74</v>
      </c>
      <c r="N17" s="247">
        <v>93.39</v>
      </c>
      <c r="O17" s="315"/>
      <c r="P17" s="263">
        <v>644</v>
      </c>
      <c r="Q17" s="263">
        <v>539</v>
      </c>
      <c r="R17" s="296">
        <v>221</v>
      </c>
      <c r="S17" s="296">
        <v>348</v>
      </c>
      <c r="U17" s="20">
        <v>85.419008000000005</v>
      </c>
      <c r="V17" s="20">
        <v>80.802340000000001</v>
      </c>
      <c r="W17" s="20">
        <v>85.326560000000001</v>
      </c>
      <c r="X17" s="18">
        <v>81.885620000000003</v>
      </c>
      <c r="Y17" s="474"/>
      <c r="Z17" s="1">
        <v>798</v>
      </c>
      <c r="AA17" s="1">
        <v>190</v>
      </c>
      <c r="AB17" s="390">
        <v>254</v>
      </c>
      <c r="AC17" s="1">
        <v>2068</v>
      </c>
    </row>
    <row r="18" spans="1:29" ht="12" customHeight="1" x14ac:dyDescent="0.2">
      <c r="A18" s="474"/>
      <c r="B18" s="474" t="s">
        <v>9</v>
      </c>
      <c r="D18" s="261">
        <v>79.900000000000006</v>
      </c>
      <c r="E18" s="261">
        <v>79.47</v>
      </c>
      <c r="F18" s="275">
        <v>81.900000000000006</v>
      </c>
      <c r="G18" s="261">
        <v>83.2</v>
      </c>
      <c r="H18" s="261">
        <v>84.3</v>
      </c>
      <c r="I18" s="261">
        <v>85.8</v>
      </c>
      <c r="J18" s="261"/>
      <c r="K18" s="247">
        <v>85.38</v>
      </c>
      <c r="L18" s="247">
        <v>84.58</v>
      </c>
      <c r="M18" s="247">
        <v>85.45</v>
      </c>
      <c r="N18" s="247">
        <v>88.11</v>
      </c>
      <c r="O18" s="315"/>
      <c r="P18" s="263">
        <v>5390</v>
      </c>
      <c r="Q18" s="263">
        <v>3993</v>
      </c>
      <c r="R18" s="263">
        <v>1596</v>
      </c>
      <c r="S18" s="263">
        <v>2440</v>
      </c>
      <c r="U18" s="20">
        <v>81.445023000000006</v>
      </c>
      <c r="V18" s="20">
        <v>79.946791000000005</v>
      </c>
      <c r="W18" s="20">
        <v>79.363051999999996</v>
      </c>
      <c r="X18" s="18">
        <v>81.222909999999999</v>
      </c>
      <c r="Y18" s="474"/>
      <c r="Z18" s="1">
        <v>8722</v>
      </c>
      <c r="AA18" s="1">
        <v>1915</v>
      </c>
      <c r="AB18" s="1">
        <v>2654</v>
      </c>
      <c r="AC18" s="1">
        <v>7774</v>
      </c>
    </row>
    <row r="19" spans="1:29" ht="12" customHeight="1" x14ac:dyDescent="0.2">
      <c r="A19" s="474"/>
      <c r="B19" s="474"/>
      <c r="D19" s="261"/>
      <c r="E19" s="261"/>
      <c r="F19" s="275"/>
      <c r="G19" s="261"/>
      <c r="H19" s="261"/>
      <c r="I19" s="261"/>
      <c r="J19" s="261"/>
      <c r="K19" s="247"/>
      <c r="L19" s="247"/>
      <c r="M19" s="247"/>
      <c r="N19" s="247"/>
      <c r="O19" s="315"/>
      <c r="P19" s="263"/>
      <c r="Q19" s="263"/>
      <c r="R19" s="263"/>
      <c r="S19" s="263"/>
      <c r="U19" s="20"/>
      <c r="V19" s="20"/>
      <c r="W19" s="20"/>
      <c r="X19" s="18"/>
      <c r="Y19" s="474"/>
      <c r="Z19" s="1"/>
      <c r="AA19" s="1"/>
      <c r="AB19" s="474"/>
      <c r="AC19" s="1"/>
    </row>
    <row r="20" spans="1:29" ht="12" customHeight="1" x14ac:dyDescent="0.2">
      <c r="A20" s="474" t="s">
        <v>105</v>
      </c>
      <c r="B20" s="474" t="s">
        <v>23</v>
      </c>
      <c r="C20" s="14"/>
      <c r="D20" s="261">
        <v>77.624784853700504</v>
      </c>
      <c r="E20" s="316">
        <v>68.673825129289625</v>
      </c>
      <c r="F20" s="317">
        <v>76.976829550322876</v>
      </c>
      <c r="G20" s="261">
        <v>82.818466581706701</v>
      </c>
      <c r="H20" s="261">
        <v>81.501300000000001</v>
      </c>
      <c r="I20" s="261">
        <v>81.072000000000003</v>
      </c>
      <c r="J20" s="261"/>
      <c r="K20" s="247">
        <v>76.28</v>
      </c>
      <c r="L20" s="247">
        <v>77.989999999999995</v>
      </c>
      <c r="M20" s="247">
        <v>84.78</v>
      </c>
      <c r="N20" s="247">
        <v>93.13</v>
      </c>
      <c r="O20" s="315"/>
      <c r="P20" s="263">
        <v>347</v>
      </c>
      <c r="Q20" s="263">
        <v>204</v>
      </c>
      <c r="R20" s="296">
        <v>90</v>
      </c>
      <c r="S20" s="296">
        <v>140</v>
      </c>
      <c r="U20" s="20">
        <v>80.105379327476285</v>
      </c>
      <c r="V20" s="20">
        <v>68.356281012062837</v>
      </c>
      <c r="W20" s="20">
        <v>75.05942856208398</v>
      </c>
      <c r="X20" s="18">
        <v>79.043570000000003</v>
      </c>
      <c r="Y20" s="474"/>
      <c r="Z20" s="1">
        <v>462</v>
      </c>
      <c r="AA20" s="1">
        <v>101</v>
      </c>
      <c r="AB20" s="1">
        <v>154</v>
      </c>
      <c r="AC20" s="1">
        <v>295</v>
      </c>
    </row>
    <row r="21" spans="1:29" ht="12" customHeight="1" x14ac:dyDescent="0.2">
      <c r="A21" s="474"/>
      <c r="B21" s="474" t="s">
        <v>24</v>
      </c>
      <c r="C21" s="14"/>
      <c r="D21" s="261">
        <v>78.576051779935284</v>
      </c>
      <c r="E21" s="316">
        <v>75.962863233822631</v>
      </c>
      <c r="F21" s="317">
        <v>79.317994484789494</v>
      </c>
      <c r="G21" s="261">
        <v>80.651365116280914</v>
      </c>
      <c r="H21" s="261">
        <v>81.3874</v>
      </c>
      <c r="I21" s="261">
        <v>85.954300000000003</v>
      </c>
      <c r="J21" s="261"/>
      <c r="K21" s="247">
        <v>85.53</v>
      </c>
      <c r="L21" s="247">
        <v>86.9</v>
      </c>
      <c r="M21" s="247">
        <v>81.77</v>
      </c>
      <c r="N21" s="247">
        <v>87.32</v>
      </c>
      <c r="O21" s="315"/>
      <c r="P21" s="263">
        <v>777</v>
      </c>
      <c r="Q21" s="263">
        <v>665</v>
      </c>
      <c r="R21" s="296">
        <v>266</v>
      </c>
      <c r="S21" s="296">
        <v>419</v>
      </c>
      <c r="U21" s="20">
        <v>79.861625983780243</v>
      </c>
      <c r="V21" s="20">
        <v>74.818822445795803</v>
      </c>
      <c r="W21" s="20">
        <v>73.960385980814465</v>
      </c>
      <c r="X21" s="18">
        <v>80.783590000000004</v>
      </c>
      <c r="Y21" s="474"/>
      <c r="Z21" s="1">
        <v>1245</v>
      </c>
      <c r="AA21" s="1">
        <v>290</v>
      </c>
      <c r="AB21" s="390">
        <v>328</v>
      </c>
      <c r="AC21" s="1">
        <v>1073</v>
      </c>
    </row>
    <row r="22" spans="1:29" ht="12" customHeight="1" x14ac:dyDescent="0.2">
      <c r="A22" s="474"/>
      <c r="B22" s="474" t="s">
        <v>25</v>
      </c>
      <c r="C22" s="14"/>
      <c r="D22" s="261">
        <v>74.866310160427801</v>
      </c>
      <c r="E22" s="316">
        <v>77.48137747339446</v>
      </c>
      <c r="F22" s="317">
        <v>79.570375744537486</v>
      </c>
      <c r="G22" s="261">
        <v>81.274410330709529</v>
      </c>
      <c r="H22" s="261">
        <v>81.092100000000002</v>
      </c>
      <c r="I22" s="261">
        <v>80.5428</v>
      </c>
      <c r="J22" s="261"/>
      <c r="K22" s="247">
        <v>80.88</v>
      </c>
      <c r="L22" s="247">
        <v>87.33</v>
      </c>
      <c r="M22" s="247">
        <v>80.58</v>
      </c>
      <c r="N22" s="247">
        <v>86.43</v>
      </c>
      <c r="O22" s="315"/>
      <c r="P22" s="263">
        <v>593</v>
      </c>
      <c r="Q22" s="263">
        <v>475</v>
      </c>
      <c r="R22" s="296">
        <v>204</v>
      </c>
      <c r="S22" s="296">
        <v>306</v>
      </c>
      <c r="U22" s="20">
        <v>79.159665418964025</v>
      </c>
      <c r="V22" s="20">
        <v>77.191598305573336</v>
      </c>
      <c r="W22" s="20">
        <v>81.999048001077909</v>
      </c>
      <c r="X22" s="18">
        <v>75.517070000000004</v>
      </c>
      <c r="Y22" s="474"/>
      <c r="Z22" s="1">
        <v>936</v>
      </c>
      <c r="AA22" s="1">
        <v>214</v>
      </c>
      <c r="AB22" s="390">
        <v>273</v>
      </c>
      <c r="AC22" s="1">
        <v>814</v>
      </c>
    </row>
    <row r="23" spans="1:29" ht="12" customHeight="1" x14ac:dyDescent="0.2">
      <c r="A23" s="477"/>
      <c r="B23" s="474" t="s">
        <v>26</v>
      </c>
      <c r="C23" s="14"/>
      <c r="D23" s="261">
        <v>82.82926829268294</v>
      </c>
      <c r="E23" s="316">
        <v>77.547900951009296</v>
      </c>
      <c r="F23" s="317">
        <v>81.55041450689319</v>
      </c>
      <c r="G23" s="261">
        <v>82.627356530072589</v>
      </c>
      <c r="H23" s="261">
        <v>86.640600000000006</v>
      </c>
      <c r="I23" s="261">
        <v>83.231300000000005</v>
      </c>
      <c r="J23" s="261"/>
      <c r="K23" s="247">
        <v>88.43</v>
      </c>
      <c r="L23" s="247">
        <v>87.17</v>
      </c>
      <c r="M23" s="247">
        <v>83.99</v>
      </c>
      <c r="N23" s="247">
        <v>86.97</v>
      </c>
      <c r="O23" s="315"/>
      <c r="P23" s="263">
        <v>489</v>
      </c>
      <c r="Q23" s="263">
        <v>330</v>
      </c>
      <c r="R23" s="296">
        <v>153</v>
      </c>
      <c r="S23" s="296">
        <v>224</v>
      </c>
      <c r="U23" s="20">
        <v>79.87411553539178</v>
      </c>
      <c r="V23" s="20">
        <v>80.677141523703867</v>
      </c>
      <c r="W23" s="20">
        <v>75.956842533004604</v>
      </c>
      <c r="X23" s="18">
        <v>79.546329999999998</v>
      </c>
      <c r="Y23" s="474"/>
      <c r="Z23" s="1">
        <v>800</v>
      </c>
      <c r="AA23" s="1">
        <v>175</v>
      </c>
      <c r="AB23" s="390">
        <v>300</v>
      </c>
      <c r="AC23" s="1">
        <v>731</v>
      </c>
    </row>
    <row r="24" spans="1:29" ht="12" customHeight="1" x14ac:dyDescent="0.2">
      <c r="A24" s="477"/>
      <c r="B24" s="474" t="s">
        <v>27</v>
      </c>
      <c r="C24" s="14"/>
      <c r="D24" s="261">
        <v>76.470588235294116</v>
      </c>
      <c r="E24" s="316">
        <v>76.915978412258781</v>
      </c>
      <c r="F24" s="317">
        <v>81.449732743909522</v>
      </c>
      <c r="G24" s="261">
        <v>81.394018843840129</v>
      </c>
      <c r="H24" s="261">
        <v>83.306200000000004</v>
      </c>
      <c r="I24" s="261">
        <v>84.6738</v>
      </c>
      <c r="J24" s="261"/>
      <c r="K24" s="247">
        <v>83.44</v>
      </c>
      <c r="L24" s="247">
        <v>81.13</v>
      </c>
      <c r="M24" s="247">
        <v>82.79</v>
      </c>
      <c r="N24" s="247">
        <v>86.1</v>
      </c>
      <c r="O24" s="315"/>
      <c r="P24" s="263">
        <v>694</v>
      </c>
      <c r="Q24" s="263">
        <v>545</v>
      </c>
      <c r="R24" s="296">
        <v>229</v>
      </c>
      <c r="S24" s="296">
        <v>299</v>
      </c>
      <c r="U24" s="20">
        <v>82.757409366006257</v>
      </c>
      <c r="V24" s="20">
        <v>78.809390382496588</v>
      </c>
      <c r="W24" s="20">
        <v>79.883939100823767</v>
      </c>
      <c r="X24" s="18">
        <v>79.380750000000006</v>
      </c>
      <c r="Y24" s="474"/>
      <c r="Z24" s="1">
        <v>922</v>
      </c>
      <c r="AA24" s="1">
        <v>166</v>
      </c>
      <c r="AB24" s="390">
        <v>324</v>
      </c>
      <c r="AC24" s="1">
        <v>1091</v>
      </c>
    </row>
    <row r="25" spans="1:29" ht="12" customHeight="1" x14ac:dyDescent="0.2">
      <c r="A25" s="474"/>
      <c r="B25" s="474" t="s">
        <v>28</v>
      </c>
      <c r="C25" s="14"/>
      <c r="D25" s="261">
        <v>80.401234567901241</v>
      </c>
      <c r="E25" s="316">
        <v>83.126811579837849</v>
      </c>
      <c r="F25" s="317">
        <v>81.721849466443359</v>
      </c>
      <c r="G25" s="261">
        <v>84.790639656358337</v>
      </c>
      <c r="H25" s="261">
        <v>83.2483</v>
      </c>
      <c r="I25" s="261">
        <v>88.491500000000002</v>
      </c>
      <c r="J25" s="261"/>
      <c r="K25" s="247">
        <v>86.84</v>
      </c>
      <c r="L25" s="247">
        <v>81.55</v>
      </c>
      <c r="M25" s="247">
        <v>89.85</v>
      </c>
      <c r="N25" s="247">
        <v>88.53</v>
      </c>
      <c r="O25" s="315"/>
      <c r="P25" s="263">
        <v>677</v>
      </c>
      <c r="Q25" s="263">
        <v>530</v>
      </c>
      <c r="R25" s="296">
        <v>217</v>
      </c>
      <c r="S25" s="296">
        <v>279</v>
      </c>
      <c r="U25" s="20">
        <v>82.245330937838034</v>
      </c>
      <c r="V25" s="20">
        <v>85.18406703174044</v>
      </c>
      <c r="W25" s="20">
        <v>79.323972195832809</v>
      </c>
      <c r="X25" s="18">
        <v>81.770179999999996</v>
      </c>
      <c r="Y25" s="474"/>
      <c r="Z25" s="1">
        <v>1208</v>
      </c>
      <c r="AA25" s="1">
        <v>266</v>
      </c>
      <c r="AB25" s="390">
        <v>354</v>
      </c>
      <c r="AC25" s="1">
        <v>959</v>
      </c>
    </row>
    <row r="26" spans="1:29" ht="12" customHeight="1" x14ac:dyDescent="0.2">
      <c r="A26" s="474"/>
      <c r="B26" s="474" t="s">
        <v>29</v>
      </c>
      <c r="C26" s="14"/>
      <c r="D26" s="261">
        <v>78.746594005449595</v>
      </c>
      <c r="E26" s="316">
        <v>81.95954798728674</v>
      </c>
      <c r="F26" s="317">
        <v>83.442571479036204</v>
      </c>
      <c r="G26" s="261">
        <v>86.10727269381708</v>
      </c>
      <c r="H26" s="261">
        <v>88.049400000000006</v>
      </c>
      <c r="I26" s="261">
        <v>90.914100000000005</v>
      </c>
      <c r="J26" s="261"/>
      <c r="K26" s="247">
        <v>86.46</v>
      </c>
      <c r="L26" s="247">
        <v>87.11</v>
      </c>
      <c r="M26" s="247">
        <v>88.96</v>
      </c>
      <c r="N26" s="247">
        <v>91.85</v>
      </c>
      <c r="O26" s="315"/>
      <c r="P26" s="263">
        <v>865</v>
      </c>
      <c r="Q26" s="263">
        <v>565</v>
      </c>
      <c r="R26" s="296">
        <v>217</v>
      </c>
      <c r="S26" s="296">
        <v>407</v>
      </c>
      <c r="U26" s="20">
        <v>83.341367231117914</v>
      </c>
      <c r="V26" s="20">
        <v>80.028228142714426</v>
      </c>
      <c r="W26" s="20">
        <v>80.907693591144039</v>
      </c>
      <c r="X26" s="18">
        <v>83.814949999999996</v>
      </c>
      <c r="Y26" s="474"/>
      <c r="Z26" s="1">
        <v>1136</v>
      </c>
      <c r="AA26" s="1">
        <v>248</v>
      </c>
      <c r="AB26" s="390">
        <v>326</v>
      </c>
      <c r="AC26" s="1">
        <v>2662</v>
      </c>
    </row>
    <row r="27" spans="1:29" ht="12" customHeight="1" x14ac:dyDescent="0.2">
      <c r="A27" s="474"/>
      <c r="B27" s="474" t="s">
        <v>30</v>
      </c>
      <c r="C27" s="14"/>
      <c r="D27" s="261">
        <v>83.819764464925754</v>
      </c>
      <c r="E27" s="316">
        <v>82.198279302233914</v>
      </c>
      <c r="F27" s="317">
        <v>82.9483152103018</v>
      </c>
      <c r="G27" s="261">
        <v>86.510578051826698</v>
      </c>
      <c r="H27" s="261">
        <v>85.284700000000001</v>
      </c>
      <c r="I27" s="261">
        <v>86.284300000000002</v>
      </c>
      <c r="J27" s="261"/>
      <c r="K27" s="247">
        <v>89.04</v>
      </c>
      <c r="L27" s="247">
        <v>85.66</v>
      </c>
      <c r="M27" s="247">
        <v>89.66</v>
      </c>
      <c r="N27" s="247">
        <v>87.87</v>
      </c>
      <c r="O27" s="315"/>
      <c r="P27" s="263">
        <v>985</v>
      </c>
      <c r="Q27" s="263">
        <v>765</v>
      </c>
      <c r="R27" s="296">
        <v>273</v>
      </c>
      <c r="S27" s="296">
        <v>454</v>
      </c>
      <c r="U27" s="20">
        <v>82.790929432085377</v>
      </c>
      <c r="V27" s="20">
        <v>82.658569894889069</v>
      </c>
      <c r="W27" s="20">
        <v>84.441719118104729</v>
      </c>
      <c r="X27" s="18">
        <v>83.584928000000005</v>
      </c>
      <c r="Y27" s="474"/>
      <c r="Z27" s="1">
        <v>1768</v>
      </c>
      <c r="AA27" s="1">
        <v>395</v>
      </c>
      <c r="AB27" s="390">
        <v>562</v>
      </c>
      <c r="AC27" s="1">
        <v>1561</v>
      </c>
    </row>
    <row r="28" spans="1:29" ht="12" customHeight="1" x14ac:dyDescent="0.2">
      <c r="A28" s="474"/>
      <c r="B28" s="474" t="s">
        <v>31</v>
      </c>
      <c r="C28" s="14"/>
      <c r="D28" s="261">
        <v>83.235540653813914</v>
      </c>
      <c r="E28" s="316">
        <v>83.992706168655786</v>
      </c>
      <c r="F28" s="317">
        <v>84.54177958200691</v>
      </c>
      <c r="G28" s="261">
        <v>82.58352906714866</v>
      </c>
      <c r="H28" s="261">
        <v>88.235299999999995</v>
      </c>
      <c r="I28" s="261">
        <v>89.805499999999995</v>
      </c>
      <c r="J28" s="261"/>
      <c r="K28" s="247">
        <v>87.6</v>
      </c>
      <c r="L28" s="247">
        <v>83.55</v>
      </c>
      <c r="M28" s="247">
        <v>87.32</v>
      </c>
      <c r="N28" s="247">
        <v>93.1</v>
      </c>
      <c r="O28" s="315"/>
      <c r="P28" s="263">
        <v>614</v>
      </c>
      <c r="Q28" s="263">
        <v>458</v>
      </c>
      <c r="R28" s="296">
        <v>169</v>
      </c>
      <c r="S28" s="296">
        <v>264</v>
      </c>
      <c r="U28" s="20">
        <v>84.043242320884559</v>
      </c>
      <c r="V28" s="20">
        <v>83.58009951826179</v>
      </c>
      <c r="W28" s="20">
        <v>84.681047471234209</v>
      </c>
      <c r="X28" s="18">
        <v>84.364059999999995</v>
      </c>
      <c r="Y28" s="474"/>
      <c r="Z28" s="1">
        <v>1131</v>
      </c>
      <c r="AA28" s="1">
        <v>266</v>
      </c>
      <c r="AB28" s="390">
        <v>310</v>
      </c>
      <c r="AC28" s="1">
        <v>777</v>
      </c>
    </row>
    <row r="29" spans="1:29" ht="12" customHeight="1" x14ac:dyDescent="0.2">
      <c r="A29" s="474"/>
      <c r="B29" s="474"/>
      <c r="D29" s="261"/>
      <c r="E29" s="261"/>
      <c r="F29" s="275"/>
      <c r="G29" s="261"/>
      <c r="H29" s="261"/>
      <c r="I29" s="261"/>
      <c r="J29" s="261"/>
      <c r="K29" s="247"/>
      <c r="L29" s="247"/>
      <c r="M29" s="247"/>
      <c r="N29" s="247"/>
      <c r="O29" s="315"/>
      <c r="P29" s="263"/>
      <c r="Q29" s="263"/>
      <c r="R29" s="263"/>
      <c r="S29" s="263"/>
      <c r="U29" s="20"/>
      <c r="V29" s="20"/>
      <c r="W29" s="20"/>
      <c r="X29" s="18"/>
      <c r="Y29" s="474"/>
      <c r="Z29" s="1"/>
      <c r="AA29" s="1"/>
      <c r="AB29" s="1"/>
      <c r="AC29" s="482"/>
    </row>
    <row r="30" spans="1:29" ht="12" customHeight="1" x14ac:dyDescent="0.25">
      <c r="A30" s="478" t="s">
        <v>14</v>
      </c>
      <c r="B30" s="475"/>
      <c r="C30" s="5"/>
      <c r="D30" s="280">
        <v>80.245277676742148</v>
      </c>
      <c r="E30" s="280">
        <v>79.530540398704971</v>
      </c>
      <c r="F30" s="280">
        <v>81.659326480400424</v>
      </c>
      <c r="G30" s="280">
        <v>83.532664798855905</v>
      </c>
      <c r="H30" s="280">
        <v>84.609300000000005</v>
      </c>
      <c r="I30" s="280">
        <v>86.374200000000002</v>
      </c>
      <c r="J30" s="280"/>
      <c r="K30" s="285">
        <v>85.76</v>
      </c>
      <c r="L30" s="285">
        <v>84.86</v>
      </c>
      <c r="M30" s="285">
        <v>85.99</v>
      </c>
      <c r="N30" s="285">
        <v>88.84</v>
      </c>
      <c r="O30" s="318"/>
      <c r="P30" s="281">
        <v>6041</v>
      </c>
      <c r="Q30" s="281">
        <v>4537</v>
      </c>
      <c r="R30" s="281">
        <v>1818</v>
      </c>
      <c r="S30" s="281">
        <v>2792</v>
      </c>
      <c r="U30" s="120">
        <v>81.808079000000006</v>
      </c>
      <c r="V30" s="120">
        <v>79.828818999999996</v>
      </c>
      <c r="W30" s="120">
        <v>80.075008999999994</v>
      </c>
      <c r="X30" s="96">
        <v>81.329620000000006</v>
      </c>
      <c r="Y30" s="474"/>
      <c r="Z30" s="339">
        <v>9608</v>
      </c>
      <c r="AA30" s="339">
        <v>2121</v>
      </c>
      <c r="AB30" s="339">
        <v>2931</v>
      </c>
      <c r="AC30" s="125">
        <v>9963</v>
      </c>
    </row>
    <row r="31" spans="1:29" ht="12" customHeight="1" x14ac:dyDescent="0.2">
      <c r="A31" s="479" t="s">
        <v>1</v>
      </c>
      <c r="B31" s="476"/>
      <c r="C31" s="5"/>
      <c r="D31" s="254">
        <v>7771</v>
      </c>
      <c r="E31" s="254">
        <v>8045</v>
      </c>
      <c r="F31" s="254">
        <v>7605</v>
      </c>
      <c r="G31" s="254">
        <v>7447</v>
      </c>
      <c r="H31" s="254">
        <v>7403</v>
      </c>
      <c r="I31" s="254">
        <v>8080</v>
      </c>
      <c r="J31" s="255"/>
      <c r="K31" s="254">
        <v>6041</v>
      </c>
      <c r="L31" s="254">
        <v>4537</v>
      </c>
      <c r="M31" s="254">
        <v>1818</v>
      </c>
      <c r="N31" s="254">
        <v>2792</v>
      </c>
      <c r="O31" s="315"/>
      <c r="P31" s="254" t="s">
        <v>97</v>
      </c>
      <c r="Q31" s="254" t="s">
        <v>97</v>
      </c>
      <c r="R31" s="254" t="s">
        <v>97</v>
      </c>
      <c r="S31" s="254" t="s">
        <v>97</v>
      </c>
      <c r="U31" s="336">
        <v>9608</v>
      </c>
      <c r="V31" s="336">
        <v>2121</v>
      </c>
      <c r="W31" s="336">
        <v>2931</v>
      </c>
      <c r="X31" s="336">
        <v>9963</v>
      </c>
      <c r="Y31" s="474"/>
      <c r="Z31" s="336" t="s">
        <v>97</v>
      </c>
      <c r="AA31" s="336" t="s">
        <v>97</v>
      </c>
      <c r="AB31" s="336" t="s">
        <v>97</v>
      </c>
      <c r="AC31" s="483"/>
    </row>
    <row r="32" spans="1:29" ht="12" customHeight="1" x14ac:dyDescent="0.2">
      <c r="A32" s="15" t="s">
        <v>85</v>
      </c>
      <c r="B32" s="474"/>
    </row>
    <row r="33" spans="1:11" ht="12" customHeight="1" x14ac:dyDescent="0.2">
      <c r="A33" s="474" t="s">
        <v>287</v>
      </c>
      <c r="B33" s="474"/>
    </row>
    <row r="34" spans="1:11" ht="12" customHeight="1" x14ac:dyDescent="0.2">
      <c r="A34" s="480" t="s">
        <v>292</v>
      </c>
      <c r="B34" s="417"/>
      <c r="C34" s="417"/>
      <c r="D34" s="417"/>
      <c r="E34" s="417"/>
      <c r="F34" s="417"/>
      <c r="G34" s="417"/>
      <c r="H34" s="417"/>
      <c r="I34" s="417"/>
      <c r="J34" s="417"/>
      <c r="K34" s="417"/>
    </row>
    <row r="35" spans="1:11" ht="11.5" customHeight="1" x14ac:dyDescent="0.2">
      <c r="D35" s="13"/>
      <c r="E35" s="13"/>
      <c r="F35" s="13"/>
      <c r="G35" s="13"/>
      <c r="H35" s="13"/>
      <c r="I35" s="13"/>
      <c r="J35" s="13"/>
    </row>
    <row r="36" spans="1:11" ht="11.5" customHeight="1" x14ac:dyDescent="0.2">
      <c r="D36" s="6"/>
      <c r="E36" s="6"/>
      <c r="F36" s="6"/>
      <c r="G36" s="6"/>
      <c r="H36" s="6"/>
      <c r="I36" s="6"/>
      <c r="J36" s="6"/>
    </row>
    <row r="37" spans="1:11" ht="11.5" customHeight="1" x14ac:dyDescent="0.2">
      <c r="D37" s="6"/>
      <c r="E37" s="6"/>
      <c r="F37" s="6"/>
      <c r="G37" s="6"/>
      <c r="H37" s="6"/>
      <c r="I37" s="6"/>
      <c r="J37" s="6"/>
    </row>
    <row r="38" spans="1:11" ht="11.5" customHeight="1" x14ac:dyDescent="0.2">
      <c r="D38" s="6"/>
      <c r="E38" s="6"/>
      <c r="F38" s="6"/>
      <c r="G38" s="6"/>
      <c r="H38" s="6"/>
      <c r="I38" s="6"/>
      <c r="J38" s="6"/>
    </row>
    <row r="39" spans="1:11" ht="11.5" customHeight="1" x14ac:dyDescent="0.2">
      <c r="D39" s="6"/>
      <c r="E39" s="6"/>
      <c r="F39" s="6"/>
      <c r="G39" s="6"/>
      <c r="H39" s="6"/>
      <c r="I39" s="6"/>
      <c r="J39" s="6"/>
    </row>
    <row r="40" spans="1:11" ht="11.5" customHeight="1" x14ac:dyDescent="0.2">
      <c r="D40" s="6"/>
      <c r="E40" s="6"/>
      <c r="F40" s="6"/>
      <c r="G40" s="6"/>
      <c r="H40" s="6"/>
      <c r="I40" s="6"/>
      <c r="J40" s="6"/>
    </row>
    <row r="41" spans="1:11" ht="11.5" customHeight="1" x14ac:dyDescent="0.2">
      <c r="D41" s="6"/>
      <c r="E41" s="6"/>
      <c r="F41" s="6"/>
      <c r="G41" s="6"/>
      <c r="H41" s="6"/>
      <c r="I41" s="6"/>
      <c r="J41" s="6"/>
    </row>
    <row r="42" spans="1:11" ht="11.5" customHeight="1" x14ac:dyDescent="0.2">
      <c r="D42" s="104"/>
      <c r="E42" s="104"/>
      <c r="F42" s="104"/>
      <c r="G42" s="104"/>
      <c r="H42" s="105"/>
      <c r="I42" s="106"/>
      <c r="J42" s="106"/>
    </row>
    <row r="43" spans="1:11" ht="11.5" customHeight="1" x14ac:dyDescent="0.2">
      <c r="D43" s="4"/>
      <c r="E43" s="4"/>
      <c r="F43" s="4"/>
      <c r="G43" s="4"/>
      <c r="H43" s="4"/>
      <c r="I43" s="4"/>
      <c r="J43" s="4"/>
    </row>
    <row r="44" spans="1:11" ht="11.5" customHeight="1" x14ac:dyDescent="0.2">
      <c r="D44" s="5"/>
      <c r="E44" s="5"/>
      <c r="F44" s="5"/>
      <c r="G44" s="5"/>
      <c r="H44" s="5"/>
      <c r="I44" s="5"/>
      <c r="J44" s="5"/>
    </row>
  </sheetData>
  <mergeCells count="6">
    <mergeCell ref="U4:AC4"/>
    <mergeCell ref="P5:S5"/>
    <mergeCell ref="D5:N5"/>
    <mergeCell ref="U5:X5"/>
    <mergeCell ref="Z5:AC5"/>
    <mergeCell ref="D4:S4"/>
  </mergeCells>
  <phoneticPr fontId="8" type="noConversion"/>
  <pageMargins left="0.7" right="0.7" top="0.75" bottom="0.75" header="0.3" footer="0.3"/>
  <pageSetup paperSize="9" scale="83" orientation="landscape" r:id="rId1"/>
  <headerFooter>
    <oddHeader>&amp;CTable 7</oddHeader>
  </headerFooter>
  <ignoredErrors>
    <ignoredError sqref="D6 E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AG28"/>
  <sheetViews>
    <sheetView showGridLines="0" zoomScaleNormal="100" workbookViewId="0"/>
  </sheetViews>
  <sheetFormatPr defaultColWidth="8.81640625" defaultRowHeight="12.5" x14ac:dyDescent="0.25"/>
  <cols>
    <col min="1" max="2" width="2.36328125" style="23" customWidth="1"/>
    <col min="3" max="3" width="14.81640625" style="23" customWidth="1"/>
    <col min="4" max="4" width="2.6328125" style="23" customWidth="1"/>
    <col min="5" max="5" width="21.453125" style="23" customWidth="1"/>
    <col min="6" max="6" width="4.36328125" style="23" customWidth="1"/>
    <col min="7" max="7" width="14.81640625" style="23" customWidth="1"/>
    <col min="8" max="8" width="2.6328125" style="23" customWidth="1"/>
    <col min="9" max="9" width="21.453125" style="23" customWidth="1"/>
    <col min="10" max="10" width="2.36328125" style="23" customWidth="1"/>
    <col min="11" max="11" width="8.1796875" style="23" customWidth="1"/>
    <col min="12" max="12" width="19.1796875" style="24" hidden="1" customWidth="1"/>
    <col min="13" max="17" width="9.1796875" style="24" hidden="1" customWidth="1"/>
    <col min="18" max="18" width="17.90625" style="24" hidden="1" customWidth="1"/>
    <col min="19" max="26" width="9.1796875" style="24" hidden="1" customWidth="1"/>
    <col min="27" max="27" width="12" style="24" hidden="1" customWidth="1"/>
    <col min="28" max="28" width="8.81640625" style="23" customWidth="1"/>
    <col min="29" max="16384" width="8.81640625" style="23"/>
  </cols>
  <sheetData>
    <row r="1" spans="2:33" ht="26.25" customHeight="1" x14ac:dyDescent="0.4">
      <c r="B1" s="22" t="s">
        <v>55</v>
      </c>
    </row>
    <row r="2" spans="2:33" ht="13" thickBot="1" x14ac:dyDescent="0.3"/>
    <row r="3" spans="2:33" ht="6" customHeight="1" x14ac:dyDescent="0.25">
      <c r="B3" s="25"/>
      <c r="C3" s="26"/>
      <c r="D3" s="26"/>
      <c r="E3" s="26"/>
      <c r="F3" s="26"/>
      <c r="G3" s="26"/>
      <c r="H3" s="26"/>
      <c r="I3" s="26"/>
      <c r="J3" s="27"/>
    </row>
    <row r="4" spans="2:33" ht="147.75" customHeight="1" x14ac:dyDescent="0.4">
      <c r="B4" s="28"/>
      <c r="C4" s="510" t="s">
        <v>104</v>
      </c>
      <c r="D4" s="511"/>
      <c r="E4" s="511"/>
      <c r="F4" s="511"/>
      <c r="G4" s="511"/>
      <c r="H4" s="511"/>
      <c r="I4" s="511"/>
      <c r="J4" s="29"/>
      <c r="K4" s="30"/>
      <c r="L4" s="38" t="s">
        <v>59</v>
      </c>
      <c r="M4" s="38"/>
      <c r="AC4" s="9"/>
      <c r="AD4" s="14"/>
      <c r="AE4" s="9"/>
    </row>
    <row r="5" spans="2:33" ht="9.75" customHeight="1" x14ac:dyDescent="0.3">
      <c r="B5" s="28"/>
      <c r="C5" s="31"/>
      <c r="D5" s="31"/>
      <c r="E5" s="31"/>
      <c r="F5" s="31"/>
      <c r="G5" s="31"/>
      <c r="H5" s="31"/>
      <c r="I5" s="31"/>
      <c r="J5" s="32"/>
      <c r="AC5" s="9"/>
      <c r="AD5" s="14"/>
      <c r="AE5" s="9"/>
      <c r="AF5" s="110"/>
      <c r="AG5" s="111"/>
    </row>
    <row r="6" spans="2:33" s="37" customFormat="1" ht="15.5" x14ac:dyDescent="0.35">
      <c r="B6" s="33"/>
      <c r="C6" s="34" t="s">
        <v>57</v>
      </c>
      <c r="D6" s="35"/>
      <c r="E6" s="35"/>
      <c r="F6" s="35"/>
      <c r="G6" s="34" t="s">
        <v>58</v>
      </c>
      <c r="H6" s="35"/>
      <c r="I6" s="35"/>
      <c r="J6" s="36"/>
      <c r="L6" s="40">
        <v>2001</v>
      </c>
      <c r="M6" s="24">
        <v>1.2</v>
      </c>
      <c r="N6" s="38"/>
      <c r="O6" s="38"/>
      <c r="P6" s="38"/>
      <c r="Q6" s="38"/>
      <c r="R6" s="38"/>
      <c r="S6" s="38"/>
      <c r="T6" s="38"/>
      <c r="U6" s="38"/>
      <c r="V6" s="38"/>
      <c r="W6" s="38"/>
      <c r="X6" s="38"/>
      <c r="Y6" s="38"/>
      <c r="Z6" s="38"/>
      <c r="AA6" s="38"/>
      <c r="AF6" s="110"/>
      <c r="AG6" s="111"/>
    </row>
    <row r="7" spans="2:33" ht="9.75" customHeight="1" x14ac:dyDescent="0.25">
      <c r="B7" s="28"/>
      <c r="C7" s="31"/>
      <c r="D7" s="31"/>
      <c r="E7" s="31"/>
      <c r="F7" s="31"/>
      <c r="G7" s="31"/>
      <c r="H7" s="31"/>
      <c r="I7" s="31"/>
      <c r="J7" s="32"/>
      <c r="L7" s="40">
        <v>2003</v>
      </c>
      <c r="M7" s="24">
        <v>1.2</v>
      </c>
      <c r="AF7" s="112"/>
      <c r="AG7" s="112"/>
    </row>
    <row r="8" spans="2:33" ht="14" x14ac:dyDescent="0.3">
      <c r="B8" s="28"/>
      <c r="C8" s="39" t="s">
        <v>39</v>
      </c>
      <c r="D8" s="31"/>
      <c r="E8" s="362"/>
      <c r="F8" s="31"/>
      <c r="G8" s="39" t="s">
        <v>39</v>
      </c>
      <c r="H8" s="31"/>
      <c r="I8" s="350"/>
      <c r="J8" s="32"/>
      <c r="L8" s="40">
        <v>2005</v>
      </c>
      <c r="M8" s="24">
        <v>1.2</v>
      </c>
    </row>
    <row r="9" spans="2:33" ht="9.75" customHeight="1" thickBot="1" x14ac:dyDescent="0.35">
      <c r="B9" s="28"/>
      <c r="C9" s="39"/>
      <c r="D9" s="31"/>
      <c r="E9" s="31"/>
      <c r="F9" s="31"/>
      <c r="G9" s="39"/>
      <c r="H9" s="31"/>
      <c r="I9" s="31"/>
      <c r="J9" s="32"/>
      <c r="L9" s="40" t="s">
        <v>15</v>
      </c>
      <c r="M9" s="24">
        <v>1.2</v>
      </c>
    </row>
    <row r="10" spans="2:33" ht="14.5" thickBot="1" x14ac:dyDescent="0.35">
      <c r="B10" s="28"/>
      <c r="C10" s="39" t="s">
        <v>60</v>
      </c>
      <c r="D10" s="31"/>
      <c r="E10" s="138" t="s">
        <v>267</v>
      </c>
      <c r="F10" s="31"/>
      <c r="G10" s="39" t="s">
        <v>60</v>
      </c>
      <c r="H10" s="31"/>
      <c r="I10" s="426" t="s">
        <v>272</v>
      </c>
      <c r="J10" s="32"/>
      <c r="L10" s="40" t="s">
        <v>16</v>
      </c>
      <c r="M10" s="24">
        <v>1.2</v>
      </c>
    </row>
    <row r="11" spans="2:33" ht="9.75" customHeight="1" x14ac:dyDescent="0.3">
      <c r="B11" s="28"/>
      <c r="C11" s="39"/>
      <c r="D11" s="31"/>
      <c r="E11" s="41"/>
      <c r="F11" s="31"/>
      <c r="G11" s="39"/>
      <c r="H11" s="31"/>
      <c r="I11" s="41"/>
      <c r="J11" s="32"/>
      <c r="L11" s="40" t="s">
        <v>18</v>
      </c>
      <c r="M11" s="24">
        <v>1.3</v>
      </c>
    </row>
    <row r="12" spans="2:33" ht="14" x14ac:dyDescent="0.3">
      <c r="B12" s="28"/>
      <c r="C12" s="39" t="s">
        <v>1</v>
      </c>
      <c r="D12" s="31"/>
      <c r="E12" s="1"/>
      <c r="F12" s="31"/>
      <c r="G12" s="39" t="s">
        <v>1</v>
      </c>
      <c r="H12" s="31"/>
      <c r="I12" s="1"/>
      <c r="J12" s="32"/>
      <c r="L12" s="24" t="s">
        <v>20</v>
      </c>
      <c r="M12" s="24">
        <v>1.3</v>
      </c>
    </row>
    <row r="13" spans="2:33" ht="12.75" customHeight="1" x14ac:dyDescent="0.35">
      <c r="B13" s="28"/>
      <c r="C13" s="39"/>
      <c r="D13" s="31"/>
      <c r="E13" s="42"/>
      <c r="F13" s="31"/>
      <c r="G13" s="35"/>
      <c r="H13" s="31"/>
      <c r="I13" s="42"/>
      <c r="J13" s="32"/>
      <c r="L13" s="109" t="s">
        <v>86</v>
      </c>
      <c r="M13" s="24">
        <v>1.3</v>
      </c>
    </row>
    <row r="14" spans="2:33" ht="20" customHeight="1" x14ac:dyDescent="0.35">
      <c r="B14" s="28"/>
      <c r="C14" s="35"/>
      <c r="D14" s="31"/>
      <c r="E14" s="39"/>
      <c r="F14" s="31"/>
      <c r="G14" s="35"/>
      <c r="H14" s="31"/>
      <c r="I14" s="31"/>
      <c r="J14" s="32"/>
      <c r="L14" s="128" t="s">
        <v>269</v>
      </c>
      <c r="M14" s="109">
        <v>1.3</v>
      </c>
    </row>
    <row r="15" spans="2:33" ht="20" customHeight="1" x14ac:dyDescent="0.3">
      <c r="B15" s="28"/>
      <c r="C15" s="31"/>
      <c r="D15" s="31"/>
      <c r="E15" s="39"/>
      <c r="F15" s="31"/>
      <c r="G15" s="31"/>
      <c r="H15" s="31"/>
      <c r="I15" s="31"/>
      <c r="J15" s="32"/>
      <c r="L15" s="109" t="s">
        <v>268</v>
      </c>
      <c r="M15" s="109">
        <v>1.3</v>
      </c>
    </row>
    <row r="16" spans="2:33" ht="20" customHeight="1" x14ac:dyDescent="0.3">
      <c r="B16" s="28"/>
      <c r="C16" s="31"/>
      <c r="D16" s="31"/>
      <c r="E16" s="39"/>
      <c r="F16" s="31"/>
      <c r="G16" s="31"/>
      <c r="H16" s="31"/>
      <c r="I16" s="31"/>
      <c r="J16" s="32"/>
      <c r="L16" s="128" t="s">
        <v>270</v>
      </c>
      <c r="M16" s="109">
        <v>1.4</v>
      </c>
    </row>
    <row r="17" spans="2:27" ht="20" customHeight="1" thickBot="1" x14ac:dyDescent="0.35">
      <c r="B17" s="28"/>
      <c r="C17" s="31"/>
      <c r="D17" s="31"/>
      <c r="E17" s="39"/>
      <c r="F17" s="31"/>
      <c r="G17" s="31"/>
      <c r="H17" s="31"/>
      <c r="I17" s="31"/>
      <c r="J17" s="32"/>
      <c r="L17" s="109" t="s">
        <v>266</v>
      </c>
      <c r="M17" s="109">
        <v>1.3</v>
      </c>
    </row>
    <row r="18" spans="2:27" ht="14.5" thickBot="1" x14ac:dyDescent="0.35">
      <c r="B18" s="28"/>
      <c r="C18" s="44" t="s">
        <v>61</v>
      </c>
      <c r="D18" s="43"/>
      <c r="E18" s="45"/>
      <c r="F18" s="512" t="e">
        <f>AA24</f>
        <v>#DIV/0!</v>
      </c>
      <c r="G18" s="513"/>
      <c r="H18" s="514"/>
      <c r="I18" s="46"/>
      <c r="J18" s="32"/>
      <c r="L18" s="128" t="s">
        <v>271</v>
      </c>
      <c r="M18" s="109">
        <v>1.4</v>
      </c>
    </row>
    <row r="19" spans="2:27" ht="21.5" customHeight="1" thickBot="1" x14ac:dyDescent="0.3">
      <c r="B19" s="47"/>
      <c r="C19" s="48"/>
      <c r="D19" s="48"/>
      <c r="E19" s="48"/>
      <c r="F19" s="48"/>
      <c r="G19" s="48"/>
      <c r="H19" s="48"/>
      <c r="I19" s="48"/>
      <c r="J19" s="49"/>
      <c r="L19" s="109" t="s">
        <v>267</v>
      </c>
      <c r="M19" s="109">
        <v>1.3</v>
      </c>
    </row>
    <row r="20" spans="2:27" x14ac:dyDescent="0.25">
      <c r="L20" s="109" t="s">
        <v>272</v>
      </c>
      <c r="M20" s="109">
        <v>1.4</v>
      </c>
    </row>
    <row r="21" spans="2:27" x14ac:dyDescent="0.25">
      <c r="B21" s="21" t="s">
        <v>71</v>
      </c>
      <c r="C21" s="21"/>
      <c r="D21" s="21"/>
      <c r="E21" s="21"/>
    </row>
    <row r="22" spans="2:27" x14ac:dyDescent="0.25">
      <c r="L22" s="109"/>
      <c r="M22" s="167"/>
    </row>
    <row r="23" spans="2:27" x14ac:dyDescent="0.25">
      <c r="L23" s="50" t="s">
        <v>62</v>
      </c>
      <c r="M23" s="51" t="s">
        <v>63</v>
      </c>
      <c r="N23" s="51" t="s">
        <v>64</v>
      </c>
      <c r="O23" s="52" t="s">
        <v>65</v>
      </c>
      <c r="P23" s="53" t="s">
        <v>66</v>
      </c>
      <c r="Q23" s="54"/>
      <c r="R23" s="50" t="s">
        <v>62</v>
      </c>
      <c r="S23" s="51" t="s">
        <v>63</v>
      </c>
      <c r="T23" s="51" t="s">
        <v>64</v>
      </c>
      <c r="U23" s="52" t="s">
        <v>65</v>
      </c>
      <c r="V23" s="53" t="s">
        <v>66</v>
      </c>
      <c r="W23" s="55"/>
      <c r="X23" s="56" t="s">
        <v>67</v>
      </c>
      <c r="Y23" s="50" t="s">
        <v>68</v>
      </c>
      <c r="Z23" s="57" t="s">
        <v>69</v>
      </c>
      <c r="AA23" s="58" t="s">
        <v>70</v>
      </c>
    </row>
    <row r="24" spans="2:27" x14ac:dyDescent="0.25">
      <c r="L24" s="59">
        <f>E8/100</f>
        <v>0</v>
      </c>
      <c r="M24" s="59">
        <f>E12</f>
        <v>0</v>
      </c>
      <c r="N24" s="60">
        <f>N25</f>
        <v>1.3</v>
      </c>
      <c r="O24" s="61" t="e">
        <f>SQRT(((1-L24)*L24)/M24)</f>
        <v>#DIV/0!</v>
      </c>
      <c r="P24" s="62" t="e">
        <f>O24*N24</f>
        <v>#DIV/0!</v>
      </c>
      <c r="Q24" s="63" t="s">
        <v>72</v>
      </c>
      <c r="R24" s="64">
        <f>I8/100</f>
        <v>0</v>
      </c>
      <c r="S24" s="59">
        <f>I12</f>
        <v>0</v>
      </c>
      <c r="T24" s="60">
        <f>T25</f>
        <v>1.4</v>
      </c>
      <c r="U24" s="61" t="e">
        <f>SQRT(((1-R24)*R24)/S24)</f>
        <v>#DIV/0!</v>
      </c>
      <c r="V24" s="62" t="e">
        <f>U24*T24</f>
        <v>#DIV/0!</v>
      </c>
      <c r="W24" s="65" t="e">
        <f>SQRT((P24*P24)+(V24*V24))</f>
        <v>#DIV/0!</v>
      </c>
      <c r="X24" s="66">
        <f>L24-R24</f>
        <v>0</v>
      </c>
      <c r="Y24" s="67" t="e">
        <f>-1.96*W24</f>
        <v>#DIV/0!</v>
      </c>
      <c r="Z24" s="68" t="e">
        <f>1.96*W24</f>
        <v>#DIV/0!</v>
      </c>
      <c r="AA24" s="69" t="e">
        <f>IF(ABS(X24)&gt;Z24,"Different","No difference")</f>
        <v>#DIV/0!</v>
      </c>
    </row>
    <row r="25" spans="2:27" x14ac:dyDescent="0.25">
      <c r="N25" s="24">
        <f>VLOOKUP(E10, L5:M20,2)</f>
        <v>1.3</v>
      </c>
      <c r="T25" s="24">
        <f>VLOOKUP(I10, L6:M20,2)</f>
        <v>1.4</v>
      </c>
    </row>
    <row r="27" spans="2:27" x14ac:dyDescent="0.25">
      <c r="C27" s="70"/>
    </row>
    <row r="28" spans="2:27" x14ac:dyDescent="0.25">
      <c r="C28" s="515"/>
      <c r="D28" s="515"/>
      <c r="E28" s="515"/>
      <c r="F28" s="515"/>
      <c r="G28" s="515"/>
      <c r="H28" s="515"/>
      <c r="I28" s="515"/>
      <c r="J28" s="515"/>
    </row>
  </sheetData>
  <mergeCells count="3">
    <mergeCell ref="C4:I4"/>
    <mergeCell ref="F18:H18"/>
    <mergeCell ref="C28:J28"/>
  </mergeCells>
  <phoneticPr fontId="8" type="noConversion"/>
  <conditionalFormatting sqref="AA24">
    <cfRule type="expression" dxfId="1" priority="2" stopIfTrue="1">
      <formula>ISERROR(AA24)</formula>
    </cfRule>
  </conditionalFormatting>
  <conditionalFormatting sqref="F18:H18">
    <cfRule type="expression" dxfId="0" priority="3" stopIfTrue="1">
      <formula>ISERROR(F18)</formula>
    </cfRule>
  </conditionalFormatting>
  <dataValidations count="1">
    <dataValidation type="list" allowBlank="1" showInputMessage="1" showErrorMessage="1" sqref="I10 E10">
      <formula1>$L$6:$L$20</formula1>
    </dataValidation>
  </dataValidations>
  <hyperlinks>
    <hyperlink ref="B21" location="'Further details'!A1" display="For further information please see overleaf"/>
    <hyperlink ref="B21:E21" location="'Further details'!A1" display="For further information please see overleaf"/>
  </hyperlinks>
  <pageMargins left="0.75" right="0.75" top="1" bottom="1" header="0.5" footer="0.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Z137"/>
  <sheetViews>
    <sheetView zoomScaleSheetLayoutView="75" workbookViewId="0">
      <pane xSplit="2" topLeftCell="C1" activePane="topRight" state="frozen"/>
      <selection pane="topRight"/>
    </sheetView>
  </sheetViews>
  <sheetFormatPr defaultColWidth="8.81640625" defaultRowHeight="11.5" customHeight="1" x14ac:dyDescent="0.2"/>
  <cols>
    <col min="1" max="1" width="9.6328125" style="154" customWidth="1"/>
    <col min="2" max="2" width="15.1796875" style="154" customWidth="1"/>
    <col min="3" max="3" width="1.6328125" style="154" customWidth="1"/>
    <col min="4" max="4" width="9.6328125" style="154" customWidth="1"/>
    <col min="5" max="5" width="1.6328125" style="154" customWidth="1"/>
    <col min="6" max="9" width="9.6328125" style="154" customWidth="1"/>
    <col min="10" max="10" width="1.6328125" style="154" customWidth="1"/>
    <col min="11" max="11" width="9.6328125" style="154" customWidth="1"/>
    <col min="12" max="12" width="1.6328125" style="154" customWidth="1"/>
    <col min="13" max="21" width="9.6328125" style="154" customWidth="1"/>
    <col min="22" max="22" width="1.6328125" style="154" customWidth="1"/>
    <col min="23" max="26" width="9.6328125" style="154" customWidth="1"/>
    <col min="27" max="16384" width="8.81640625" style="154"/>
  </cols>
  <sheetData>
    <row r="1" spans="1:26" ht="12" customHeight="1" x14ac:dyDescent="0.25">
      <c r="A1" s="454" t="s">
        <v>281</v>
      </c>
      <c r="B1" s="454"/>
      <c r="C1" s="16"/>
      <c r="D1" s="16"/>
      <c r="E1" s="16"/>
      <c r="F1" s="16"/>
      <c r="G1" s="16"/>
    </row>
    <row r="2" spans="1:26" ht="12" customHeight="1" x14ac:dyDescent="0.25">
      <c r="A2" s="454"/>
      <c r="B2" s="454"/>
      <c r="C2" s="16"/>
      <c r="D2" s="16"/>
      <c r="E2" s="16"/>
      <c r="F2" s="16"/>
      <c r="G2" s="16"/>
    </row>
    <row r="3" spans="1:26" ht="12" customHeight="1" x14ac:dyDescent="0.25">
      <c r="A3" s="484"/>
      <c r="B3" s="157"/>
      <c r="C3" s="157"/>
      <c r="D3" s="485"/>
      <c r="E3" s="485"/>
      <c r="F3" s="485"/>
      <c r="G3" s="485"/>
      <c r="H3" s="259"/>
      <c r="I3" s="259"/>
      <c r="J3" s="259"/>
      <c r="K3" s="259"/>
      <c r="L3" s="259"/>
      <c r="M3" s="259"/>
      <c r="N3" s="259"/>
      <c r="O3" s="259"/>
      <c r="P3" s="427" t="s">
        <v>230</v>
      </c>
      <c r="Z3" s="196" t="s">
        <v>232</v>
      </c>
    </row>
    <row r="4" spans="1:26" ht="12" customHeight="1" x14ac:dyDescent="0.25">
      <c r="A4" s="150" t="s">
        <v>0</v>
      </c>
      <c r="B4" s="150"/>
      <c r="C4" s="12"/>
      <c r="D4" s="521" t="s">
        <v>201</v>
      </c>
      <c r="E4" s="521"/>
      <c r="F4" s="521"/>
      <c r="G4" s="521"/>
      <c r="H4" s="521"/>
      <c r="I4" s="521"/>
      <c r="J4" s="521"/>
      <c r="K4" s="521"/>
      <c r="L4" s="521"/>
      <c r="M4" s="521"/>
      <c r="N4" s="521"/>
      <c r="O4" s="521"/>
      <c r="P4" s="521"/>
      <c r="R4" s="561" t="s">
        <v>314</v>
      </c>
      <c r="S4" s="561"/>
      <c r="T4" s="561"/>
      <c r="U4" s="561"/>
      <c r="V4" s="561"/>
      <c r="W4" s="561"/>
      <c r="X4" s="561"/>
      <c r="Y4" s="561"/>
      <c r="Z4" s="561"/>
    </row>
    <row r="5" spans="1:26" ht="21" customHeight="1" x14ac:dyDescent="0.2">
      <c r="A5" s="417"/>
      <c r="B5" s="417"/>
      <c r="C5" s="12"/>
      <c r="D5" s="550" t="s">
        <v>40</v>
      </c>
      <c r="E5" s="550"/>
      <c r="F5" s="550"/>
      <c r="G5" s="550"/>
      <c r="H5" s="550"/>
      <c r="I5" s="550"/>
      <c r="J5" s="259"/>
      <c r="K5" s="562" t="s">
        <v>1</v>
      </c>
      <c r="L5" s="562"/>
      <c r="M5" s="562"/>
      <c r="N5" s="562"/>
      <c r="O5" s="562"/>
      <c r="P5" s="562"/>
      <c r="R5" s="563" t="s">
        <v>40</v>
      </c>
      <c r="S5" s="563"/>
      <c r="T5" s="563"/>
      <c r="U5" s="563"/>
      <c r="V5" s="170"/>
      <c r="W5" s="564" t="s">
        <v>1</v>
      </c>
      <c r="X5" s="564"/>
      <c r="Y5" s="564"/>
      <c r="Z5" s="564"/>
    </row>
    <row r="6" spans="1:26" ht="12" customHeight="1" x14ac:dyDescent="0.2">
      <c r="A6" s="150"/>
      <c r="B6" s="150"/>
      <c r="D6" s="415" t="s">
        <v>249</v>
      </c>
      <c r="E6" s="415"/>
      <c r="F6" s="415" t="s">
        <v>112</v>
      </c>
      <c r="G6" s="415" t="s">
        <v>116</v>
      </c>
      <c r="H6" s="415" t="s">
        <v>144</v>
      </c>
      <c r="I6" s="415" t="s">
        <v>151</v>
      </c>
      <c r="J6" s="259"/>
      <c r="K6" s="415" t="s">
        <v>249</v>
      </c>
      <c r="L6" s="415"/>
      <c r="M6" s="415" t="s">
        <v>112</v>
      </c>
      <c r="N6" s="415" t="s">
        <v>116</v>
      </c>
      <c r="O6" s="319" t="s">
        <v>144</v>
      </c>
      <c r="P6" s="319" t="s">
        <v>151</v>
      </c>
      <c r="R6" s="175" t="s">
        <v>116</v>
      </c>
      <c r="S6" s="175" t="s">
        <v>144</v>
      </c>
      <c r="T6" s="175" t="s">
        <v>151</v>
      </c>
      <c r="U6" s="175" t="s">
        <v>154</v>
      </c>
      <c r="W6" s="176" t="s">
        <v>116</v>
      </c>
      <c r="X6" s="176" t="s">
        <v>144</v>
      </c>
      <c r="Y6" s="176" t="s">
        <v>151</v>
      </c>
      <c r="Z6" s="176" t="s">
        <v>154</v>
      </c>
    </row>
    <row r="7" spans="1:26" ht="12" customHeight="1" x14ac:dyDescent="0.2">
      <c r="A7" s="417" t="s">
        <v>10</v>
      </c>
      <c r="B7" s="417" t="s">
        <v>11</v>
      </c>
      <c r="C7" s="219"/>
      <c r="D7" s="247">
        <v>38.268300000000004</v>
      </c>
      <c r="E7" s="247"/>
      <c r="F7" s="246">
        <v>38.18</v>
      </c>
      <c r="G7" s="246">
        <v>34.26</v>
      </c>
      <c r="H7" s="246">
        <v>35.119999999999997</v>
      </c>
      <c r="I7" s="246">
        <v>36.36</v>
      </c>
      <c r="J7" s="259"/>
      <c r="K7" s="282">
        <v>4197</v>
      </c>
      <c r="L7" s="282"/>
      <c r="M7" s="282">
        <v>2999</v>
      </c>
      <c r="N7" s="282">
        <v>2187</v>
      </c>
      <c r="O7" s="263">
        <v>817</v>
      </c>
      <c r="P7" s="263">
        <v>1321</v>
      </c>
      <c r="R7" s="19">
        <v>28.45861</v>
      </c>
      <c r="S7" s="19">
        <v>27.413253000000001</v>
      </c>
      <c r="T7" s="19">
        <v>28.896533000000002</v>
      </c>
      <c r="U7" s="20">
        <v>26.76568</v>
      </c>
      <c r="V7" s="214"/>
      <c r="W7" s="2">
        <v>4675</v>
      </c>
      <c r="X7" s="1">
        <v>1075</v>
      </c>
      <c r="Y7" s="1">
        <v>1464</v>
      </c>
      <c r="Z7" s="1">
        <v>4570</v>
      </c>
    </row>
    <row r="8" spans="1:26" ht="12" customHeight="1" x14ac:dyDescent="0.2">
      <c r="A8" s="417"/>
      <c r="B8" s="417" t="s">
        <v>12</v>
      </c>
      <c r="C8" s="219"/>
      <c r="D8" s="247">
        <v>37.418799999999997</v>
      </c>
      <c r="E8" s="247"/>
      <c r="F8" s="246">
        <v>37.19</v>
      </c>
      <c r="G8" s="246">
        <v>34.409999999999997</v>
      </c>
      <c r="H8" s="246">
        <v>34.299999999999997</v>
      </c>
      <c r="I8" s="246">
        <v>36</v>
      </c>
      <c r="J8" s="259"/>
      <c r="K8" s="282">
        <v>5058</v>
      </c>
      <c r="L8" s="282"/>
      <c r="M8" s="282">
        <v>3693</v>
      </c>
      <c r="N8" s="282">
        <v>2783</v>
      </c>
      <c r="O8" s="263">
        <v>1157</v>
      </c>
      <c r="P8" s="263">
        <v>1654</v>
      </c>
      <c r="R8" s="19">
        <v>23.628771</v>
      </c>
      <c r="S8" s="19">
        <v>23.536612000000002</v>
      </c>
      <c r="T8" s="19">
        <v>26.806850000000001</v>
      </c>
      <c r="U8" s="20">
        <v>26.299209999999999</v>
      </c>
      <c r="V8" s="214"/>
      <c r="W8" s="2">
        <v>5230</v>
      </c>
      <c r="X8" s="1">
        <v>1164</v>
      </c>
      <c r="Y8" s="1">
        <v>1702</v>
      </c>
      <c r="Z8" s="1">
        <v>5351</v>
      </c>
    </row>
    <row r="9" spans="1:26" ht="12" customHeight="1" x14ac:dyDescent="0.2">
      <c r="A9" s="417"/>
      <c r="B9" s="417"/>
      <c r="C9" s="219"/>
      <c r="D9" s="247"/>
      <c r="E9" s="247"/>
      <c r="F9" s="246"/>
      <c r="G9" s="246"/>
      <c r="H9" s="246"/>
      <c r="I9" s="246"/>
      <c r="J9" s="259"/>
      <c r="K9" s="282"/>
      <c r="L9" s="282"/>
      <c r="M9" s="282"/>
      <c r="N9" s="282"/>
      <c r="O9" s="263"/>
      <c r="P9" s="263"/>
      <c r="R9" s="149"/>
      <c r="S9" s="149"/>
      <c r="T9" s="149"/>
      <c r="U9" s="121"/>
      <c r="V9" s="214"/>
      <c r="W9" s="116"/>
      <c r="X9" s="164"/>
      <c r="Y9" s="164"/>
      <c r="Z9" s="164"/>
    </row>
    <row r="10" spans="1:26" ht="12" customHeight="1" x14ac:dyDescent="0.2">
      <c r="A10" s="417" t="s">
        <v>13</v>
      </c>
      <c r="B10" s="417" t="s">
        <v>2</v>
      </c>
      <c r="C10" s="219"/>
      <c r="D10" s="247">
        <v>36.307000000000002</v>
      </c>
      <c r="E10" s="247"/>
      <c r="F10" s="246">
        <v>43.44</v>
      </c>
      <c r="G10" s="246">
        <v>35.729999999999997</v>
      </c>
      <c r="H10" s="246">
        <v>35.950000000000003</v>
      </c>
      <c r="I10" s="246">
        <v>37.89</v>
      </c>
      <c r="J10" s="259"/>
      <c r="K10" s="282">
        <v>723</v>
      </c>
      <c r="L10" s="282"/>
      <c r="M10" s="282">
        <v>520</v>
      </c>
      <c r="N10" s="282">
        <v>392</v>
      </c>
      <c r="O10" s="263">
        <v>146</v>
      </c>
      <c r="P10" s="263">
        <v>204</v>
      </c>
      <c r="R10" s="19">
        <v>24.252010730693552</v>
      </c>
      <c r="S10" s="19">
        <v>23.197988978596818</v>
      </c>
      <c r="T10" s="19">
        <v>25.475174024502824</v>
      </c>
      <c r="U10" s="20">
        <v>22.38644</v>
      </c>
      <c r="V10" s="214"/>
      <c r="W10" s="2">
        <v>448</v>
      </c>
      <c r="X10" s="1">
        <v>191</v>
      </c>
      <c r="Y10" s="1">
        <v>249</v>
      </c>
      <c r="Z10" s="1">
        <v>938</v>
      </c>
    </row>
    <row r="11" spans="1:26" ht="12" customHeight="1" x14ac:dyDescent="0.2">
      <c r="A11" s="417"/>
      <c r="B11" s="417" t="s">
        <v>3</v>
      </c>
      <c r="C11" s="219"/>
      <c r="D11" s="247">
        <v>37.317999999999998</v>
      </c>
      <c r="E11" s="247"/>
      <c r="F11" s="246">
        <v>38.06</v>
      </c>
      <c r="G11" s="246">
        <v>34.950000000000003</v>
      </c>
      <c r="H11" s="246">
        <v>39.08</v>
      </c>
      <c r="I11" s="246">
        <v>32.83</v>
      </c>
      <c r="J11" s="259"/>
      <c r="K11" s="282">
        <v>1344</v>
      </c>
      <c r="L11" s="282"/>
      <c r="M11" s="282">
        <v>1000</v>
      </c>
      <c r="N11" s="282">
        <v>676</v>
      </c>
      <c r="O11" s="263">
        <v>282</v>
      </c>
      <c r="P11" s="263">
        <v>443</v>
      </c>
      <c r="R11" s="19">
        <v>24.68555123903845</v>
      </c>
      <c r="S11" s="19">
        <v>22.355995689462521</v>
      </c>
      <c r="T11" s="19">
        <v>23.141251407738235</v>
      </c>
      <c r="U11" s="20">
        <v>25.079450000000001</v>
      </c>
      <c r="V11" s="214"/>
      <c r="W11" s="2">
        <v>1239</v>
      </c>
      <c r="X11" s="1">
        <v>327</v>
      </c>
      <c r="Y11" s="1">
        <v>387</v>
      </c>
      <c r="Z11" s="1">
        <v>1530</v>
      </c>
    </row>
    <row r="12" spans="1:26" ht="12" customHeight="1" x14ac:dyDescent="0.2">
      <c r="A12" s="417"/>
      <c r="B12" s="417" t="s">
        <v>4</v>
      </c>
      <c r="C12" s="219"/>
      <c r="D12" s="247">
        <v>42.369599999999998</v>
      </c>
      <c r="E12" s="247"/>
      <c r="F12" s="246">
        <v>40.56</v>
      </c>
      <c r="G12" s="246">
        <v>36.619999999999997</v>
      </c>
      <c r="H12" s="246">
        <v>37.71</v>
      </c>
      <c r="I12" s="246">
        <v>39.6</v>
      </c>
      <c r="J12" s="259"/>
      <c r="K12" s="282">
        <v>2435</v>
      </c>
      <c r="L12" s="282"/>
      <c r="M12" s="282">
        <v>1717</v>
      </c>
      <c r="N12" s="282">
        <v>1264</v>
      </c>
      <c r="O12" s="263">
        <v>471</v>
      </c>
      <c r="P12" s="263">
        <v>737</v>
      </c>
      <c r="R12" s="19">
        <v>27.654932895387024</v>
      </c>
      <c r="S12" s="19">
        <v>27.958841514650594</v>
      </c>
      <c r="T12" s="19">
        <v>32.746164831808372</v>
      </c>
      <c r="U12" s="20">
        <v>31.633310000000002</v>
      </c>
      <c r="V12" s="214"/>
      <c r="W12" s="2">
        <v>2514</v>
      </c>
      <c r="X12" s="1">
        <v>558</v>
      </c>
      <c r="Y12" s="1">
        <v>701</v>
      </c>
      <c r="Z12" s="1">
        <v>2526</v>
      </c>
    </row>
    <row r="13" spans="1:26" ht="12" customHeight="1" x14ac:dyDescent="0.2">
      <c r="A13" s="417"/>
      <c r="B13" s="417" t="s">
        <v>5</v>
      </c>
      <c r="C13" s="219"/>
      <c r="D13" s="247">
        <v>38.067399999999999</v>
      </c>
      <c r="E13" s="247"/>
      <c r="F13" s="246">
        <v>34.299999999999997</v>
      </c>
      <c r="G13" s="246">
        <v>35.86</v>
      </c>
      <c r="H13" s="246">
        <v>31.54</v>
      </c>
      <c r="I13" s="246">
        <v>37.4</v>
      </c>
      <c r="J13" s="259"/>
      <c r="K13" s="282">
        <v>2319</v>
      </c>
      <c r="L13" s="282"/>
      <c r="M13" s="282">
        <v>1572</v>
      </c>
      <c r="N13" s="282">
        <v>1195</v>
      </c>
      <c r="O13" s="263">
        <v>494</v>
      </c>
      <c r="P13" s="263">
        <v>711</v>
      </c>
      <c r="R13" s="19">
        <v>26.419585621407375</v>
      </c>
      <c r="S13" s="19">
        <v>26.431967875523242</v>
      </c>
      <c r="T13" s="19">
        <v>30.325731944978852</v>
      </c>
      <c r="U13" s="20">
        <v>24.833110000000001</v>
      </c>
      <c r="V13" s="214"/>
      <c r="W13" s="2">
        <v>2803</v>
      </c>
      <c r="X13" s="1">
        <v>580</v>
      </c>
      <c r="Y13" s="1">
        <v>876</v>
      </c>
      <c r="Z13" s="1">
        <v>2486</v>
      </c>
    </row>
    <row r="14" spans="1:26" ht="12" customHeight="1" x14ac:dyDescent="0.2">
      <c r="A14" s="417"/>
      <c r="B14" s="417" t="s">
        <v>6</v>
      </c>
      <c r="C14" s="219"/>
      <c r="D14" s="247">
        <v>34.3782</v>
      </c>
      <c r="E14" s="247"/>
      <c r="F14" s="246">
        <v>34.53</v>
      </c>
      <c r="G14" s="246">
        <v>29.4</v>
      </c>
      <c r="H14" s="246">
        <v>28.87</v>
      </c>
      <c r="I14" s="246">
        <v>33.46</v>
      </c>
      <c r="J14" s="259"/>
      <c r="K14" s="282">
        <v>1321</v>
      </c>
      <c r="L14" s="282"/>
      <c r="M14" s="282">
        <v>1016</v>
      </c>
      <c r="N14" s="282">
        <v>775</v>
      </c>
      <c r="O14" s="263">
        <v>312</v>
      </c>
      <c r="P14" s="263">
        <v>505</v>
      </c>
      <c r="R14" s="19">
        <v>24.535525992405109</v>
      </c>
      <c r="S14" s="19">
        <v>26.763739328337433</v>
      </c>
      <c r="T14" s="19">
        <v>26.349887103877229</v>
      </c>
      <c r="U14" s="20">
        <v>25.990839999999999</v>
      </c>
      <c r="V14" s="214"/>
      <c r="W14" s="2">
        <v>1809</v>
      </c>
      <c r="X14" s="1">
        <v>364</v>
      </c>
      <c r="Y14" s="1">
        <v>597</v>
      </c>
      <c r="Z14" s="1">
        <v>1580</v>
      </c>
    </row>
    <row r="15" spans="1:26" ht="12" customHeight="1" x14ac:dyDescent="0.2">
      <c r="A15" s="417"/>
      <c r="B15" s="417" t="s">
        <v>7</v>
      </c>
      <c r="C15" s="219"/>
      <c r="D15" s="247">
        <v>31.449300000000001</v>
      </c>
      <c r="E15" s="247"/>
      <c r="F15" s="246">
        <v>31.7</v>
      </c>
      <c r="G15" s="246">
        <v>27.4</v>
      </c>
      <c r="H15" s="246">
        <v>31.51</v>
      </c>
      <c r="I15" s="246">
        <v>31.37</v>
      </c>
      <c r="J15" s="259"/>
      <c r="K15" s="282">
        <v>1113</v>
      </c>
      <c r="L15" s="282"/>
      <c r="M15" s="282">
        <v>867</v>
      </c>
      <c r="N15" s="282">
        <v>668</v>
      </c>
      <c r="O15" s="263">
        <v>269</v>
      </c>
      <c r="P15" s="263">
        <v>374</v>
      </c>
      <c r="R15" s="19">
        <v>26.280382735062329</v>
      </c>
      <c r="S15" s="19">
        <v>25.001585008129588</v>
      </c>
      <c r="T15" s="19">
        <v>23.240216061925171</v>
      </c>
      <c r="U15" s="20">
        <v>27.08717</v>
      </c>
      <c r="V15" s="214"/>
      <c r="W15" s="2">
        <v>1050</v>
      </c>
      <c r="X15" s="1">
        <v>205</v>
      </c>
      <c r="Y15" s="1">
        <v>350</v>
      </c>
      <c r="Z15" s="1">
        <v>908</v>
      </c>
    </row>
    <row r="16" spans="1:26" ht="12" customHeight="1" x14ac:dyDescent="0.2">
      <c r="A16" s="417"/>
      <c r="B16" s="417"/>
      <c r="C16" s="219"/>
      <c r="D16" s="247"/>
      <c r="E16" s="247"/>
      <c r="F16" s="246"/>
      <c r="G16" s="246"/>
      <c r="H16" s="246"/>
      <c r="I16" s="246"/>
      <c r="J16" s="259"/>
      <c r="K16" s="282"/>
      <c r="L16" s="282"/>
      <c r="M16" s="282"/>
      <c r="N16" s="282"/>
      <c r="O16" s="263"/>
      <c r="P16" s="263"/>
      <c r="R16" s="149"/>
      <c r="S16" s="149"/>
      <c r="T16" s="149"/>
      <c r="U16" s="121"/>
      <c r="V16" s="214"/>
      <c r="W16" s="116"/>
      <c r="X16" s="164"/>
      <c r="Y16" s="164"/>
      <c r="Z16" s="164"/>
    </row>
    <row r="17" spans="1:26" ht="12" customHeight="1" x14ac:dyDescent="0.2">
      <c r="A17" s="417" t="s">
        <v>290</v>
      </c>
      <c r="B17" s="417" t="s">
        <v>17</v>
      </c>
      <c r="C17" s="219"/>
      <c r="D17" s="247">
        <v>43.5</v>
      </c>
      <c r="E17" s="247"/>
      <c r="F17" s="246">
        <v>49.21</v>
      </c>
      <c r="G17" s="246">
        <v>39.92</v>
      </c>
      <c r="H17" s="246">
        <v>51.74</v>
      </c>
      <c r="I17" s="246">
        <v>37.72</v>
      </c>
      <c r="J17" s="259"/>
      <c r="K17" s="282">
        <v>886</v>
      </c>
      <c r="L17" s="282"/>
      <c r="M17" s="282">
        <v>646</v>
      </c>
      <c r="N17" s="282">
        <v>539</v>
      </c>
      <c r="O17" s="263">
        <v>223</v>
      </c>
      <c r="P17" s="263">
        <v>345</v>
      </c>
      <c r="R17" s="19">
        <v>39.605423999999999</v>
      </c>
      <c r="S17" s="19">
        <v>37.558385000000001</v>
      </c>
      <c r="T17" s="19">
        <v>45.528669000000001</v>
      </c>
      <c r="U17" s="20">
        <v>38.599989999999998</v>
      </c>
      <c r="V17" s="214"/>
      <c r="W17" s="2">
        <v>800</v>
      </c>
      <c r="X17" s="1">
        <v>193</v>
      </c>
      <c r="Y17" s="1">
        <v>257</v>
      </c>
      <c r="Z17" s="1">
        <v>2039</v>
      </c>
    </row>
    <row r="18" spans="1:26" ht="12" customHeight="1" x14ac:dyDescent="0.2">
      <c r="A18" s="417"/>
      <c r="B18" s="417" t="s">
        <v>9</v>
      </c>
      <c r="C18" s="219"/>
      <c r="D18" s="247">
        <v>37.1</v>
      </c>
      <c r="E18" s="247"/>
      <c r="F18" s="246">
        <v>36.119999999999997</v>
      </c>
      <c r="G18" s="246">
        <v>33.46</v>
      </c>
      <c r="H18" s="246">
        <v>31.74</v>
      </c>
      <c r="I18" s="246">
        <v>35.9</v>
      </c>
      <c r="J18" s="259"/>
      <c r="K18" s="282">
        <v>8367</v>
      </c>
      <c r="L18" s="282"/>
      <c r="M18" s="282">
        <v>6039</v>
      </c>
      <c r="N18" s="282">
        <v>4425</v>
      </c>
      <c r="O18" s="263">
        <v>1750</v>
      </c>
      <c r="P18" s="263">
        <v>2625</v>
      </c>
      <c r="R18" s="19">
        <v>24.218541999999999</v>
      </c>
      <c r="S18" s="19">
        <v>24.195498000000001</v>
      </c>
      <c r="T18" s="19">
        <v>24.941932999999999</v>
      </c>
      <c r="U18" s="20">
        <v>24.666460000000001</v>
      </c>
      <c r="V18" s="214"/>
      <c r="W18" s="2">
        <v>9017</v>
      </c>
      <c r="X18" s="1">
        <v>2030</v>
      </c>
      <c r="Y18" s="1">
        <v>2896</v>
      </c>
      <c r="Z18" s="1">
        <v>7854</v>
      </c>
    </row>
    <row r="19" spans="1:26" ht="12" customHeight="1" x14ac:dyDescent="0.2">
      <c r="A19" s="417"/>
      <c r="B19" s="417"/>
      <c r="C19" s="219"/>
      <c r="D19" s="247"/>
      <c r="E19" s="247"/>
      <c r="F19" s="247"/>
      <c r="G19" s="247"/>
      <c r="H19" s="247"/>
      <c r="I19" s="247"/>
      <c r="J19" s="259"/>
      <c r="K19" s="248"/>
      <c r="L19" s="248"/>
      <c r="M19" s="248"/>
      <c r="N19" s="248"/>
      <c r="O19" s="248"/>
      <c r="P19" s="248"/>
      <c r="R19" s="121"/>
      <c r="S19" s="121"/>
      <c r="T19" s="121"/>
      <c r="U19" s="121"/>
      <c r="V19" s="214"/>
      <c r="W19" s="181"/>
      <c r="X19" s="181"/>
      <c r="Y19" s="181"/>
      <c r="Z19" s="164"/>
    </row>
    <row r="20" spans="1:26" s="218" customFormat="1" ht="12" customHeight="1" x14ac:dyDescent="0.25">
      <c r="A20" s="211" t="s">
        <v>14</v>
      </c>
      <c r="B20" s="211"/>
      <c r="C20" s="230"/>
      <c r="D20" s="270">
        <v>37.838799999999999</v>
      </c>
      <c r="E20" s="271"/>
      <c r="F20" s="270">
        <v>37.67</v>
      </c>
      <c r="G20" s="270">
        <v>34.340000000000003</v>
      </c>
      <c r="H20" s="270">
        <v>34.700000000000003</v>
      </c>
      <c r="I20" s="320">
        <v>36.18</v>
      </c>
      <c r="J20" s="256"/>
      <c r="K20" s="272">
        <v>9255</v>
      </c>
      <c r="L20" s="321"/>
      <c r="M20" s="272">
        <v>6692</v>
      </c>
      <c r="N20" s="272">
        <v>4970</v>
      </c>
      <c r="O20" s="272">
        <v>1974</v>
      </c>
      <c r="P20" s="272">
        <v>2975</v>
      </c>
      <c r="R20" s="396">
        <v>25.984206</v>
      </c>
      <c r="S20" s="396">
        <v>25.436388000000001</v>
      </c>
      <c r="T20" s="398">
        <v>27.804348000000001</v>
      </c>
      <c r="U20" s="394">
        <v>26.529199999999999</v>
      </c>
      <c r="V20" s="222"/>
      <c r="W20" s="338">
        <v>9913</v>
      </c>
      <c r="X20" s="338">
        <v>2239</v>
      </c>
      <c r="Y20" s="338">
        <v>3176</v>
      </c>
      <c r="Z20" s="381">
        <v>10014</v>
      </c>
    </row>
    <row r="21" spans="1:26" ht="12" customHeight="1" x14ac:dyDescent="0.2">
      <c r="A21" s="15" t="s">
        <v>32</v>
      </c>
      <c r="B21" s="417"/>
      <c r="R21" s="10"/>
      <c r="S21" s="10"/>
    </row>
    <row r="22" spans="1:26" ht="12" customHeight="1" x14ac:dyDescent="0.2">
      <c r="A22" s="417" t="s">
        <v>300</v>
      </c>
      <c r="B22" s="417"/>
    </row>
    <row r="23" spans="1:26" ht="12" customHeight="1" x14ac:dyDescent="0.2">
      <c r="A23" s="441" t="s">
        <v>301</v>
      </c>
      <c r="B23" s="417"/>
      <c r="D23" s="19"/>
      <c r="E23" s="19"/>
    </row>
    <row r="24" spans="1:26" ht="11.5" customHeight="1" x14ac:dyDescent="0.2">
      <c r="A24" s="229"/>
      <c r="B24" s="12"/>
      <c r="C24" s="12"/>
      <c r="D24" s="19"/>
      <c r="E24" s="19"/>
    </row>
    <row r="25" spans="1:26" ht="11.5" customHeight="1" x14ac:dyDescent="0.2">
      <c r="A25" s="12"/>
      <c r="B25" s="12"/>
      <c r="C25" s="12"/>
      <c r="D25" s="17"/>
      <c r="E25" s="17"/>
    </row>
    <row r="26" spans="1:26" ht="11.5" customHeight="1" x14ac:dyDescent="0.2">
      <c r="A26" s="12"/>
      <c r="B26" s="12"/>
      <c r="C26" s="12"/>
      <c r="D26" s="19"/>
      <c r="E26" s="19"/>
    </row>
    <row r="27" spans="1:26" ht="11.5" customHeight="1" x14ac:dyDescent="0.2">
      <c r="A27" s="12"/>
      <c r="B27" s="12"/>
      <c r="C27" s="12"/>
      <c r="D27" s="19"/>
      <c r="E27" s="19"/>
    </row>
    <row r="28" spans="1:26" ht="11.5" customHeight="1" x14ac:dyDescent="0.25">
      <c r="A28" s="12"/>
      <c r="B28" s="12"/>
      <c r="C28" s="12"/>
      <c r="D28" s="19"/>
      <c r="E28" s="19"/>
      <c r="M28" s="217"/>
    </row>
    <row r="29" spans="1:26" ht="11.5" customHeight="1" x14ac:dyDescent="0.2">
      <c r="A29" s="12"/>
      <c r="B29" s="12"/>
      <c r="C29" s="12"/>
      <c r="D29" s="19"/>
      <c r="E29" s="19"/>
    </row>
    <row r="30" spans="1:26" s="12" customFormat="1" ht="11.5" customHeight="1" x14ac:dyDescent="0.2">
      <c r="D30" s="19"/>
      <c r="E30" s="19"/>
    </row>
    <row r="31" spans="1:26" s="12" customFormat="1" ht="11.5" customHeight="1" x14ac:dyDescent="0.2">
      <c r="D31" s="19"/>
      <c r="E31" s="19"/>
    </row>
    <row r="32" spans="1:26" s="12" customFormat="1" ht="11.5" customHeight="1" x14ac:dyDescent="0.2">
      <c r="D32" s="19"/>
      <c r="E32" s="19"/>
    </row>
    <row r="33" spans="4:5" s="12" customFormat="1" ht="11.5" customHeight="1" x14ac:dyDescent="0.2">
      <c r="D33" s="19"/>
      <c r="E33" s="19"/>
    </row>
    <row r="34" spans="4:5" s="12" customFormat="1" ht="11.5" customHeight="1" x14ac:dyDescent="0.2"/>
    <row r="35" spans="4:5" s="12" customFormat="1" ht="11.5" customHeight="1" x14ac:dyDescent="0.2"/>
    <row r="36" spans="4:5" s="12" customFormat="1" ht="11.5" customHeight="1" x14ac:dyDescent="0.2"/>
    <row r="37" spans="4:5" s="12" customFormat="1" ht="11.5" customHeight="1" x14ac:dyDescent="0.2"/>
    <row r="38" spans="4:5" s="12" customFormat="1" ht="11.5" customHeight="1" x14ac:dyDescent="0.2"/>
    <row r="39" spans="4:5" s="12" customFormat="1" ht="11.5" customHeight="1" x14ac:dyDescent="0.2"/>
    <row r="40" spans="4:5" s="12" customFormat="1" ht="11.5" customHeight="1" x14ac:dyDescent="0.2"/>
    <row r="41" spans="4:5" s="12" customFormat="1" ht="11.5" customHeight="1" x14ac:dyDescent="0.2"/>
    <row r="42" spans="4:5" s="12" customFormat="1" ht="11.5" customHeight="1" x14ac:dyDescent="0.2"/>
    <row r="43" spans="4:5" s="12" customFormat="1" ht="11.5" customHeight="1" x14ac:dyDescent="0.2"/>
    <row r="44" spans="4:5" s="12" customFormat="1" ht="11.5" customHeight="1" x14ac:dyDescent="0.2"/>
    <row r="45" spans="4:5" s="12" customFormat="1" ht="11.5" customHeight="1" x14ac:dyDescent="0.2"/>
    <row r="46" spans="4:5" s="12" customFormat="1" ht="11.5" customHeight="1" x14ac:dyDescent="0.2"/>
    <row r="47" spans="4:5" s="12" customFormat="1" ht="11.5" customHeight="1" x14ac:dyDescent="0.2"/>
    <row r="48" spans="4:5" s="12" customFormat="1" ht="11.5" customHeight="1" x14ac:dyDescent="0.2"/>
    <row r="49" s="12" customFormat="1" ht="11.5" customHeight="1" x14ac:dyDescent="0.2"/>
    <row r="50" s="12" customFormat="1" ht="11.5" customHeight="1" x14ac:dyDescent="0.2"/>
    <row r="51" s="12" customFormat="1" ht="11.5" customHeight="1" x14ac:dyDescent="0.2"/>
    <row r="52" s="12" customFormat="1" ht="11.5" customHeight="1" x14ac:dyDescent="0.2"/>
    <row r="53" s="12" customFormat="1" ht="11.5" customHeight="1" x14ac:dyDescent="0.2"/>
    <row r="54" s="12" customFormat="1" ht="11.5" customHeight="1" x14ac:dyDescent="0.2"/>
    <row r="55" s="12" customFormat="1" ht="11.5" customHeight="1" x14ac:dyDescent="0.2"/>
    <row r="56" s="12" customFormat="1" ht="11.5" customHeight="1" x14ac:dyDescent="0.2"/>
    <row r="57" s="12" customFormat="1" ht="11.5" customHeight="1" x14ac:dyDescent="0.2"/>
    <row r="58" s="12" customFormat="1" ht="11.5" customHeight="1" x14ac:dyDescent="0.2"/>
    <row r="59" s="12" customFormat="1" ht="11.5" customHeight="1" x14ac:dyDescent="0.2"/>
    <row r="60" s="12" customFormat="1" ht="11.5" customHeight="1" x14ac:dyDescent="0.2"/>
    <row r="61" s="12" customFormat="1" ht="11.5" customHeight="1" x14ac:dyDescent="0.2"/>
    <row r="62" s="12" customFormat="1" ht="11.5" customHeight="1" x14ac:dyDescent="0.2"/>
    <row r="63" s="12" customFormat="1" ht="11.5" customHeight="1" x14ac:dyDescent="0.2"/>
    <row r="64" s="12" customFormat="1" ht="11.5" customHeight="1" x14ac:dyDescent="0.2"/>
    <row r="65" s="12" customFormat="1" ht="11.5" customHeight="1" x14ac:dyDescent="0.2"/>
    <row r="66" s="12" customFormat="1" ht="11.5" customHeight="1" x14ac:dyDescent="0.2"/>
    <row r="67" s="12" customFormat="1" ht="11.5" customHeight="1" x14ac:dyDescent="0.2"/>
    <row r="68" s="12" customFormat="1" ht="11.5" customHeight="1" x14ac:dyDescent="0.2"/>
    <row r="69" s="12" customFormat="1" ht="11.5" customHeight="1" x14ac:dyDescent="0.2"/>
    <row r="70" s="12" customFormat="1" ht="11.5" customHeight="1" x14ac:dyDescent="0.2"/>
    <row r="71" s="12" customFormat="1" ht="11.5" customHeight="1" x14ac:dyDescent="0.2"/>
    <row r="72" s="12" customFormat="1" ht="11.5" customHeight="1" x14ac:dyDescent="0.2"/>
    <row r="73" s="12" customFormat="1" ht="11.5" customHeight="1" x14ac:dyDescent="0.2"/>
    <row r="74" s="12" customFormat="1" ht="11.5" customHeight="1" x14ac:dyDescent="0.2"/>
    <row r="75" s="12" customFormat="1" ht="11.5" customHeight="1" x14ac:dyDescent="0.2"/>
    <row r="76" s="12" customFormat="1" ht="11.5" customHeight="1" x14ac:dyDescent="0.2"/>
    <row r="77" s="12" customFormat="1" ht="11.5" customHeight="1" x14ac:dyDescent="0.2"/>
    <row r="78" s="12" customFormat="1" ht="11.5" customHeight="1" x14ac:dyDescent="0.2"/>
    <row r="79" s="12" customFormat="1" ht="11.5" customHeight="1" x14ac:dyDescent="0.2"/>
    <row r="80" s="12" customFormat="1" ht="11.5" customHeight="1" x14ac:dyDescent="0.2"/>
    <row r="81" s="12" customFormat="1" ht="11.5" customHeight="1" x14ac:dyDescent="0.2"/>
    <row r="82" s="12" customFormat="1" ht="11.5" customHeight="1" x14ac:dyDescent="0.2"/>
    <row r="83" s="12" customFormat="1" ht="11.5" customHeight="1" x14ac:dyDescent="0.2"/>
    <row r="84" s="12" customFormat="1" ht="11.5" customHeight="1" x14ac:dyDescent="0.2"/>
    <row r="85" s="12" customFormat="1" ht="11.5" customHeight="1" x14ac:dyDescent="0.2"/>
    <row r="86" s="12" customFormat="1" ht="11.5" customHeight="1" x14ac:dyDescent="0.2"/>
    <row r="87" s="12" customFormat="1" ht="11.5" customHeight="1" x14ac:dyDescent="0.2"/>
    <row r="88" s="12" customFormat="1" ht="11.5" customHeight="1" x14ac:dyDescent="0.2"/>
    <row r="89" s="12" customFormat="1" ht="11.5" customHeight="1" x14ac:dyDescent="0.2"/>
    <row r="90" s="12" customFormat="1" ht="11.5" customHeight="1" x14ac:dyDescent="0.2"/>
    <row r="91" s="12" customFormat="1" ht="11.5" customHeight="1" x14ac:dyDescent="0.2"/>
    <row r="92" s="12" customFormat="1" ht="11.5" customHeight="1" x14ac:dyDescent="0.2"/>
    <row r="93" s="12" customFormat="1" ht="11.5" customHeight="1" x14ac:dyDescent="0.2"/>
    <row r="94" s="12" customFormat="1" ht="11.5" customHeight="1" x14ac:dyDescent="0.2"/>
    <row r="95" s="12" customFormat="1" ht="11.5" customHeight="1" x14ac:dyDescent="0.2"/>
    <row r="96" s="12" customFormat="1" ht="11.5" customHeight="1" x14ac:dyDescent="0.2"/>
    <row r="97" s="12" customFormat="1" ht="11.5" customHeight="1" x14ac:dyDescent="0.2"/>
    <row r="98" s="12" customFormat="1" ht="11.5" customHeight="1" x14ac:dyDescent="0.2"/>
    <row r="99" s="12" customFormat="1" ht="11.5" customHeight="1" x14ac:dyDescent="0.2"/>
    <row r="100" s="12" customFormat="1" ht="11.5" customHeight="1" x14ac:dyDescent="0.2"/>
    <row r="101" s="12" customFormat="1" ht="11.5" customHeight="1" x14ac:dyDescent="0.2"/>
    <row r="102" s="12" customFormat="1" ht="11.5" customHeight="1" x14ac:dyDescent="0.2"/>
    <row r="103" s="12" customFormat="1" ht="11.5" customHeight="1" x14ac:dyDescent="0.2"/>
    <row r="104" s="12" customFormat="1" ht="11.5" customHeight="1" x14ac:dyDescent="0.2"/>
    <row r="105" s="12" customFormat="1" ht="11.5" customHeight="1" x14ac:dyDescent="0.2"/>
    <row r="106" s="12" customFormat="1" ht="11.5" customHeight="1" x14ac:dyDescent="0.2"/>
    <row r="107" s="12" customFormat="1" ht="11.5" customHeight="1" x14ac:dyDescent="0.2"/>
    <row r="108" s="12" customFormat="1" ht="11.5" customHeight="1" x14ac:dyDescent="0.2"/>
    <row r="109" s="12" customFormat="1" ht="11.5" customHeight="1" x14ac:dyDescent="0.2"/>
    <row r="110" s="12" customFormat="1" ht="11.5" customHeight="1" x14ac:dyDescent="0.2"/>
    <row r="111" s="12" customFormat="1" ht="11.5" customHeight="1" x14ac:dyDescent="0.2"/>
    <row r="112" s="12" customFormat="1" ht="11.5" customHeight="1" x14ac:dyDescent="0.2"/>
    <row r="113" s="12" customFormat="1" ht="11.5" customHeight="1" x14ac:dyDescent="0.2"/>
    <row r="114" s="12" customFormat="1" ht="11.5" customHeight="1" x14ac:dyDescent="0.2"/>
    <row r="115" s="12" customFormat="1" ht="11.5" customHeight="1" x14ac:dyDescent="0.2"/>
    <row r="116" s="12" customFormat="1" ht="11.5" customHeight="1" x14ac:dyDescent="0.2"/>
    <row r="117" s="12" customFormat="1" ht="11.5" customHeight="1" x14ac:dyDescent="0.2"/>
    <row r="118" s="12" customFormat="1" ht="11.5" customHeight="1" x14ac:dyDescent="0.2"/>
    <row r="119" s="12" customFormat="1" ht="11.5" customHeight="1" x14ac:dyDescent="0.2"/>
    <row r="120" s="12" customFormat="1" ht="11.5" customHeight="1" x14ac:dyDescent="0.2"/>
    <row r="121" s="12" customFormat="1" ht="11.5" customHeight="1" x14ac:dyDescent="0.2"/>
    <row r="122" s="12" customFormat="1" ht="11.5" customHeight="1" x14ac:dyDescent="0.2"/>
    <row r="123" s="12" customFormat="1" ht="11.5" customHeight="1" x14ac:dyDescent="0.2"/>
    <row r="124" s="12" customFormat="1" ht="11.5" customHeight="1" x14ac:dyDescent="0.2"/>
    <row r="125" s="12" customFormat="1" ht="11.5" customHeight="1" x14ac:dyDescent="0.2"/>
    <row r="126" s="12" customFormat="1" ht="11.5" customHeight="1" x14ac:dyDescent="0.2"/>
    <row r="127" s="12" customFormat="1" ht="11.5" customHeight="1" x14ac:dyDescent="0.2"/>
    <row r="128" s="12" customFormat="1" ht="11.5" customHeight="1" x14ac:dyDescent="0.2"/>
    <row r="129" spans="1:7" s="12" customFormat="1" ht="11.5" customHeight="1" x14ac:dyDescent="0.2"/>
    <row r="130" spans="1:7" s="12" customFormat="1" ht="11.5" customHeight="1" x14ac:dyDescent="0.2"/>
    <row r="131" spans="1:7" s="12" customFormat="1" ht="11.5" customHeight="1" x14ac:dyDescent="0.2"/>
    <row r="132" spans="1:7" s="12" customFormat="1" ht="11.5" customHeight="1" x14ac:dyDescent="0.2">
      <c r="A132" s="154"/>
      <c r="B132" s="154"/>
      <c r="C132" s="154"/>
      <c r="D132" s="154"/>
      <c r="E132" s="154"/>
      <c r="F132" s="154"/>
      <c r="G132" s="154"/>
    </row>
    <row r="133" spans="1:7" s="12" customFormat="1" ht="11.5" customHeight="1" x14ac:dyDescent="0.2">
      <c r="A133" s="154"/>
      <c r="B133" s="154"/>
      <c r="C133" s="154"/>
      <c r="D133" s="154"/>
      <c r="E133" s="154"/>
      <c r="F133" s="154"/>
      <c r="G133" s="154"/>
    </row>
    <row r="134" spans="1:7" s="12" customFormat="1" ht="11.5" customHeight="1" x14ac:dyDescent="0.2">
      <c r="A134" s="154"/>
      <c r="B134" s="154"/>
      <c r="C134" s="154"/>
      <c r="D134" s="154"/>
      <c r="E134" s="154"/>
      <c r="F134" s="154"/>
      <c r="G134" s="154"/>
    </row>
    <row r="135" spans="1:7" s="12" customFormat="1" ht="11.5" customHeight="1" x14ac:dyDescent="0.2">
      <c r="A135" s="154"/>
      <c r="B135" s="154"/>
      <c r="C135" s="154"/>
      <c r="D135" s="154"/>
      <c r="E135" s="154"/>
      <c r="F135" s="154"/>
      <c r="G135" s="154"/>
    </row>
    <row r="136" spans="1:7" s="12" customFormat="1" ht="11.5" customHeight="1" x14ac:dyDescent="0.2">
      <c r="A136" s="154"/>
      <c r="B136" s="154"/>
      <c r="C136" s="154"/>
      <c r="D136" s="154"/>
      <c r="E136" s="154"/>
      <c r="F136" s="154"/>
      <c r="G136" s="154"/>
    </row>
    <row r="137" spans="1:7" s="12" customFormat="1" ht="11.5" customHeight="1" x14ac:dyDescent="0.2">
      <c r="A137" s="154"/>
      <c r="B137" s="154"/>
      <c r="C137" s="154"/>
      <c r="D137" s="154"/>
      <c r="E137" s="154"/>
      <c r="F137" s="154"/>
      <c r="G137" s="154"/>
    </row>
  </sheetData>
  <mergeCells count="6">
    <mergeCell ref="R4:Z4"/>
    <mergeCell ref="K5:P5"/>
    <mergeCell ref="D5:I5"/>
    <mergeCell ref="R5:U5"/>
    <mergeCell ref="W5:Z5"/>
    <mergeCell ref="D4:P4"/>
  </mergeCells>
  <phoneticPr fontId="8" type="noConversion"/>
  <pageMargins left="0.7" right="0.7" top="0.75" bottom="0.75" header="0.3" footer="0.3"/>
  <pageSetup paperSize="9" scale="83" orientation="landscape" r:id="rId1"/>
  <headerFooter>
    <oddHeader>&amp;CTable 9</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23"/>
  <sheetViews>
    <sheetView workbookViewId="0">
      <pane xSplit="1" topLeftCell="B1" activePane="topRight" state="frozen"/>
      <selection pane="topRight"/>
    </sheetView>
  </sheetViews>
  <sheetFormatPr defaultColWidth="9.1796875" defaultRowHeight="11.5" customHeight="1" x14ac:dyDescent="0.2"/>
  <cols>
    <col min="1" max="1" width="10.81640625" style="140" customWidth="1"/>
    <col min="2" max="2" width="1.6328125" style="12" customWidth="1"/>
    <col min="3" max="6" width="9.6328125" style="140" customWidth="1"/>
    <col min="7" max="7" width="1.6328125" style="140" customWidth="1"/>
    <col min="8" max="16" width="9.6328125" style="140" customWidth="1"/>
    <col min="17" max="16384" width="9.1796875" style="140"/>
  </cols>
  <sheetData>
    <row r="1" spans="1:20" ht="12" customHeight="1" x14ac:dyDescent="0.25">
      <c r="A1" s="160" t="s">
        <v>210</v>
      </c>
      <c r="B1" s="155"/>
      <c r="C1" s="155"/>
      <c r="D1" s="155"/>
      <c r="E1" s="155"/>
      <c r="F1" s="155"/>
      <c r="G1" s="155"/>
      <c r="H1" s="155"/>
      <c r="I1" s="155"/>
    </row>
    <row r="2" spans="1:20" ht="12" customHeight="1" x14ac:dyDescent="0.25">
      <c r="A2" s="160"/>
      <c r="B2" s="155"/>
      <c r="C2" s="155"/>
      <c r="D2" s="155"/>
      <c r="E2" s="155"/>
      <c r="F2" s="155"/>
      <c r="G2" s="155"/>
      <c r="H2" s="155"/>
      <c r="I2" s="155"/>
    </row>
    <row r="3" spans="1:20" ht="12" customHeight="1" x14ac:dyDescent="0.2">
      <c r="C3" s="274"/>
      <c r="D3" s="274"/>
      <c r="E3" s="274"/>
      <c r="F3" s="274"/>
      <c r="G3" s="274"/>
      <c r="H3" s="274"/>
      <c r="I3" s="274"/>
      <c r="J3" s="274"/>
      <c r="K3" s="471" t="s">
        <v>233</v>
      </c>
      <c r="P3" s="198" t="s">
        <v>232</v>
      </c>
    </row>
    <row r="4" spans="1:20" ht="12" customHeight="1" x14ac:dyDescent="0.25">
      <c r="A4" s="15" t="s">
        <v>0</v>
      </c>
      <c r="B4" s="140"/>
      <c r="C4" s="521" t="s">
        <v>201</v>
      </c>
      <c r="D4" s="521"/>
      <c r="E4" s="521"/>
      <c r="F4" s="521"/>
      <c r="G4" s="521"/>
      <c r="H4" s="521"/>
      <c r="I4" s="521"/>
      <c r="J4" s="521"/>
      <c r="K4" s="521"/>
      <c r="M4" s="517" t="s">
        <v>314</v>
      </c>
      <c r="N4" s="517"/>
      <c r="O4" s="517"/>
      <c r="P4" s="517"/>
    </row>
    <row r="5" spans="1:20" ht="12" customHeight="1" x14ac:dyDescent="0.2">
      <c r="A5" s="146"/>
      <c r="C5" s="522" t="s">
        <v>106</v>
      </c>
      <c r="D5" s="522"/>
      <c r="E5" s="522"/>
      <c r="F5" s="522"/>
      <c r="G5" s="522"/>
      <c r="H5" s="522"/>
      <c r="I5" s="522"/>
      <c r="J5" s="522"/>
      <c r="K5" s="522"/>
      <c r="M5" s="524" t="s">
        <v>106</v>
      </c>
      <c r="N5" s="524"/>
      <c r="O5" s="524"/>
      <c r="P5" s="524"/>
      <c r="Q5" s="12"/>
      <c r="R5" s="12"/>
      <c r="S5" s="12"/>
      <c r="T5" s="12"/>
    </row>
    <row r="6" spans="1:20" ht="12" customHeight="1" x14ac:dyDescent="0.2">
      <c r="A6" s="150"/>
      <c r="C6" s="322" t="s">
        <v>246</v>
      </c>
      <c r="D6" s="323" t="s">
        <v>247</v>
      </c>
      <c r="E6" s="322" t="s">
        <v>248</v>
      </c>
      <c r="F6" s="323" t="s">
        <v>249</v>
      </c>
      <c r="G6" s="250"/>
      <c r="H6" s="322" t="s">
        <v>112</v>
      </c>
      <c r="I6" s="322" t="s">
        <v>115</v>
      </c>
      <c r="J6" s="322" t="s">
        <v>143</v>
      </c>
      <c r="K6" s="322" t="s">
        <v>151</v>
      </c>
      <c r="M6" s="144" t="s">
        <v>115</v>
      </c>
      <c r="N6" s="144" t="s">
        <v>143</v>
      </c>
      <c r="O6" s="177" t="s">
        <v>151</v>
      </c>
      <c r="P6" s="144" t="s">
        <v>154</v>
      </c>
    </row>
    <row r="7" spans="1:20" ht="12" customHeight="1" x14ac:dyDescent="0.2">
      <c r="A7" s="15" t="s">
        <v>41</v>
      </c>
      <c r="B7" s="17"/>
      <c r="C7" s="246">
        <v>79.069999999999993</v>
      </c>
      <c r="D7" s="246">
        <v>77.7</v>
      </c>
      <c r="E7" s="246">
        <v>72.7</v>
      </c>
      <c r="F7" s="246">
        <v>73.900000000000006</v>
      </c>
      <c r="G7" s="246"/>
      <c r="H7" s="246">
        <v>75.180000000000007</v>
      </c>
      <c r="I7" s="246">
        <v>69.37</v>
      </c>
      <c r="J7" s="246">
        <v>71.040000000000006</v>
      </c>
      <c r="K7" s="246">
        <v>67.739999999999995</v>
      </c>
      <c r="M7" s="19">
        <v>61.760626999999999</v>
      </c>
      <c r="N7" s="343">
        <v>56.768172999999997</v>
      </c>
      <c r="O7" s="361">
        <v>57.986213745946181</v>
      </c>
      <c r="P7" s="19">
        <v>57.997340000000001</v>
      </c>
    </row>
    <row r="8" spans="1:20" ht="12" customHeight="1" x14ac:dyDescent="0.2">
      <c r="A8" s="15" t="s">
        <v>42</v>
      </c>
      <c r="B8" s="17"/>
      <c r="C8" s="246">
        <v>21</v>
      </c>
      <c r="D8" s="246">
        <v>22.3</v>
      </c>
      <c r="E8" s="246">
        <v>27.3</v>
      </c>
      <c r="F8" s="246">
        <v>26.1</v>
      </c>
      <c r="G8" s="246"/>
      <c r="H8" s="246">
        <v>24.82</v>
      </c>
      <c r="I8" s="246">
        <v>30.63</v>
      </c>
      <c r="J8" s="246">
        <v>28.96</v>
      </c>
      <c r="K8" s="246">
        <v>32.26</v>
      </c>
      <c r="M8" s="19">
        <v>38.239373000000001</v>
      </c>
      <c r="N8" s="19">
        <v>43.231827000000003</v>
      </c>
      <c r="O8" s="349">
        <v>42.013786254053826</v>
      </c>
      <c r="P8" s="19">
        <v>42.002659999999999</v>
      </c>
    </row>
    <row r="9" spans="1:20" ht="12" customHeight="1" x14ac:dyDescent="0.2">
      <c r="A9" s="103" t="s">
        <v>1</v>
      </c>
      <c r="B9" s="17"/>
      <c r="C9" s="254">
        <v>8578</v>
      </c>
      <c r="D9" s="254">
        <v>8582</v>
      </c>
      <c r="E9" s="254">
        <v>8521</v>
      </c>
      <c r="F9" s="254">
        <v>9451</v>
      </c>
      <c r="G9" s="255"/>
      <c r="H9" s="254">
        <v>6861</v>
      </c>
      <c r="I9" s="254">
        <v>5055</v>
      </c>
      <c r="J9" s="254">
        <v>2002</v>
      </c>
      <c r="K9" s="254">
        <v>3003</v>
      </c>
      <c r="M9" s="336">
        <v>10097</v>
      </c>
      <c r="N9" s="336">
        <v>2294</v>
      </c>
      <c r="O9" s="336">
        <v>3219</v>
      </c>
      <c r="P9" s="2">
        <v>10158</v>
      </c>
    </row>
    <row r="10" spans="1:20" s="174" customFormat="1" ht="12" customHeight="1" x14ac:dyDescent="0.2">
      <c r="A10" s="15" t="s">
        <v>32</v>
      </c>
      <c r="B10" s="14"/>
      <c r="C10" s="140"/>
      <c r="D10" s="140"/>
      <c r="E10" s="140"/>
      <c r="P10" s="146"/>
    </row>
    <row r="11" spans="1:20" s="174" customFormat="1" ht="12" customHeight="1" x14ac:dyDescent="0.2">
      <c r="A11" s="417" t="s">
        <v>287</v>
      </c>
      <c r="B11" s="14"/>
    </row>
    <row r="12" spans="1:20" ht="11.5" customHeight="1" x14ac:dyDescent="0.2">
      <c r="B12" s="17"/>
    </row>
    <row r="13" spans="1:20" ht="11.5" customHeight="1" x14ac:dyDescent="0.2">
      <c r="B13" s="17"/>
      <c r="H13" s="156"/>
    </row>
    <row r="14" spans="1:20" ht="11.5" customHeight="1" x14ac:dyDescent="0.2">
      <c r="B14" s="17"/>
    </row>
    <row r="15" spans="1:20" ht="11.5" customHeight="1" x14ac:dyDescent="0.2">
      <c r="B15" s="17"/>
    </row>
    <row r="16" spans="1:20" ht="11.5" customHeight="1" x14ac:dyDescent="0.2">
      <c r="B16" s="17"/>
    </row>
    <row r="17" spans="2:2" ht="11.5" customHeight="1" x14ac:dyDescent="0.2">
      <c r="B17" s="17"/>
    </row>
    <row r="18" spans="2:2" ht="11.5" customHeight="1" x14ac:dyDescent="0.2">
      <c r="B18" s="17"/>
    </row>
    <row r="19" spans="2:2" ht="11.5" customHeight="1" x14ac:dyDescent="0.2">
      <c r="B19" s="17"/>
    </row>
    <row r="20" spans="2:2" ht="11.5" customHeight="1" x14ac:dyDescent="0.2">
      <c r="B20" s="17"/>
    </row>
    <row r="21" spans="2:2" ht="11.5" customHeight="1" x14ac:dyDescent="0.2">
      <c r="B21" s="17"/>
    </row>
    <row r="22" spans="2:2" ht="11.5" customHeight="1" x14ac:dyDescent="0.2">
      <c r="B22" s="17"/>
    </row>
    <row r="23" spans="2:2" ht="11.5" customHeight="1" x14ac:dyDescent="0.2">
      <c r="B23" s="93"/>
    </row>
  </sheetData>
  <mergeCells count="4">
    <mergeCell ref="C5:K5"/>
    <mergeCell ref="M5:P5"/>
    <mergeCell ref="M4:P4"/>
    <mergeCell ref="C4:K4"/>
  </mergeCells>
  <phoneticPr fontId="8" type="noConversion"/>
  <pageMargins left="0.7" right="0.7" top="0.75" bottom="0.75" header="0.3" footer="0.3"/>
  <pageSetup paperSize="9" orientation="landscape" r:id="rId1"/>
  <headerFooter>
    <oddHeader>&amp;CTable 10</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Q27"/>
  <sheetViews>
    <sheetView zoomScaleNormal="100" workbookViewId="0">
      <pane xSplit="1" topLeftCell="B1" activePane="topRight" state="frozen"/>
      <selection pane="topRight"/>
    </sheetView>
  </sheetViews>
  <sheetFormatPr defaultColWidth="8.81640625" defaultRowHeight="11.5" customHeight="1" x14ac:dyDescent="0.2"/>
  <cols>
    <col min="1" max="1" width="14.6328125" style="140" customWidth="1"/>
    <col min="2" max="2" width="1.6328125" style="12" customWidth="1"/>
    <col min="3" max="6" width="9.6328125" style="140" customWidth="1"/>
    <col min="7" max="7" width="1.6328125" style="140" customWidth="1"/>
    <col min="8" max="8" width="9.6328125" style="153" customWidth="1"/>
    <col min="9" max="17" width="9.6328125" style="140" customWidth="1"/>
    <col min="18" max="16384" width="8.81640625" style="140"/>
  </cols>
  <sheetData>
    <row r="1" spans="1:17" ht="12" customHeight="1" x14ac:dyDescent="0.25">
      <c r="A1" s="160" t="s">
        <v>209</v>
      </c>
      <c r="B1" s="160"/>
      <c r="C1" s="160"/>
      <c r="D1" s="160"/>
      <c r="E1" s="160"/>
      <c r="F1" s="160"/>
      <c r="G1" s="160"/>
      <c r="H1" s="160"/>
      <c r="I1" s="160"/>
    </row>
    <row r="2" spans="1:17" ht="12" customHeight="1" x14ac:dyDescent="0.25">
      <c r="A2" s="160"/>
      <c r="B2" s="160"/>
      <c r="C2" s="160"/>
      <c r="D2" s="160"/>
      <c r="E2" s="160"/>
      <c r="F2" s="160"/>
      <c r="G2" s="160"/>
      <c r="H2" s="160"/>
      <c r="I2" s="160"/>
    </row>
    <row r="3" spans="1:17" ht="12" customHeight="1" x14ac:dyDescent="0.2">
      <c r="B3" s="131"/>
      <c r="C3" s="274"/>
      <c r="D3" s="274"/>
      <c r="E3" s="274"/>
      <c r="F3" s="274"/>
      <c r="G3" s="274"/>
      <c r="H3" s="486"/>
      <c r="I3" s="274"/>
      <c r="J3" s="274"/>
      <c r="K3" s="471" t="s">
        <v>233</v>
      </c>
      <c r="P3" s="198" t="s">
        <v>232</v>
      </c>
    </row>
    <row r="4" spans="1:17" ht="12" customHeight="1" x14ac:dyDescent="0.25">
      <c r="A4" s="140" t="s">
        <v>0</v>
      </c>
      <c r="C4" s="521" t="s">
        <v>201</v>
      </c>
      <c r="D4" s="522"/>
      <c r="E4" s="522"/>
      <c r="F4" s="522"/>
      <c r="G4" s="522"/>
      <c r="H4" s="522"/>
      <c r="I4" s="522"/>
      <c r="J4" s="522"/>
      <c r="K4" s="522"/>
      <c r="M4" s="517" t="s">
        <v>314</v>
      </c>
      <c r="N4" s="517"/>
      <c r="O4" s="517"/>
      <c r="P4" s="517"/>
    </row>
    <row r="5" spans="1:17" ht="21" customHeight="1" x14ac:dyDescent="0.2">
      <c r="A5" s="146"/>
      <c r="B5" s="140"/>
      <c r="C5" s="565" t="s">
        <v>96</v>
      </c>
      <c r="D5" s="565"/>
      <c r="E5" s="565"/>
      <c r="F5" s="565"/>
      <c r="G5" s="565"/>
      <c r="H5" s="565"/>
      <c r="I5" s="565"/>
      <c r="J5" s="565"/>
      <c r="K5" s="565"/>
      <c r="M5" s="543" t="s">
        <v>96</v>
      </c>
      <c r="N5" s="543"/>
      <c r="O5" s="543"/>
      <c r="P5" s="543"/>
    </row>
    <row r="6" spans="1:17" ht="12" customHeight="1" x14ac:dyDescent="0.2">
      <c r="A6" s="161"/>
      <c r="C6" s="411" t="s">
        <v>246</v>
      </c>
      <c r="D6" s="410" t="s">
        <v>247</v>
      </c>
      <c r="E6" s="411" t="s">
        <v>248</v>
      </c>
      <c r="F6" s="410" t="s">
        <v>249</v>
      </c>
      <c r="G6" s="410"/>
      <c r="H6" s="260" t="s">
        <v>113</v>
      </c>
      <c r="I6" s="260" t="s">
        <v>117</v>
      </c>
      <c r="J6" s="260" t="s">
        <v>145</v>
      </c>
      <c r="K6" s="260" t="s">
        <v>151</v>
      </c>
      <c r="M6" s="114" t="s">
        <v>117</v>
      </c>
      <c r="N6" s="114" t="s">
        <v>145</v>
      </c>
      <c r="O6" s="114" t="s">
        <v>151</v>
      </c>
      <c r="P6" s="114" t="s">
        <v>154</v>
      </c>
    </row>
    <row r="7" spans="1:17" ht="12" customHeight="1" x14ac:dyDescent="0.2">
      <c r="A7" s="15" t="s">
        <v>43</v>
      </c>
      <c r="B7" s="174"/>
      <c r="C7" s="275">
        <v>50</v>
      </c>
      <c r="D7" s="275">
        <v>48.888081414616963</v>
      </c>
      <c r="E7" s="275">
        <v>44.365099999999998</v>
      </c>
      <c r="F7" s="246">
        <v>43.542099999999998</v>
      </c>
      <c r="G7" s="246"/>
      <c r="H7" s="246">
        <v>47.34</v>
      </c>
      <c r="I7" s="246">
        <v>43.51</v>
      </c>
      <c r="J7" s="246">
        <v>43.03</v>
      </c>
      <c r="K7" s="246">
        <v>39.020000000000003</v>
      </c>
      <c r="L7" s="210"/>
      <c r="M7" s="19">
        <v>51.324367000000002</v>
      </c>
      <c r="N7" s="343">
        <v>47.445976000000002</v>
      </c>
      <c r="O7" s="356">
        <v>47.564315643731049</v>
      </c>
      <c r="P7" s="363">
        <v>51.066220000000001</v>
      </c>
      <c r="Q7" s="335"/>
    </row>
    <row r="8" spans="1:17" ht="12" customHeight="1" x14ac:dyDescent="0.2">
      <c r="A8" s="15" t="s">
        <v>44</v>
      </c>
      <c r="B8" s="174"/>
      <c r="C8" s="275">
        <v>35</v>
      </c>
      <c r="D8" s="275">
        <v>36.550836102785595</v>
      </c>
      <c r="E8" s="275">
        <v>38.958500000000001</v>
      </c>
      <c r="F8" s="246">
        <v>38.696599999999997</v>
      </c>
      <c r="G8" s="246"/>
      <c r="H8" s="246">
        <v>35.93</v>
      </c>
      <c r="I8" s="246">
        <v>39.630000000000003</v>
      </c>
      <c r="J8" s="246">
        <v>34.46</v>
      </c>
      <c r="K8" s="246">
        <v>37.31</v>
      </c>
      <c r="M8" s="19">
        <v>37.651513000000001</v>
      </c>
      <c r="N8" s="19">
        <v>42.067414999999997</v>
      </c>
      <c r="O8" s="357">
        <v>42.027216391006483</v>
      </c>
      <c r="P8" s="363">
        <v>43.321669999999997</v>
      </c>
    </row>
    <row r="9" spans="1:17" ht="12" customHeight="1" x14ac:dyDescent="0.2">
      <c r="A9" s="131" t="s">
        <v>45</v>
      </c>
      <c r="B9" s="174"/>
      <c r="C9" s="275">
        <v>16</v>
      </c>
      <c r="D9" s="275">
        <v>14.561082482598357</v>
      </c>
      <c r="E9" s="275">
        <v>16.676400000000001</v>
      </c>
      <c r="F9" s="275">
        <v>17.761299999999999</v>
      </c>
      <c r="G9" s="275"/>
      <c r="H9" s="246">
        <v>16.72</v>
      </c>
      <c r="I9" s="246">
        <v>16.850000000000001</v>
      </c>
      <c r="J9" s="246">
        <v>22.51</v>
      </c>
      <c r="K9" s="246">
        <v>23.66</v>
      </c>
      <c r="L9" s="210"/>
      <c r="M9" s="19">
        <v>11.024120999999999</v>
      </c>
      <c r="N9" s="19">
        <v>10.486609</v>
      </c>
      <c r="O9" s="357">
        <v>10.408467965262474</v>
      </c>
      <c r="P9" s="363">
        <v>5.6121100000000004</v>
      </c>
    </row>
    <row r="10" spans="1:17" ht="12" customHeight="1" x14ac:dyDescent="0.2">
      <c r="A10" s="103" t="s">
        <v>1</v>
      </c>
      <c r="B10" s="140"/>
      <c r="C10" s="254">
        <v>8780</v>
      </c>
      <c r="D10" s="254">
        <v>8748</v>
      </c>
      <c r="E10" s="254">
        <v>8700</v>
      </c>
      <c r="F10" s="254">
        <v>9645</v>
      </c>
      <c r="G10" s="255"/>
      <c r="H10" s="254">
        <v>6882</v>
      </c>
      <c r="I10" s="254">
        <v>5075</v>
      </c>
      <c r="J10" s="254">
        <v>2015</v>
      </c>
      <c r="K10" s="254">
        <v>3019</v>
      </c>
      <c r="L10" s="210"/>
      <c r="M10" s="336">
        <v>9135</v>
      </c>
      <c r="N10" s="336">
        <v>2166</v>
      </c>
      <c r="O10" s="354">
        <v>2184</v>
      </c>
      <c r="P10" s="336">
        <v>7287</v>
      </c>
    </row>
    <row r="11" spans="1:17" s="174" customFormat="1" ht="12" customHeight="1" x14ac:dyDescent="0.2">
      <c r="A11" s="15" t="s">
        <v>32</v>
      </c>
      <c r="M11" s="231" t="s">
        <v>316</v>
      </c>
      <c r="N11" s="417"/>
      <c r="O11" s="417"/>
      <c r="P11" s="417"/>
    </row>
    <row r="12" spans="1:17" s="174" customFormat="1" ht="12" customHeight="1" x14ac:dyDescent="0.2">
      <c r="A12" s="417" t="s">
        <v>287</v>
      </c>
      <c r="H12" s="334"/>
      <c r="I12" s="334"/>
      <c r="J12" s="334"/>
      <c r="K12" s="334"/>
    </row>
    <row r="13" spans="1:17" ht="11.5" customHeight="1" x14ac:dyDescent="0.2">
      <c r="A13" s="15"/>
      <c r="B13" s="17"/>
      <c r="H13" s="140"/>
    </row>
    <row r="14" spans="1:17" ht="11.5" customHeight="1" x14ac:dyDescent="0.2">
      <c r="A14" s="210"/>
      <c r="B14" s="17"/>
      <c r="H14" s="140"/>
    </row>
    <row r="15" spans="1:17" ht="11.5" customHeight="1" x14ac:dyDescent="0.2">
      <c r="A15" s="15"/>
      <c r="B15" s="17"/>
      <c r="H15" s="140"/>
    </row>
    <row r="16" spans="1:17" ht="11.5" customHeight="1" x14ac:dyDescent="0.2">
      <c r="A16" s="12"/>
      <c r="B16" s="17"/>
      <c r="H16" s="140"/>
    </row>
    <row r="17" spans="2:11" ht="11.5" customHeight="1" x14ac:dyDescent="0.2">
      <c r="B17" s="17"/>
      <c r="H17" s="140"/>
    </row>
    <row r="18" spans="2:11" ht="11.5" customHeight="1" x14ac:dyDescent="0.2">
      <c r="B18" s="17"/>
      <c r="E18" s="12"/>
      <c r="F18" s="17"/>
      <c r="G18" s="17"/>
      <c r="H18" s="17"/>
      <c r="I18" s="17"/>
      <c r="J18" s="17"/>
      <c r="K18" s="17"/>
    </row>
    <row r="19" spans="2:11" ht="11.5" customHeight="1" x14ac:dyDescent="0.2">
      <c r="B19" s="17"/>
      <c r="E19" s="12"/>
      <c r="F19" s="17"/>
      <c r="G19" s="17"/>
      <c r="H19" s="17"/>
      <c r="I19" s="17"/>
      <c r="J19" s="17"/>
      <c r="K19" s="17"/>
    </row>
    <row r="20" spans="2:11" ht="11.5" customHeight="1" x14ac:dyDescent="0.2">
      <c r="B20" s="17"/>
      <c r="E20" s="12"/>
      <c r="F20" s="17"/>
      <c r="G20" s="17"/>
      <c r="H20" s="17"/>
      <c r="I20" s="17"/>
      <c r="J20" s="17"/>
      <c r="K20" s="17"/>
    </row>
    <row r="21" spans="2:11" ht="11.5" customHeight="1" x14ac:dyDescent="0.2">
      <c r="E21" s="12"/>
      <c r="F21" s="12"/>
      <c r="G21" s="12"/>
      <c r="H21" s="12"/>
      <c r="I21" s="12"/>
      <c r="J21" s="12"/>
      <c r="K21" s="12"/>
    </row>
    <row r="22" spans="2:11" ht="11.5" customHeight="1" x14ac:dyDescent="0.2">
      <c r="E22" s="12"/>
      <c r="F22" s="12"/>
      <c r="G22" s="12"/>
      <c r="H22" s="12"/>
      <c r="I22" s="12"/>
      <c r="J22" s="12"/>
      <c r="K22" s="12"/>
    </row>
    <row r="23" spans="2:11" ht="11.5" customHeight="1" x14ac:dyDescent="0.2">
      <c r="E23" s="12"/>
      <c r="F23" s="12"/>
      <c r="G23" s="12"/>
      <c r="H23" s="12"/>
      <c r="I23" s="12"/>
      <c r="J23" s="12"/>
      <c r="K23" s="12"/>
    </row>
    <row r="24" spans="2:11" ht="11.5" customHeight="1" x14ac:dyDescent="0.2">
      <c r="E24" s="12"/>
      <c r="F24" s="12"/>
      <c r="G24" s="12"/>
      <c r="H24" s="12"/>
      <c r="I24" s="12"/>
      <c r="J24" s="12"/>
      <c r="K24" s="12"/>
    </row>
    <row r="25" spans="2:11" ht="11.5" customHeight="1" x14ac:dyDescent="0.2">
      <c r="E25" s="12"/>
      <c r="F25" s="12"/>
      <c r="G25" s="12"/>
      <c r="H25" s="12"/>
      <c r="I25" s="12"/>
      <c r="J25" s="12"/>
      <c r="K25" s="12"/>
    </row>
    <row r="26" spans="2:11" ht="11.5" customHeight="1" x14ac:dyDescent="0.2">
      <c r="H26" s="140"/>
    </row>
    <row r="27" spans="2:11" ht="11.5" customHeight="1" x14ac:dyDescent="0.2">
      <c r="H27" s="140"/>
    </row>
  </sheetData>
  <mergeCells count="4">
    <mergeCell ref="C5:K5"/>
    <mergeCell ref="M5:P5"/>
    <mergeCell ref="M4:P4"/>
    <mergeCell ref="C4:K4"/>
  </mergeCells>
  <phoneticPr fontId="8" type="noConversion"/>
  <pageMargins left="0.7" right="0.7" top="0.75" bottom="0.75" header="0.3" footer="0.3"/>
  <pageSetup paperSize="9" orientation="landscape" r:id="rId1"/>
  <headerFooter>
    <oddHeader>&amp;CTable 11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K24"/>
  <sheetViews>
    <sheetView workbookViewId="0">
      <pane xSplit="1" topLeftCell="B1" activePane="topRight" state="frozen"/>
      <selection pane="topRight"/>
    </sheetView>
  </sheetViews>
  <sheetFormatPr defaultColWidth="8.81640625" defaultRowHeight="11.5" customHeight="1" x14ac:dyDescent="0.2"/>
  <cols>
    <col min="1" max="1" width="11.1796875" style="231" customWidth="1"/>
    <col min="2" max="2" width="1.6328125" style="231" customWidth="1"/>
    <col min="3" max="3" width="9.6328125" style="141" customWidth="1"/>
    <col min="4" max="11" width="9.6328125" style="231" customWidth="1"/>
    <col min="12" max="16384" width="8.81640625" style="231"/>
  </cols>
  <sheetData>
    <row r="1" spans="1:11" ht="11.5" customHeight="1" x14ac:dyDescent="0.25">
      <c r="A1" s="159" t="s">
        <v>282</v>
      </c>
      <c r="B1" s="159"/>
      <c r="C1" s="159"/>
      <c r="D1" s="159"/>
      <c r="E1" s="159"/>
      <c r="F1" s="159"/>
    </row>
    <row r="2" spans="1:11" ht="11.5" customHeight="1" x14ac:dyDescent="0.25">
      <c r="A2" s="159"/>
      <c r="B2" s="159"/>
      <c r="C2" s="159"/>
      <c r="D2" s="159"/>
      <c r="E2" s="159"/>
      <c r="F2" s="159"/>
    </row>
    <row r="3" spans="1:11" ht="11.5" customHeight="1" x14ac:dyDescent="0.2">
      <c r="B3" s="142"/>
      <c r="C3" s="329"/>
      <c r="D3" s="327"/>
      <c r="E3" s="327"/>
      <c r="F3" s="487" t="s">
        <v>235</v>
      </c>
      <c r="K3" s="199" t="s">
        <v>232</v>
      </c>
    </row>
    <row r="4" spans="1:11" ht="11.5" customHeight="1" x14ac:dyDescent="0.25">
      <c r="A4" s="231" t="s">
        <v>0</v>
      </c>
      <c r="C4" s="571" t="s">
        <v>201</v>
      </c>
      <c r="D4" s="571"/>
      <c r="E4" s="571"/>
      <c r="F4" s="571"/>
      <c r="H4" s="566" t="s">
        <v>314</v>
      </c>
      <c r="I4" s="566"/>
      <c r="J4" s="566"/>
      <c r="K4" s="566"/>
    </row>
    <row r="5" spans="1:11" ht="11.5" customHeight="1" x14ac:dyDescent="0.2">
      <c r="A5" s="232"/>
      <c r="C5" s="567" t="s">
        <v>119</v>
      </c>
      <c r="D5" s="567"/>
      <c r="E5" s="567"/>
      <c r="F5" s="567"/>
      <c r="H5" s="554" t="s">
        <v>119</v>
      </c>
      <c r="I5" s="554"/>
      <c r="J5" s="554"/>
      <c r="K5" s="554"/>
    </row>
    <row r="6" spans="1:11" ht="11.5" customHeight="1" x14ac:dyDescent="0.2">
      <c r="A6" s="162"/>
      <c r="C6" s="324" t="s">
        <v>113</v>
      </c>
      <c r="D6" s="324" t="s">
        <v>117</v>
      </c>
      <c r="E6" s="324" t="s">
        <v>143</v>
      </c>
      <c r="F6" s="324" t="s">
        <v>151</v>
      </c>
      <c r="H6" s="122" t="s">
        <v>117</v>
      </c>
      <c r="I6" s="122" t="s">
        <v>143</v>
      </c>
      <c r="J6" s="122" t="s">
        <v>151</v>
      </c>
      <c r="K6" s="137" t="s">
        <v>154</v>
      </c>
    </row>
    <row r="7" spans="1:11" ht="11.5" customHeight="1" x14ac:dyDescent="0.2">
      <c r="A7" s="92" t="s">
        <v>140</v>
      </c>
      <c r="B7" s="233"/>
      <c r="C7" s="287">
        <v>7.4610909999999997</v>
      </c>
      <c r="D7" s="287">
        <v>7.646636</v>
      </c>
      <c r="E7" s="287">
        <v>7.7960960000000004</v>
      </c>
      <c r="F7" s="325">
        <v>7.9282250000000003</v>
      </c>
      <c r="H7" s="346">
        <v>6.9118854863974901</v>
      </c>
      <c r="I7" s="358">
        <v>7.007535896427826</v>
      </c>
      <c r="J7" s="358">
        <v>7.1690598444193263</v>
      </c>
      <c r="K7" s="372">
        <v>7.11</v>
      </c>
    </row>
    <row r="8" spans="1:11" ht="11.5" customHeight="1" x14ac:dyDescent="0.2">
      <c r="A8" s="123" t="s">
        <v>1</v>
      </c>
      <c r="C8" s="326">
        <v>6894</v>
      </c>
      <c r="D8" s="326">
        <v>5088</v>
      </c>
      <c r="E8" s="326">
        <v>2017</v>
      </c>
      <c r="F8" s="326">
        <v>3014</v>
      </c>
      <c r="H8" s="348">
        <v>10105</v>
      </c>
      <c r="I8" s="348">
        <v>2299</v>
      </c>
      <c r="J8" s="341">
        <v>3170</v>
      </c>
      <c r="K8" s="348">
        <v>9955</v>
      </c>
    </row>
    <row r="9" spans="1:11" s="233" customFormat="1" ht="11.5" customHeight="1" x14ac:dyDescent="0.2">
      <c r="C9" s="299"/>
      <c r="D9" s="299"/>
      <c r="E9" s="299"/>
      <c r="F9" s="299"/>
      <c r="J9" s="234"/>
    </row>
    <row r="10" spans="1:11" ht="11.5" customHeight="1" x14ac:dyDescent="0.2">
      <c r="A10" s="232"/>
      <c r="B10" s="367"/>
      <c r="C10" s="567" t="s">
        <v>120</v>
      </c>
      <c r="D10" s="567"/>
      <c r="E10" s="567"/>
      <c r="F10" s="567"/>
      <c r="H10" s="554" t="s">
        <v>120</v>
      </c>
      <c r="I10" s="554"/>
      <c r="J10" s="554"/>
      <c r="K10" s="554"/>
    </row>
    <row r="11" spans="1:11" ht="11.5" customHeight="1" x14ac:dyDescent="0.2">
      <c r="A11" s="162"/>
      <c r="B11" s="367"/>
      <c r="C11" s="324" t="s">
        <v>113</v>
      </c>
      <c r="D11" s="324" t="s">
        <v>117</v>
      </c>
      <c r="E11" s="324" t="s">
        <v>143</v>
      </c>
      <c r="F11" s="324" t="s">
        <v>151</v>
      </c>
      <c r="H11" s="179" t="s">
        <v>117</v>
      </c>
      <c r="I11" s="122" t="s">
        <v>143</v>
      </c>
      <c r="J11" s="179" t="s">
        <v>151</v>
      </c>
      <c r="K11" s="122" t="s">
        <v>154</v>
      </c>
    </row>
    <row r="12" spans="1:11" ht="11.5" customHeight="1" x14ac:dyDescent="0.2">
      <c r="A12" s="92" t="s">
        <v>140</v>
      </c>
      <c r="B12" s="367"/>
      <c r="C12" s="287">
        <v>7.2952360000000001</v>
      </c>
      <c r="D12" s="287">
        <v>7.5094019999999997</v>
      </c>
      <c r="E12" s="287">
        <v>7.6853429999999996</v>
      </c>
      <c r="F12" s="287">
        <v>7.697152</v>
      </c>
      <c r="H12" s="347">
        <v>6.9537093837197217</v>
      </c>
      <c r="I12" s="358">
        <v>6.9893362022446821</v>
      </c>
      <c r="J12" s="359">
        <v>7.1831795280728548</v>
      </c>
      <c r="K12" s="372">
        <v>7.1</v>
      </c>
    </row>
    <row r="13" spans="1:11" ht="11.5" customHeight="1" x14ac:dyDescent="0.2">
      <c r="A13" s="123" t="s">
        <v>1</v>
      </c>
      <c r="B13" s="367"/>
      <c r="C13" s="326">
        <v>6902</v>
      </c>
      <c r="D13" s="326">
        <v>5088</v>
      </c>
      <c r="E13" s="326">
        <v>2019</v>
      </c>
      <c r="F13" s="326">
        <v>3016</v>
      </c>
      <c r="H13" s="348">
        <v>10121</v>
      </c>
      <c r="I13" s="348">
        <v>2307</v>
      </c>
      <c r="J13" s="365">
        <v>3181</v>
      </c>
      <c r="K13" s="365">
        <v>9993</v>
      </c>
    </row>
    <row r="14" spans="1:11" ht="11.5" customHeight="1" x14ac:dyDescent="0.2">
      <c r="B14" s="367"/>
      <c r="C14" s="259"/>
      <c r="D14" s="327"/>
      <c r="E14" s="327"/>
      <c r="F14" s="327"/>
      <c r="J14" s="472"/>
    </row>
    <row r="15" spans="1:11" ht="11.5" customHeight="1" x14ac:dyDescent="0.2">
      <c r="A15" s="232"/>
      <c r="B15" s="367"/>
      <c r="C15" s="568" t="s">
        <v>121</v>
      </c>
      <c r="D15" s="568"/>
      <c r="E15" s="568"/>
      <c r="F15" s="568"/>
      <c r="H15" s="569" t="s">
        <v>121</v>
      </c>
      <c r="I15" s="569"/>
      <c r="J15" s="569"/>
      <c r="K15" s="569"/>
    </row>
    <row r="16" spans="1:11" ht="11.5" customHeight="1" x14ac:dyDescent="0.2">
      <c r="A16" s="162"/>
      <c r="C16" s="328" t="s">
        <v>113</v>
      </c>
      <c r="D16" s="328" t="s">
        <v>117</v>
      </c>
      <c r="E16" s="328" t="s">
        <v>143</v>
      </c>
      <c r="F16" s="328" t="s">
        <v>151</v>
      </c>
      <c r="H16" s="122" t="s">
        <v>117</v>
      </c>
      <c r="I16" s="180" t="s">
        <v>143</v>
      </c>
      <c r="J16" s="180" t="s">
        <v>151</v>
      </c>
      <c r="K16" s="122" t="s">
        <v>154</v>
      </c>
    </row>
    <row r="17" spans="1:11" ht="11.5" customHeight="1" x14ac:dyDescent="0.2">
      <c r="A17" s="92" t="s">
        <v>140</v>
      </c>
      <c r="C17" s="287">
        <v>2.894612</v>
      </c>
      <c r="D17" s="287">
        <v>2.8785379999999998</v>
      </c>
      <c r="E17" s="287">
        <v>2.689784</v>
      </c>
      <c r="F17" s="287">
        <v>2.5336449999999999</v>
      </c>
      <c r="H17" s="346">
        <v>3.4535873426554984</v>
      </c>
      <c r="I17" s="359">
        <v>3.4046526556267862</v>
      </c>
      <c r="J17" s="359">
        <v>3.3090697704084175</v>
      </c>
      <c r="K17" s="373">
        <v>3.47</v>
      </c>
    </row>
    <row r="18" spans="1:11" ht="11.5" customHeight="1" x14ac:dyDescent="0.2">
      <c r="A18" s="123" t="s">
        <v>1</v>
      </c>
      <c r="C18" s="326">
        <v>6884</v>
      </c>
      <c r="D18" s="326">
        <v>5078</v>
      </c>
      <c r="E18" s="326">
        <v>2019</v>
      </c>
      <c r="F18" s="326">
        <v>3014</v>
      </c>
      <c r="H18" s="348">
        <v>10094</v>
      </c>
      <c r="I18" s="348">
        <v>2302</v>
      </c>
      <c r="J18" s="348">
        <v>3169</v>
      </c>
      <c r="K18" s="348">
        <v>9926</v>
      </c>
    </row>
    <row r="19" spans="1:11" ht="11.5" customHeight="1" x14ac:dyDescent="0.2">
      <c r="C19" s="329"/>
      <c r="D19" s="327"/>
      <c r="E19" s="327"/>
      <c r="F19" s="327"/>
    </row>
    <row r="20" spans="1:11" ht="21" customHeight="1" x14ac:dyDescent="0.2">
      <c r="A20" s="232"/>
      <c r="C20" s="559" t="s">
        <v>118</v>
      </c>
      <c r="D20" s="559"/>
      <c r="E20" s="559"/>
      <c r="F20" s="559"/>
      <c r="H20" s="570" t="s">
        <v>118</v>
      </c>
      <c r="I20" s="570"/>
      <c r="J20" s="570"/>
      <c r="K20" s="570"/>
    </row>
    <row r="21" spans="1:11" ht="11.5" customHeight="1" x14ac:dyDescent="0.2">
      <c r="A21" s="162"/>
      <c r="C21" s="324" t="s">
        <v>113</v>
      </c>
      <c r="D21" s="324" t="s">
        <v>117</v>
      </c>
      <c r="E21" s="324" t="s">
        <v>143</v>
      </c>
      <c r="F21" s="330" t="s">
        <v>151</v>
      </c>
      <c r="H21" s="179" t="s">
        <v>117</v>
      </c>
      <c r="I21" s="179" t="s">
        <v>143</v>
      </c>
      <c r="J21" s="421" t="s">
        <v>151</v>
      </c>
      <c r="K21" s="179" t="s">
        <v>154</v>
      </c>
    </row>
    <row r="22" spans="1:11" ht="11.5" customHeight="1" x14ac:dyDescent="0.2">
      <c r="A22" s="92" t="s">
        <v>140</v>
      </c>
      <c r="C22" s="325">
        <v>7.7913269999999999</v>
      </c>
      <c r="D22" s="325">
        <v>7.9099310000000003</v>
      </c>
      <c r="E22" s="325">
        <v>8.0403230000000008</v>
      </c>
      <c r="F22" s="325">
        <v>8.0383320000000005</v>
      </c>
      <c r="H22" s="347">
        <v>7.2978127681025633</v>
      </c>
      <c r="I22" s="359">
        <v>7.2228960323465063</v>
      </c>
      <c r="J22" s="358">
        <v>7.4108333038750347</v>
      </c>
      <c r="K22" s="373">
        <v>7.29</v>
      </c>
    </row>
    <row r="23" spans="1:11" ht="11.5" customHeight="1" x14ac:dyDescent="0.2">
      <c r="A23" s="123" t="s">
        <v>1</v>
      </c>
      <c r="C23" s="326">
        <v>6846</v>
      </c>
      <c r="D23" s="326">
        <v>5063</v>
      </c>
      <c r="E23" s="326">
        <v>2009</v>
      </c>
      <c r="F23" s="326">
        <v>3011</v>
      </c>
      <c r="H23" s="348">
        <v>10083</v>
      </c>
      <c r="I23" s="348">
        <v>2296</v>
      </c>
      <c r="J23" s="348">
        <v>3160</v>
      </c>
      <c r="K23" s="348">
        <v>9900</v>
      </c>
    </row>
    <row r="24" spans="1:11" ht="11.5" customHeight="1" x14ac:dyDescent="0.2">
      <c r="A24" s="92" t="s">
        <v>32</v>
      </c>
    </row>
  </sheetData>
  <mergeCells count="10">
    <mergeCell ref="H4:K4"/>
    <mergeCell ref="C5:F5"/>
    <mergeCell ref="C10:F10"/>
    <mergeCell ref="C15:F15"/>
    <mergeCell ref="C20:F20"/>
    <mergeCell ref="H5:K5"/>
    <mergeCell ref="H10:K10"/>
    <mergeCell ref="H15:K15"/>
    <mergeCell ref="H20:K20"/>
    <mergeCell ref="C4:F4"/>
  </mergeCells>
  <phoneticPr fontId="8" type="noConversion"/>
  <pageMargins left="0.7" right="0.7" top="0.75" bottom="0.75" header="0.3" footer="0.3"/>
  <pageSetup paperSize="9" orientation="landscape" r:id="rId1"/>
  <headerFooter>
    <oddHeader>&amp;CTable 11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workbookViewId="0">
      <pane xSplit="1" topLeftCell="B1" activePane="topRight" state="frozen"/>
      <selection pane="topRight"/>
    </sheetView>
  </sheetViews>
  <sheetFormatPr defaultColWidth="8.81640625" defaultRowHeight="11.5" customHeight="1" x14ac:dyDescent="0.2"/>
  <cols>
    <col min="1" max="1" width="10.453125" style="207" customWidth="1"/>
    <col min="2" max="2" width="1.6328125" style="207" customWidth="1"/>
    <col min="3" max="10" width="9.6328125" style="207" customWidth="1"/>
    <col min="11" max="16384" width="8.81640625" style="207"/>
  </cols>
  <sheetData>
    <row r="1" spans="1:10" ht="12" customHeight="1" x14ac:dyDescent="0.25">
      <c r="A1" s="488" t="s">
        <v>197</v>
      </c>
    </row>
    <row r="2" spans="1:10" ht="12" customHeight="1" x14ac:dyDescent="0.25">
      <c r="A2" s="488"/>
    </row>
    <row r="3" spans="1:10" ht="12" customHeight="1" x14ac:dyDescent="0.2">
      <c r="C3" s="436"/>
      <c r="D3" s="436"/>
      <c r="E3" s="437" t="s">
        <v>234</v>
      </c>
      <c r="J3" s="183" t="s">
        <v>232</v>
      </c>
    </row>
    <row r="4" spans="1:10" ht="12" customHeight="1" x14ac:dyDescent="0.25">
      <c r="A4" s="235" t="s">
        <v>0</v>
      </c>
      <c r="B4" s="140"/>
      <c r="C4" s="574" t="s">
        <v>201</v>
      </c>
      <c r="D4" s="574"/>
      <c r="E4" s="574"/>
      <c r="G4" s="526" t="s">
        <v>314</v>
      </c>
      <c r="H4" s="526"/>
      <c r="I4" s="526"/>
      <c r="J4" s="526"/>
    </row>
    <row r="5" spans="1:10" ht="12" customHeight="1" x14ac:dyDescent="0.2">
      <c r="A5" s="236"/>
      <c r="B5" s="235"/>
      <c r="C5" s="572" t="s">
        <v>122</v>
      </c>
      <c r="D5" s="572"/>
      <c r="E5" s="572"/>
      <c r="G5" s="573" t="s">
        <v>122</v>
      </c>
      <c r="H5" s="573"/>
      <c r="I5" s="573"/>
      <c r="J5" s="573"/>
    </row>
    <row r="6" spans="1:10" ht="12" customHeight="1" x14ac:dyDescent="0.2">
      <c r="A6" s="163"/>
      <c r="B6" s="140"/>
      <c r="C6" s="331" t="s">
        <v>115</v>
      </c>
      <c r="D6" s="331" t="s">
        <v>143</v>
      </c>
      <c r="E6" s="331" t="s">
        <v>151</v>
      </c>
      <c r="G6" s="136" t="s">
        <v>115</v>
      </c>
      <c r="H6" s="136" t="s">
        <v>143</v>
      </c>
      <c r="I6" s="182" t="s">
        <v>151</v>
      </c>
      <c r="J6" s="136" t="s">
        <v>154</v>
      </c>
    </row>
    <row r="7" spans="1:10" ht="12" customHeight="1" x14ac:dyDescent="0.2">
      <c r="A7" s="100" t="s">
        <v>123</v>
      </c>
      <c r="B7" s="417"/>
      <c r="C7" s="332">
        <v>4.92</v>
      </c>
      <c r="D7" s="246">
        <v>4.1070000000000002</v>
      </c>
      <c r="E7" s="246">
        <v>4.0650000000000004</v>
      </c>
      <c r="G7" s="349">
        <v>5.1109419999999997</v>
      </c>
      <c r="H7" s="19">
        <v>4.8737789999999999</v>
      </c>
      <c r="I7" s="356">
        <v>5.0922587927211982</v>
      </c>
      <c r="J7" s="374">
        <v>5.3807400000000003</v>
      </c>
    </row>
    <row r="8" spans="1:10" ht="12" customHeight="1" x14ac:dyDescent="0.2">
      <c r="A8" s="489" t="s">
        <v>124</v>
      </c>
      <c r="B8" s="417"/>
      <c r="C8" s="275">
        <v>12.6</v>
      </c>
      <c r="D8" s="275">
        <v>13.42</v>
      </c>
      <c r="E8" s="275">
        <v>12.29</v>
      </c>
      <c r="G8" s="9">
        <v>15.727783000000001</v>
      </c>
      <c r="H8" s="9">
        <v>15.854240000000001</v>
      </c>
      <c r="I8" s="357">
        <v>14.799016997645731</v>
      </c>
      <c r="J8" s="374">
        <v>16.158090000000001</v>
      </c>
    </row>
    <row r="9" spans="1:10" ht="12" customHeight="1" x14ac:dyDescent="0.2">
      <c r="A9" s="489" t="s">
        <v>125</v>
      </c>
      <c r="B9" s="417"/>
      <c r="C9" s="332">
        <v>19.11</v>
      </c>
      <c r="D9" s="246">
        <v>17.16</v>
      </c>
      <c r="E9" s="246">
        <v>18.579999999999998</v>
      </c>
      <c r="G9" s="349">
        <v>23.485966000000001</v>
      </c>
      <c r="H9" s="19">
        <v>22.431256000000001</v>
      </c>
      <c r="I9" s="357">
        <v>22.517327089958705</v>
      </c>
      <c r="J9" s="374">
        <v>24.45683</v>
      </c>
    </row>
    <row r="10" spans="1:10" ht="12" customHeight="1" x14ac:dyDescent="0.2">
      <c r="A10" s="489" t="s">
        <v>126</v>
      </c>
      <c r="B10" s="417"/>
      <c r="C10" s="332">
        <v>33.299999999999997</v>
      </c>
      <c r="D10" s="246">
        <v>31.59</v>
      </c>
      <c r="E10" s="246">
        <v>33.659999999999997</v>
      </c>
      <c r="G10" s="349">
        <v>33.171852999999999</v>
      </c>
      <c r="H10" s="19">
        <v>33.489702000000001</v>
      </c>
      <c r="I10" s="357">
        <v>32.93640264970108</v>
      </c>
      <c r="J10" s="374">
        <v>31.476320000000001</v>
      </c>
    </row>
    <row r="11" spans="1:10" ht="12" customHeight="1" x14ac:dyDescent="0.2">
      <c r="A11" s="489" t="s">
        <v>127</v>
      </c>
      <c r="B11" s="417"/>
      <c r="C11" s="332">
        <v>30.07</v>
      </c>
      <c r="D11" s="246">
        <v>33.72</v>
      </c>
      <c r="E11" s="246">
        <v>31.4</v>
      </c>
      <c r="G11" s="349">
        <v>22.503454999999999</v>
      </c>
      <c r="H11" s="19">
        <v>23.351023000000001</v>
      </c>
      <c r="I11" s="357">
        <v>24.654994469973282</v>
      </c>
      <c r="J11" s="374">
        <v>22.528030000000001</v>
      </c>
    </row>
    <row r="12" spans="1:10" ht="12" customHeight="1" x14ac:dyDescent="0.2">
      <c r="A12" s="103" t="s">
        <v>1</v>
      </c>
      <c r="B12" s="140"/>
      <c r="C12" s="326">
        <v>5075</v>
      </c>
      <c r="D12" s="326">
        <v>2004</v>
      </c>
      <c r="E12" s="326">
        <v>3007</v>
      </c>
      <c r="G12" s="348">
        <v>10133</v>
      </c>
      <c r="H12" s="348">
        <v>2304</v>
      </c>
      <c r="I12" s="348">
        <v>3211</v>
      </c>
      <c r="J12" s="375">
        <v>10057</v>
      </c>
    </row>
    <row r="13" spans="1:10" ht="12" customHeight="1" x14ac:dyDescent="0.2">
      <c r="A13" s="15" t="s">
        <v>32</v>
      </c>
    </row>
  </sheetData>
  <mergeCells count="4">
    <mergeCell ref="C5:E5"/>
    <mergeCell ref="G5:J5"/>
    <mergeCell ref="G4:J4"/>
    <mergeCell ref="C4:E4"/>
  </mergeCells>
  <phoneticPr fontId="8" type="noConversion"/>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workbookViewId="0">
      <pane xSplit="2" topLeftCell="C1" activePane="topRight" state="frozen"/>
      <selection pane="topRight"/>
    </sheetView>
  </sheetViews>
  <sheetFormatPr defaultColWidth="8.81640625" defaultRowHeight="12" customHeight="1" x14ac:dyDescent="0.2"/>
  <cols>
    <col min="1" max="1" width="9.6328125" style="207" customWidth="1"/>
    <col min="2" max="2" width="15.36328125" style="207" customWidth="1"/>
    <col min="3" max="3" width="1.6328125" style="207" customWidth="1"/>
    <col min="4" max="8" width="9.6328125" style="207" customWidth="1"/>
    <col min="9" max="9" width="1.6328125" style="207" customWidth="1"/>
    <col min="10" max="10" width="9.6328125" style="207" customWidth="1"/>
    <col min="11" max="16384" width="8.81640625" style="207"/>
  </cols>
  <sheetData>
    <row r="1" spans="1:12" ht="12" customHeight="1" x14ac:dyDescent="0.25">
      <c r="A1" s="488" t="s">
        <v>283</v>
      </c>
    </row>
    <row r="2" spans="1:12" ht="12" customHeight="1" x14ac:dyDescent="0.25">
      <c r="A2" s="488"/>
      <c r="B2" s="235"/>
      <c r="C2" s="235"/>
      <c r="D2" s="235"/>
      <c r="E2" s="235"/>
      <c r="F2" s="235"/>
      <c r="G2" s="235"/>
      <c r="H2" s="235"/>
      <c r="I2" s="235"/>
      <c r="J2" s="235"/>
      <c r="K2" s="235"/>
      <c r="L2" s="235"/>
    </row>
    <row r="3" spans="1:12" ht="12" customHeight="1" x14ac:dyDescent="0.2">
      <c r="A3" s="235"/>
      <c r="B3" s="235"/>
      <c r="C3" s="235"/>
      <c r="D3" s="235"/>
      <c r="E3" s="235"/>
      <c r="F3" s="235"/>
      <c r="G3" s="235"/>
      <c r="H3" s="235"/>
      <c r="I3" s="235"/>
      <c r="J3" s="244" t="s">
        <v>208</v>
      </c>
      <c r="K3" s="235"/>
      <c r="L3" s="235"/>
    </row>
    <row r="4" spans="1:12" ht="12" customHeight="1" x14ac:dyDescent="0.25">
      <c r="A4" s="203" t="s">
        <v>39</v>
      </c>
      <c r="B4" s="203"/>
      <c r="C4" s="140"/>
      <c r="D4" s="526" t="s">
        <v>314</v>
      </c>
      <c r="E4" s="526"/>
      <c r="F4" s="526"/>
      <c r="G4" s="526"/>
      <c r="H4" s="526"/>
      <c r="I4" s="526"/>
      <c r="J4" s="526"/>
      <c r="K4" s="235"/>
      <c r="L4" s="235"/>
    </row>
    <row r="5" spans="1:12" ht="12" customHeight="1" x14ac:dyDescent="0.2">
      <c r="A5" s="140"/>
      <c r="B5" s="140"/>
      <c r="C5" s="235"/>
      <c r="D5" s="539" t="s">
        <v>122</v>
      </c>
      <c r="E5" s="539"/>
      <c r="F5" s="539"/>
      <c r="G5" s="539"/>
      <c r="H5" s="539"/>
      <c r="I5" s="539"/>
      <c r="J5" s="539"/>
      <c r="K5" s="235"/>
      <c r="L5" s="235"/>
    </row>
    <row r="6" spans="1:12" ht="20.5" customHeight="1" x14ac:dyDescent="0.2">
      <c r="A6" s="239"/>
      <c r="B6" s="239"/>
      <c r="C6" s="235"/>
      <c r="D6" s="425" t="s">
        <v>123</v>
      </c>
      <c r="E6" s="245" t="s">
        <v>124</v>
      </c>
      <c r="F6" s="425" t="s">
        <v>125</v>
      </c>
      <c r="G6" s="425" t="s">
        <v>126</v>
      </c>
      <c r="H6" s="425" t="s">
        <v>127</v>
      </c>
      <c r="I6" s="243"/>
      <c r="J6" s="243" t="s">
        <v>1</v>
      </c>
      <c r="K6" s="235"/>
      <c r="L6" s="235"/>
    </row>
    <row r="7" spans="1:12" ht="12" customHeight="1" x14ac:dyDescent="0.2">
      <c r="A7" s="474" t="s">
        <v>10</v>
      </c>
      <c r="B7" s="235" t="s">
        <v>11</v>
      </c>
      <c r="C7" s="235"/>
      <c r="D7" s="349">
        <v>4.5685840715828894</v>
      </c>
      <c r="E7" s="349">
        <v>13.673286640457535</v>
      </c>
      <c r="F7" s="349">
        <v>21.772562368710499</v>
      </c>
      <c r="G7" s="349">
        <v>32.738020907602959</v>
      </c>
      <c r="H7" s="349">
        <v>27.247546011646111</v>
      </c>
      <c r="I7" s="235"/>
      <c r="J7" s="379">
        <v>4571</v>
      </c>
      <c r="K7" s="235"/>
      <c r="L7" s="235"/>
    </row>
    <row r="8" spans="1:12" ht="12" customHeight="1" x14ac:dyDescent="0.2">
      <c r="B8" s="235" t="s">
        <v>12</v>
      </c>
      <c r="C8" s="235"/>
      <c r="D8" s="349">
        <v>6.1751003617137261</v>
      </c>
      <c r="E8" s="349">
        <v>18.533145525253079</v>
      </c>
      <c r="F8" s="349">
        <v>26.804567316386517</v>
      </c>
      <c r="G8" s="349">
        <v>30.476513020692174</v>
      </c>
      <c r="H8" s="349">
        <v>18.010673775954494</v>
      </c>
      <c r="I8" s="235"/>
      <c r="J8" s="370">
        <v>5398</v>
      </c>
      <c r="K8" s="235"/>
      <c r="L8" s="391"/>
    </row>
    <row r="9" spans="1:12" ht="12" customHeight="1" x14ac:dyDescent="0.2">
      <c r="B9" s="235"/>
      <c r="C9" s="235"/>
      <c r="D9" s="349"/>
      <c r="E9" s="349"/>
      <c r="F9" s="349"/>
      <c r="G9" s="349"/>
      <c r="H9" s="349"/>
      <c r="I9" s="235"/>
      <c r="J9" s="370"/>
      <c r="K9" s="235"/>
      <c r="L9" s="235"/>
    </row>
    <row r="10" spans="1:12" ht="12" customHeight="1" x14ac:dyDescent="0.2">
      <c r="A10" s="474" t="s">
        <v>13</v>
      </c>
      <c r="B10" s="235" t="s">
        <v>2</v>
      </c>
      <c r="C10" s="235"/>
      <c r="D10" s="349">
        <v>9.7726905676598861</v>
      </c>
      <c r="E10" s="349">
        <v>22.785656301150937</v>
      </c>
      <c r="F10" s="349">
        <v>26.73042079858282</v>
      </c>
      <c r="G10" s="349">
        <v>28.624415081804116</v>
      </c>
      <c r="H10" s="349">
        <v>12.086817250802236</v>
      </c>
      <c r="I10" s="235"/>
      <c r="J10" s="370">
        <v>944</v>
      </c>
      <c r="K10" s="235"/>
      <c r="L10" s="235"/>
    </row>
    <row r="11" spans="1:12" ht="12" customHeight="1" x14ac:dyDescent="0.2">
      <c r="B11" s="235" t="s">
        <v>3</v>
      </c>
      <c r="C11" s="235"/>
      <c r="D11" s="349">
        <v>6.0423713246086006</v>
      </c>
      <c r="E11" s="349">
        <v>18.200376786830581</v>
      </c>
      <c r="F11" s="349">
        <v>27.595730869675688</v>
      </c>
      <c r="G11" s="349">
        <v>29.825478844697951</v>
      </c>
      <c r="H11" s="349">
        <v>18.336042174187181</v>
      </c>
      <c r="I11" s="235"/>
      <c r="J11" s="370">
        <v>1545</v>
      </c>
      <c r="K11" s="235"/>
      <c r="L11" s="235"/>
    </row>
    <row r="12" spans="1:12" ht="12" customHeight="1" x14ac:dyDescent="0.2">
      <c r="B12" s="235" t="s">
        <v>4</v>
      </c>
      <c r="C12" s="235"/>
      <c r="D12" s="349">
        <v>4.634387289919184</v>
      </c>
      <c r="E12" s="349">
        <v>13.2188564988158</v>
      </c>
      <c r="F12" s="349">
        <v>23.797358549764432</v>
      </c>
      <c r="G12" s="349">
        <v>34.180158910515715</v>
      </c>
      <c r="H12" s="349">
        <v>24.169238750984849</v>
      </c>
      <c r="I12" s="235"/>
      <c r="J12" s="370">
        <v>2551</v>
      </c>
      <c r="K12" s="235"/>
      <c r="L12" s="235"/>
    </row>
    <row r="13" spans="1:12" ht="12" customHeight="1" x14ac:dyDescent="0.2">
      <c r="B13" s="235" t="s">
        <v>5</v>
      </c>
      <c r="C13" s="235"/>
      <c r="D13" s="349">
        <v>5.2063957181622174</v>
      </c>
      <c r="E13" s="349">
        <v>15.853709962781116</v>
      </c>
      <c r="F13" s="349">
        <v>23.385687342587403</v>
      </c>
      <c r="G13" s="349">
        <v>32.433012230829966</v>
      </c>
      <c r="H13" s="349">
        <v>23.121194745639318</v>
      </c>
      <c r="I13" s="235"/>
      <c r="J13" s="370">
        <v>2474</v>
      </c>
      <c r="K13" s="235"/>
      <c r="L13" s="235"/>
    </row>
    <row r="14" spans="1:12" ht="12" customHeight="1" x14ac:dyDescent="0.2">
      <c r="B14" s="235" t="s">
        <v>6</v>
      </c>
      <c r="C14" s="235"/>
      <c r="D14" s="349">
        <v>3.2191457109410129</v>
      </c>
      <c r="E14" s="349">
        <v>11.186260352518778</v>
      </c>
      <c r="F14" s="349">
        <v>21.856908898401663</v>
      </c>
      <c r="G14" s="349">
        <v>31.565128357433448</v>
      </c>
      <c r="H14" s="349">
        <v>32.172556680705092</v>
      </c>
      <c r="I14" s="235"/>
      <c r="J14" s="370">
        <v>1591</v>
      </c>
      <c r="K14" s="235"/>
      <c r="L14" s="235"/>
    </row>
    <row r="15" spans="1:12" ht="12" customHeight="1" x14ac:dyDescent="0.2">
      <c r="B15" s="235" t="s">
        <v>7</v>
      </c>
      <c r="C15" s="235"/>
      <c r="D15" s="349">
        <v>2.8599463961444327</v>
      </c>
      <c r="E15" s="349">
        <v>16.948172921138678</v>
      </c>
      <c r="F15" s="349">
        <v>23.218333004261599</v>
      </c>
      <c r="G15" s="349">
        <v>29.108206045039548</v>
      </c>
      <c r="H15" s="349">
        <v>27.865341633415746</v>
      </c>
      <c r="I15" s="235"/>
      <c r="J15" s="370">
        <v>907</v>
      </c>
      <c r="K15" s="235"/>
      <c r="L15" s="235"/>
    </row>
    <row r="16" spans="1:12" ht="12" customHeight="1" x14ac:dyDescent="0.2">
      <c r="B16" s="235"/>
      <c r="C16" s="235"/>
      <c r="D16" s="349"/>
      <c r="E16" s="349"/>
      <c r="F16" s="349"/>
      <c r="G16" s="349"/>
      <c r="H16" s="349"/>
      <c r="I16" s="235"/>
      <c r="J16" s="370"/>
      <c r="K16" s="235"/>
      <c r="L16" s="235"/>
    </row>
    <row r="17" spans="1:17" ht="12" customHeight="1" x14ac:dyDescent="0.2">
      <c r="A17" s="474" t="s">
        <v>110</v>
      </c>
      <c r="B17" s="235" t="s">
        <v>17</v>
      </c>
      <c r="C17" s="235"/>
      <c r="D17" s="349">
        <v>6.8851946026836846</v>
      </c>
      <c r="E17" s="349">
        <v>16.968936704717621</v>
      </c>
      <c r="F17" s="349">
        <v>26.971841385299573</v>
      </c>
      <c r="G17" s="349">
        <v>27.615317971828933</v>
      </c>
      <c r="H17" s="349">
        <v>21.558709335470187</v>
      </c>
      <c r="I17" s="235"/>
      <c r="J17" s="370">
        <v>2027</v>
      </c>
      <c r="K17" s="235"/>
      <c r="L17" s="235"/>
    </row>
    <row r="18" spans="1:17" ht="12" customHeight="1" x14ac:dyDescent="0.2">
      <c r="A18" s="235"/>
      <c r="B18" s="235" t="s">
        <v>9</v>
      </c>
      <c r="C18" s="235"/>
      <c r="D18" s="349">
        <v>5.1460145583865096</v>
      </c>
      <c r="E18" s="349">
        <v>15.996310755772516</v>
      </c>
      <c r="F18" s="349">
        <v>24.050006528653682</v>
      </c>
      <c r="G18" s="349">
        <v>32.125686318299159</v>
      </c>
      <c r="H18" s="349">
        <v>22.681981838888138</v>
      </c>
      <c r="I18" s="235"/>
      <c r="J18" s="370">
        <v>7915</v>
      </c>
      <c r="K18" s="235"/>
      <c r="L18" s="235"/>
      <c r="P18" s="474"/>
    </row>
    <row r="19" spans="1:17" ht="12" customHeight="1" x14ac:dyDescent="0.2">
      <c r="A19" s="417"/>
      <c r="B19" s="417"/>
      <c r="C19" s="235"/>
      <c r="D19" s="349"/>
      <c r="E19" s="349"/>
      <c r="F19" s="349"/>
      <c r="G19" s="349"/>
      <c r="H19" s="349"/>
      <c r="I19" s="235"/>
      <c r="J19" s="370"/>
      <c r="K19" s="235"/>
      <c r="L19" s="235"/>
      <c r="P19" s="474"/>
    </row>
    <row r="20" spans="1:17" ht="12" customHeight="1" x14ac:dyDescent="0.25">
      <c r="A20" s="211" t="s">
        <v>14</v>
      </c>
      <c r="B20" s="211"/>
      <c r="C20" s="235"/>
      <c r="D20" s="502">
        <v>5.3807400000000003</v>
      </c>
      <c r="E20" s="502">
        <v>16.158090000000001</v>
      </c>
      <c r="F20" s="502">
        <v>24.45683</v>
      </c>
      <c r="G20" s="503">
        <v>31.476320000000001</v>
      </c>
      <c r="H20" s="503">
        <v>22.528030000000001</v>
      </c>
      <c r="I20" s="488"/>
      <c r="J20" s="380">
        <v>10057</v>
      </c>
      <c r="K20" s="235"/>
      <c r="L20" s="235"/>
      <c r="P20" s="474"/>
    </row>
    <row r="21" spans="1:17" ht="12" customHeight="1" x14ac:dyDescent="0.2">
      <c r="A21" s="15" t="s">
        <v>32</v>
      </c>
      <c r="B21" s="235"/>
      <c r="C21" s="235"/>
      <c r="D21" s="235"/>
      <c r="E21" s="235"/>
      <c r="F21" s="235"/>
      <c r="G21" s="236"/>
      <c r="H21" s="236"/>
      <c r="I21" s="235"/>
      <c r="J21" s="235"/>
      <c r="K21" s="235"/>
      <c r="L21" s="235"/>
      <c r="P21" s="474"/>
    </row>
    <row r="22" spans="1:17" ht="12" customHeight="1" x14ac:dyDescent="0.2">
      <c r="A22" s="235"/>
      <c r="B22" s="235"/>
      <c r="C22" s="235"/>
      <c r="D22" s="235"/>
      <c r="E22" s="235"/>
      <c r="F22" s="235"/>
      <c r="G22" s="235"/>
      <c r="H22" s="235"/>
      <c r="I22" s="235"/>
      <c r="J22" s="235"/>
      <c r="K22" s="235"/>
      <c r="L22" s="235"/>
    </row>
    <row r="23" spans="1:17" ht="12" customHeight="1" x14ac:dyDescent="0.2">
      <c r="A23" s="235"/>
      <c r="B23" s="235"/>
      <c r="C23" s="235"/>
      <c r="D23" s="235"/>
      <c r="E23" s="235"/>
      <c r="F23" s="235"/>
      <c r="G23" s="235"/>
      <c r="H23" s="235"/>
      <c r="I23" s="235"/>
      <c r="J23" s="235"/>
      <c r="K23" s="235"/>
      <c r="L23" s="235"/>
      <c r="P23" s="474"/>
    </row>
    <row r="24" spans="1:17" ht="12" customHeight="1" x14ac:dyDescent="0.2">
      <c r="A24" s="235"/>
      <c r="B24" s="235"/>
      <c r="C24" s="235"/>
      <c r="D24" s="235"/>
      <c r="E24" s="235"/>
      <c r="F24" s="235"/>
      <c r="G24" s="235"/>
      <c r="H24" s="235"/>
      <c r="I24" s="235"/>
      <c r="J24" s="235"/>
      <c r="K24" s="235"/>
      <c r="L24" s="235"/>
      <c r="P24" s="474"/>
    </row>
    <row r="25" spans="1:17" ht="12" customHeight="1" x14ac:dyDescent="0.2">
      <c r="A25" s="235"/>
      <c r="B25" s="235"/>
      <c r="C25" s="235"/>
      <c r="D25" s="235"/>
      <c r="E25" s="235"/>
      <c r="F25" s="235"/>
      <c r="G25" s="235"/>
      <c r="H25" s="235"/>
      <c r="I25" s="235"/>
      <c r="J25" s="235"/>
      <c r="K25" s="235"/>
      <c r="L25" s="235"/>
      <c r="P25" s="474"/>
    </row>
    <row r="26" spans="1:17" ht="12" customHeight="1" x14ac:dyDescent="0.2">
      <c r="A26" s="235"/>
      <c r="B26" s="235"/>
      <c r="C26" s="235"/>
      <c r="D26" s="235"/>
      <c r="E26" s="235"/>
      <c r="F26" s="235"/>
      <c r="G26" s="235"/>
      <c r="H26" s="235"/>
      <c r="I26" s="235"/>
      <c r="J26" s="235"/>
      <c r="K26" s="235"/>
      <c r="L26" s="235"/>
      <c r="P26" s="474"/>
    </row>
    <row r="27" spans="1:17" ht="12" customHeight="1" x14ac:dyDescent="0.2">
      <c r="P27" s="474"/>
    </row>
    <row r="28" spans="1:17" ht="12" customHeight="1" x14ac:dyDescent="0.2">
      <c r="P28" s="474"/>
    </row>
    <row r="30" spans="1:17" ht="12" customHeight="1" x14ac:dyDescent="0.2">
      <c r="P30" s="474"/>
    </row>
    <row r="31" spans="1:17" ht="12" customHeight="1" x14ac:dyDescent="0.2">
      <c r="P31" s="474"/>
    </row>
    <row r="32" spans="1:17" ht="12" customHeight="1" x14ac:dyDescent="0.2">
      <c r="Q32" s="474"/>
    </row>
    <row r="33" spans="17:17" ht="12" customHeight="1" x14ac:dyDescent="0.2">
      <c r="Q33" s="474"/>
    </row>
    <row r="34" spans="17:17" ht="12" customHeight="1" x14ac:dyDescent="0.2">
      <c r="Q34" s="474"/>
    </row>
    <row r="35" spans="17:17" ht="12" customHeight="1" x14ac:dyDescent="0.2">
      <c r="Q35" s="477"/>
    </row>
    <row r="36" spans="17:17" ht="12" customHeight="1" x14ac:dyDescent="0.2">
      <c r="Q36" s="477"/>
    </row>
    <row r="37" spans="17:17" ht="12" customHeight="1" x14ac:dyDescent="0.2">
      <c r="Q37" s="474"/>
    </row>
    <row r="38" spans="17:17" ht="12" customHeight="1" x14ac:dyDescent="0.2">
      <c r="Q38" s="474"/>
    </row>
    <row r="39" spans="17:17" ht="12" customHeight="1" x14ac:dyDescent="0.2">
      <c r="Q39" s="474"/>
    </row>
  </sheetData>
  <mergeCells count="2">
    <mergeCell ref="D4:J4"/>
    <mergeCell ref="D5:J5"/>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pane xSplit="1" topLeftCell="B1" activePane="topRight" state="frozen"/>
      <selection pane="topRight"/>
    </sheetView>
  </sheetViews>
  <sheetFormatPr defaultColWidth="8.81640625" defaultRowHeight="11.5" customHeight="1" x14ac:dyDescent="0.2"/>
  <cols>
    <col min="1" max="1" width="13.54296875" style="417" customWidth="1"/>
    <col min="2" max="2" width="1.6328125" style="417" customWidth="1"/>
    <col min="3" max="11" width="9.6328125" style="417" customWidth="1"/>
    <col min="12" max="16384" width="8.81640625" style="417"/>
  </cols>
  <sheetData>
    <row r="1" spans="1:11" ht="12" customHeight="1" x14ac:dyDescent="0.25">
      <c r="A1" s="118" t="s">
        <v>198</v>
      </c>
      <c r="B1" s="152"/>
      <c r="C1" s="152"/>
      <c r="D1" s="152"/>
    </row>
    <row r="2" spans="1:11" ht="12" customHeight="1" x14ac:dyDescent="0.25">
      <c r="A2" s="118"/>
      <c r="B2" s="152"/>
      <c r="C2" s="152"/>
      <c r="D2" s="152"/>
    </row>
    <row r="3" spans="1:11" ht="12" customHeight="1" x14ac:dyDescent="0.2">
      <c r="C3" s="259"/>
      <c r="D3" s="259"/>
      <c r="E3" s="259"/>
      <c r="F3" s="427" t="s">
        <v>235</v>
      </c>
      <c r="K3" s="127" t="s">
        <v>232</v>
      </c>
    </row>
    <row r="4" spans="1:11" ht="12" customHeight="1" x14ac:dyDescent="0.25">
      <c r="A4" s="150" t="s">
        <v>0</v>
      </c>
      <c r="B4" s="140"/>
      <c r="C4" s="521" t="s">
        <v>201</v>
      </c>
      <c r="D4" s="521"/>
      <c r="E4" s="521"/>
      <c r="F4" s="521"/>
      <c r="H4" s="517" t="s">
        <v>314</v>
      </c>
      <c r="I4" s="517"/>
      <c r="J4" s="517"/>
      <c r="K4" s="517"/>
    </row>
    <row r="5" spans="1:11" ht="21" customHeight="1" x14ac:dyDescent="0.2">
      <c r="B5" s="140"/>
      <c r="C5" s="541" t="s">
        <v>149</v>
      </c>
      <c r="D5" s="541"/>
      <c r="E5" s="541"/>
      <c r="F5" s="541"/>
      <c r="H5" s="543" t="s">
        <v>149</v>
      </c>
      <c r="I5" s="543"/>
      <c r="J5" s="543"/>
      <c r="K5" s="543"/>
    </row>
    <row r="6" spans="1:11" ht="12" customHeight="1" x14ac:dyDescent="0.2">
      <c r="A6" s="150"/>
      <c r="B6" s="140"/>
      <c r="C6" s="411" t="s">
        <v>112</v>
      </c>
      <c r="D6" s="411" t="s">
        <v>115</v>
      </c>
      <c r="E6" s="411" t="s">
        <v>143</v>
      </c>
      <c r="F6" s="411" t="s">
        <v>151</v>
      </c>
      <c r="H6" s="412" t="s">
        <v>115</v>
      </c>
      <c r="I6" s="412" t="s">
        <v>143</v>
      </c>
      <c r="J6" s="412" t="s">
        <v>151</v>
      </c>
      <c r="K6" s="412" t="s">
        <v>154</v>
      </c>
    </row>
    <row r="7" spans="1:11" ht="12" customHeight="1" x14ac:dyDescent="0.2">
      <c r="A7" s="131" t="s">
        <v>76</v>
      </c>
      <c r="B7" s="148"/>
      <c r="C7" s="246">
        <v>20.76</v>
      </c>
      <c r="D7" s="247">
        <v>18.87</v>
      </c>
      <c r="E7" s="247">
        <v>22.7</v>
      </c>
      <c r="F7" s="247">
        <v>19.89</v>
      </c>
      <c r="H7" s="343">
        <v>13.263040999999999</v>
      </c>
      <c r="I7" s="356">
        <v>13.518081671587471</v>
      </c>
      <c r="J7" s="356">
        <v>12.897612991671995</v>
      </c>
      <c r="K7" s="362">
        <v>10.677536</v>
      </c>
    </row>
    <row r="8" spans="1:11" ht="12" customHeight="1" x14ac:dyDescent="0.2">
      <c r="A8" s="131" t="s">
        <v>77</v>
      </c>
      <c r="B8" s="148"/>
      <c r="C8" s="246">
        <v>28.25</v>
      </c>
      <c r="D8" s="247">
        <v>24.79</v>
      </c>
      <c r="E8" s="247">
        <v>22.8</v>
      </c>
      <c r="F8" s="247">
        <v>25.92</v>
      </c>
      <c r="H8" s="19">
        <v>28.976454</v>
      </c>
      <c r="I8" s="357">
        <v>26.994661433732169</v>
      </c>
      <c r="J8" s="357">
        <v>30.051433472718653</v>
      </c>
      <c r="K8" s="362">
        <v>28.100422999999999</v>
      </c>
    </row>
    <row r="9" spans="1:11" ht="12" customHeight="1" x14ac:dyDescent="0.2">
      <c r="A9" s="15" t="s">
        <v>78</v>
      </c>
      <c r="B9" s="140"/>
      <c r="C9" s="246">
        <v>19.079999999999998</v>
      </c>
      <c r="D9" s="247">
        <v>18.43</v>
      </c>
      <c r="E9" s="247">
        <v>18.28</v>
      </c>
      <c r="F9" s="247">
        <v>20.93</v>
      </c>
      <c r="H9" s="19">
        <v>26.318148000000001</v>
      </c>
      <c r="I9" s="357">
        <v>25.606838654591265</v>
      </c>
      <c r="J9" s="357">
        <v>25.910135205250995</v>
      </c>
      <c r="K9" s="362">
        <v>26.823205999999999</v>
      </c>
    </row>
    <row r="10" spans="1:11" ht="12" customHeight="1" x14ac:dyDescent="0.2">
      <c r="A10" s="131" t="s">
        <v>79</v>
      </c>
      <c r="B10" s="140"/>
      <c r="C10" s="246">
        <v>31.91</v>
      </c>
      <c r="D10" s="247">
        <v>37.92</v>
      </c>
      <c r="E10" s="247">
        <v>36.229999999999997</v>
      </c>
      <c r="F10" s="247">
        <v>33.26</v>
      </c>
      <c r="H10" s="19">
        <v>31.442356</v>
      </c>
      <c r="I10" s="357">
        <v>33.880418240089085</v>
      </c>
      <c r="J10" s="357">
        <v>31.14081833035835</v>
      </c>
      <c r="K10" s="362">
        <v>34.398834999999998</v>
      </c>
    </row>
    <row r="11" spans="1:11" ht="12" customHeight="1" x14ac:dyDescent="0.2">
      <c r="A11" s="131"/>
      <c r="B11" s="140"/>
      <c r="C11" s="246"/>
      <c r="D11" s="295"/>
      <c r="E11" s="295"/>
      <c r="F11" s="295"/>
      <c r="H11" s="177"/>
      <c r="I11" s="363"/>
      <c r="J11" s="363"/>
      <c r="K11" s="362"/>
    </row>
    <row r="12" spans="1:11" ht="12" customHeight="1" x14ac:dyDescent="0.2">
      <c r="A12" s="15" t="s">
        <v>80</v>
      </c>
      <c r="B12" s="140"/>
      <c r="C12" s="246">
        <v>49.01</v>
      </c>
      <c r="D12" s="247">
        <v>43.66</v>
      </c>
      <c r="E12" s="247">
        <v>45.49</v>
      </c>
      <c r="F12" s="247">
        <v>45.81</v>
      </c>
      <c r="H12" s="19">
        <v>42.239496000000003</v>
      </c>
      <c r="I12" s="357">
        <v>40.512743105319664</v>
      </c>
      <c r="J12" s="357">
        <v>42.949046464390598</v>
      </c>
      <c r="K12" s="362">
        <v>38.777959000000003</v>
      </c>
    </row>
    <row r="13" spans="1:11" ht="12" customHeight="1" x14ac:dyDescent="0.2">
      <c r="A13" s="15" t="s">
        <v>81</v>
      </c>
      <c r="B13" s="140"/>
      <c r="C13" s="246">
        <v>50.99</v>
      </c>
      <c r="D13" s="247">
        <v>56.34</v>
      </c>
      <c r="E13" s="247">
        <v>54.51</v>
      </c>
      <c r="F13" s="247">
        <v>54.19</v>
      </c>
      <c r="H13" s="19">
        <v>57.760503999999997</v>
      </c>
      <c r="I13" s="357">
        <v>59.487256894680343</v>
      </c>
      <c r="J13" s="357">
        <v>57.050953535609409</v>
      </c>
      <c r="K13" s="362">
        <v>61.222040999999997</v>
      </c>
    </row>
    <row r="14" spans="1:11" ht="12" customHeight="1" x14ac:dyDescent="0.2">
      <c r="A14" s="452" t="s">
        <v>1</v>
      </c>
      <c r="B14" s="450"/>
      <c r="C14" s="254">
        <v>6893</v>
      </c>
      <c r="D14" s="254">
        <v>5082</v>
      </c>
      <c r="E14" s="254">
        <v>2008</v>
      </c>
      <c r="F14" s="254">
        <v>3012</v>
      </c>
      <c r="H14" s="336">
        <v>9356</v>
      </c>
      <c r="I14" s="354">
        <v>2207</v>
      </c>
      <c r="J14" s="354">
        <v>2225</v>
      </c>
      <c r="K14" s="336">
        <v>9141</v>
      </c>
    </row>
    <row r="15" spans="1:11" ht="12" customHeight="1" x14ac:dyDescent="0.2">
      <c r="A15" s="15" t="s">
        <v>32</v>
      </c>
      <c r="H15" s="231" t="s">
        <v>316</v>
      </c>
    </row>
    <row r="18" spans="5:7" ht="11.5" customHeight="1" x14ac:dyDescent="0.2">
      <c r="E18" s="233"/>
      <c r="F18" s="233"/>
      <c r="G18" s="233"/>
    </row>
    <row r="19" spans="5:7" ht="11.5" customHeight="1" x14ac:dyDescent="0.2">
      <c r="E19" s="233"/>
      <c r="F19" s="233"/>
      <c r="G19" s="233"/>
    </row>
    <row r="20" spans="5:7" ht="11.5" customHeight="1" x14ac:dyDescent="0.2">
      <c r="E20" s="233"/>
      <c r="F20" s="237"/>
      <c r="G20" s="237"/>
    </row>
    <row r="21" spans="5:7" ht="11.5" customHeight="1" x14ac:dyDescent="0.2">
      <c r="E21" s="233"/>
      <c r="F21" s="237"/>
      <c r="G21" s="237"/>
    </row>
    <row r="22" spans="5:7" ht="11.5" customHeight="1" x14ac:dyDescent="0.2">
      <c r="E22" s="233"/>
      <c r="F22" s="237"/>
      <c r="G22" s="237"/>
    </row>
    <row r="23" spans="5:7" ht="11.5" customHeight="1" x14ac:dyDescent="0.2">
      <c r="E23" s="233"/>
      <c r="F23" s="237"/>
      <c r="G23" s="237"/>
    </row>
  </sheetData>
  <mergeCells count="4">
    <mergeCell ref="C5:F5"/>
    <mergeCell ref="H5:K5"/>
    <mergeCell ref="H4:K4"/>
    <mergeCell ref="C4:F4"/>
  </mergeCells>
  <phoneticPr fontId="8" type="noConversion"/>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workbookViewId="0">
      <pane xSplit="1" topLeftCell="B1" activePane="topRight" state="frozen"/>
      <selection pane="topRight"/>
    </sheetView>
  </sheetViews>
  <sheetFormatPr defaultColWidth="8.81640625" defaultRowHeight="11.5" customHeight="1" x14ac:dyDescent="0.2"/>
  <cols>
    <col min="1" max="1" width="11.90625" style="417" customWidth="1"/>
    <col min="2" max="2" width="1.6328125" style="417" customWidth="1"/>
    <col min="3" max="6" width="9.6328125" style="417" customWidth="1"/>
    <col min="7" max="7" width="1.6328125" style="417" customWidth="1"/>
    <col min="8" max="16" width="9.6328125" style="417" customWidth="1"/>
    <col min="17" max="16384" width="8.81640625" style="417"/>
  </cols>
  <sheetData>
    <row r="1" spans="1:24" ht="12" customHeight="1" x14ac:dyDescent="0.25">
      <c r="A1" s="454" t="s">
        <v>199</v>
      </c>
      <c r="B1" s="454"/>
      <c r="C1" s="454"/>
      <c r="D1" s="454"/>
      <c r="E1" s="454"/>
      <c r="F1" s="454"/>
      <c r="G1" s="454"/>
      <c r="H1" s="454"/>
      <c r="I1" s="454"/>
    </row>
    <row r="2" spans="1:24" ht="12" customHeight="1" x14ac:dyDescent="0.25">
      <c r="A2" s="454"/>
      <c r="B2" s="454"/>
      <c r="C2" s="454"/>
      <c r="D2" s="454"/>
      <c r="E2" s="454"/>
      <c r="F2" s="454"/>
      <c r="G2" s="454"/>
      <c r="H2" s="454"/>
      <c r="I2" s="454"/>
    </row>
    <row r="3" spans="1:24" ht="12" customHeight="1" x14ac:dyDescent="0.2">
      <c r="C3" s="259"/>
      <c r="D3" s="259"/>
      <c r="E3" s="259"/>
      <c r="F3" s="259"/>
      <c r="G3" s="259"/>
      <c r="H3" s="259"/>
      <c r="I3" s="259"/>
      <c r="J3" s="259"/>
      <c r="K3" s="427" t="s">
        <v>233</v>
      </c>
      <c r="P3" s="127" t="s">
        <v>232</v>
      </c>
    </row>
    <row r="4" spans="1:24" ht="12" customHeight="1" x14ac:dyDescent="0.25">
      <c r="A4" s="140" t="s">
        <v>0</v>
      </c>
      <c r="B4" s="140"/>
      <c r="C4" s="521" t="s">
        <v>201</v>
      </c>
      <c r="D4" s="521"/>
      <c r="E4" s="521"/>
      <c r="F4" s="521"/>
      <c r="G4" s="521"/>
      <c r="H4" s="521"/>
      <c r="I4" s="521"/>
      <c r="J4" s="521"/>
      <c r="K4" s="521"/>
      <c r="M4" s="517" t="s">
        <v>314</v>
      </c>
      <c r="N4" s="517"/>
      <c r="O4" s="517"/>
      <c r="P4" s="517"/>
    </row>
    <row r="5" spans="1:24" ht="21" customHeight="1" x14ac:dyDescent="0.2">
      <c r="A5" s="146"/>
      <c r="B5" s="140"/>
      <c r="C5" s="522" t="s">
        <v>131</v>
      </c>
      <c r="D5" s="522"/>
      <c r="E5" s="522"/>
      <c r="F5" s="522"/>
      <c r="G5" s="522"/>
      <c r="H5" s="522"/>
      <c r="I5" s="522"/>
      <c r="J5" s="522"/>
      <c r="K5" s="522"/>
      <c r="M5" s="543" t="s">
        <v>131</v>
      </c>
      <c r="N5" s="543"/>
      <c r="O5" s="543"/>
      <c r="P5" s="543"/>
      <c r="Q5" s="140"/>
      <c r="R5" s="140"/>
      <c r="S5" s="140"/>
      <c r="T5" s="140"/>
      <c r="U5" s="140"/>
    </row>
    <row r="6" spans="1:24" ht="12" customHeight="1" x14ac:dyDescent="0.2">
      <c r="A6" s="144"/>
      <c r="B6" s="132"/>
      <c r="C6" s="415" t="s">
        <v>246</v>
      </c>
      <c r="D6" s="415" t="s">
        <v>247</v>
      </c>
      <c r="E6" s="415" t="s">
        <v>248</v>
      </c>
      <c r="F6" s="415" t="s">
        <v>262</v>
      </c>
      <c r="G6" s="415"/>
      <c r="H6" s="415" t="s">
        <v>112</v>
      </c>
      <c r="I6" s="415" t="s">
        <v>116</v>
      </c>
      <c r="J6" s="415" t="s">
        <v>143</v>
      </c>
      <c r="K6" s="415" t="s">
        <v>151</v>
      </c>
      <c r="M6" s="418" t="s">
        <v>116</v>
      </c>
      <c r="N6" s="418" t="s">
        <v>143</v>
      </c>
      <c r="O6" s="418" t="s">
        <v>151</v>
      </c>
      <c r="P6" s="418" t="s">
        <v>154</v>
      </c>
    </row>
    <row r="7" spans="1:24" ht="12" customHeight="1" x14ac:dyDescent="0.2">
      <c r="A7" s="131" t="s">
        <v>129</v>
      </c>
      <c r="B7" s="148"/>
      <c r="C7" s="333">
        <v>16.557648843079313</v>
      </c>
      <c r="D7" s="333">
        <v>14.602945450809285</v>
      </c>
      <c r="E7" s="333">
        <v>14.100554834328289</v>
      </c>
      <c r="F7" s="333">
        <v>15.840921625050219</v>
      </c>
      <c r="G7" s="333"/>
      <c r="H7" s="333">
        <v>14.76</v>
      </c>
      <c r="I7" s="333">
        <v>15.9</v>
      </c>
      <c r="J7" s="333">
        <v>17.100000000000001</v>
      </c>
      <c r="K7" s="333">
        <v>17.670000000000002</v>
      </c>
      <c r="M7" s="350">
        <v>12.004441</v>
      </c>
      <c r="N7" s="356">
        <v>12.641466861464467</v>
      </c>
      <c r="O7" s="357">
        <v>14.618445288887241</v>
      </c>
      <c r="P7" s="362">
        <v>14.52277</v>
      </c>
    </row>
    <row r="8" spans="1:24" ht="12" customHeight="1" x14ac:dyDescent="0.2">
      <c r="A8" s="131" t="s">
        <v>128</v>
      </c>
      <c r="B8" s="148"/>
      <c r="C8" s="333">
        <v>27.372837902174354</v>
      </c>
      <c r="D8" s="333">
        <v>25.287393980194729</v>
      </c>
      <c r="E8" s="333">
        <v>20.600868730843775</v>
      </c>
      <c r="F8" s="333">
        <v>18.409295504636873</v>
      </c>
      <c r="G8" s="333"/>
      <c r="H8" s="333">
        <v>18.07</v>
      </c>
      <c r="I8" s="333">
        <v>17.82</v>
      </c>
      <c r="J8" s="333">
        <v>18.66</v>
      </c>
      <c r="K8" s="333">
        <v>16.79</v>
      </c>
      <c r="M8" s="351">
        <v>19.811738999999999</v>
      </c>
      <c r="N8" s="357">
        <v>20.872855349449914</v>
      </c>
      <c r="O8" s="357">
        <v>20.54570337644029</v>
      </c>
      <c r="P8" s="362">
        <v>21.517690000000002</v>
      </c>
    </row>
    <row r="9" spans="1:24" ht="12" customHeight="1" x14ac:dyDescent="0.25">
      <c r="A9" s="15" t="s">
        <v>130</v>
      </c>
      <c r="B9" s="160"/>
      <c r="C9" s="333">
        <v>56.069513254746298</v>
      </c>
      <c r="D9" s="333">
        <v>60.109660568996482</v>
      </c>
      <c r="E9" s="333">
        <v>65.298576434827936</v>
      </c>
      <c r="F9" s="333">
        <v>65.749782870312913</v>
      </c>
      <c r="G9" s="333"/>
      <c r="H9" s="333">
        <v>67.17</v>
      </c>
      <c r="I9" s="333">
        <v>66.28</v>
      </c>
      <c r="J9" s="333">
        <v>64.23</v>
      </c>
      <c r="K9" s="333">
        <v>65.540000000000006</v>
      </c>
      <c r="M9" s="351">
        <v>68.183819999999997</v>
      </c>
      <c r="N9" s="357">
        <v>66.485677789085599</v>
      </c>
      <c r="O9" s="357">
        <v>64.835851334672469</v>
      </c>
      <c r="P9" s="362">
        <v>63.959539999999997</v>
      </c>
    </row>
    <row r="10" spans="1:24" ht="12" customHeight="1" x14ac:dyDescent="0.2">
      <c r="A10" s="452" t="s">
        <v>1</v>
      </c>
      <c r="B10" s="450"/>
      <c r="C10" s="254">
        <v>8051</v>
      </c>
      <c r="D10" s="254">
        <v>8042</v>
      </c>
      <c r="E10" s="254">
        <v>8212</v>
      </c>
      <c r="F10" s="254">
        <v>9017</v>
      </c>
      <c r="G10" s="255"/>
      <c r="H10" s="254">
        <v>6511</v>
      </c>
      <c r="I10" s="254">
        <v>5072</v>
      </c>
      <c r="J10" s="254">
        <v>1885</v>
      </c>
      <c r="K10" s="254">
        <v>2815</v>
      </c>
      <c r="M10" s="336">
        <v>9489</v>
      </c>
      <c r="N10" s="336">
        <v>2120</v>
      </c>
      <c r="O10" s="336">
        <v>3007</v>
      </c>
      <c r="P10" s="336">
        <v>9391</v>
      </c>
    </row>
    <row r="11" spans="1:24" ht="12" customHeight="1" x14ac:dyDescent="0.2">
      <c r="A11" s="15" t="s">
        <v>32</v>
      </c>
    </row>
    <row r="12" spans="1:24" ht="12" customHeight="1" x14ac:dyDescent="0.2">
      <c r="A12" s="417" t="s">
        <v>287</v>
      </c>
    </row>
    <row r="16" spans="1:24" ht="11.5" customHeight="1" x14ac:dyDescent="0.2">
      <c r="X16" s="140"/>
    </row>
    <row r="18" spans="11:15" ht="11.5" customHeight="1" x14ac:dyDescent="0.2">
      <c r="K18" s="233"/>
      <c r="L18" s="231"/>
      <c r="M18" s="231"/>
      <c r="N18" s="233"/>
      <c r="O18" s="233"/>
    </row>
    <row r="19" spans="11:15" ht="11.5" customHeight="1" x14ac:dyDescent="0.2">
      <c r="K19" s="233"/>
      <c r="L19" s="238"/>
      <c r="M19" s="238"/>
      <c r="N19" s="233"/>
      <c r="O19" s="233"/>
    </row>
    <row r="20" spans="11:15" ht="11.5" customHeight="1" x14ac:dyDescent="0.2">
      <c r="K20" s="233"/>
      <c r="L20" s="238"/>
      <c r="M20" s="238"/>
      <c r="N20" s="233"/>
      <c r="O20" s="233"/>
    </row>
    <row r="21" spans="11:15" ht="11.5" customHeight="1" x14ac:dyDescent="0.2">
      <c r="K21" s="233"/>
      <c r="L21" s="238"/>
      <c r="M21" s="238"/>
      <c r="N21" s="233"/>
      <c r="O21" s="233"/>
    </row>
    <row r="22" spans="11:15" ht="11.5" customHeight="1" x14ac:dyDescent="0.2">
      <c r="K22" s="233"/>
      <c r="L22" s="238"/>
      <c r="M22" s="238"/>
      <c r="N22" s="233"/>
      <c r="O22" s="233"/>
    </row>
    <row r="23" spans="11:15" ht="11.5" customHeight="1" x14ac:dyDescent="0.2">
      <c r="K23" s="233"/>
      <c r="L23" s="238"/>
      <c r="M23" s="238"/>
      <c r="N23" s="233"/>
      <c r="O23" s="233"/>
    </row>
    <row r="24" spans="11:15" ht="11.5" customHeight="1" x14ac:dyDescent="0.2">
      <c r="K24" s="233"/>
      <c r="L24" s="238"/>
      <c r="M24" s="238"/>
      <c r="N24" s="233"/>
      <c r="O24" s="233"/>
    </row>
  </sheetData>
  <mergeCells count="4">
    <mergeCell ref="C5:K5"/>
    <mergeCell ref="M4:P4"/>
    <mergeCell ref="M5:P5"/>
    <mergeCell ref="C4:K4"/>
  </mergeCells>
  <phoneticPr fontId="8" type="noConversion"/>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xSplit="1" topLeftCell="B1" activePane="topRight" state="frozen"/>
      <selection pane="topRight"/>
    </sheetView>
  </sheetViews>
  <sheetFormatPr defaultColWidth="8.81640625" defaultRowHeight="11.5" customHeight="1" x14ac:dyDescent="0.2"/>
  <cols>
    <col min="1" max="1" width="13" style="207" customWidth="1"/>
    <col min="2" max="2" width="1.6328125" style="207" customWidth="1"/>
    <col min="3" max="6" width="12.54296875" style="207" customWidth="1"/>
    <col min="7" max="16384" width="8.81640625" style="207"/>
  </cols>
  <sheetData>
    <row r="1" spans="1:6" ht="11.5" customHeight="1" x14ac:dyDescent="0.25">
      <c r="A1" s="454" t="s">
        <v>200</v>
      </c>
      <c r="B1" s="454"/>
    </row>
    <row r="2" spans="1:6" ht="11.5" customHeight="1" x14ac:dyDescent="0.25">
      <c r="A2" s="454"/>
      <c r="B2" s="454"/>
    </row>
    <row r="3" spans="1:6" ht="11.5" customHeight="1" x14ac:dyDescent="0.25">
      <c r="A3" s="454"/>
      <c r="B3" s="454"/>
      <c r="C3" s="239"/>
      <c r="D3" s="239"/>
      <c r="E3" s="239"/>
      <c r="F3" s="200" t="s">
        <v>208</v>
      </c>
    </row>
    <row r="4" spans="1:6" ht="11.5" customHeight="1" x14ac:dyDescent="0.25">
      <c r="A4" s="207" t="s">
        <v>39</v>
      </c>
      <c r="C4" s="576" t="s">
        <v>314</v>
      </c>
      <c r="D4" s="576"/>
      <c r="E4" s="576"/>
      <c r="F4" s="576"/>
    </row>
    <row r="5" spans="1:6" ht="11.5" customHeight="1" x14ac:dyDescent="0.2">
      <c r="A5" s="236"/>
      <c r="C5" s="575" t="s">
        <v>171</v>
      </c>
      <c r="D5" s="575"/>
      <c r="E5" s="575"/>
      <c r="F5" s="575"/>
    </row>
    <row r="6" spans="1:6" ht="11.5" customHeight="1" x14ac:dyDescent="0.2">
      <c r="A6" s="240"/>
      <c r="C6" s="423" t="s">
        <v>158</v>
      </c>
      <c r="D6" s="424" t="s">
        <v>159</v>
      </c>
      <c r="E6" s="424" t="s">
        <v>160</v>
      </c>
      <c r="F6" s="424" t="s">
        <v>161</v>
      </c>
    </row>
    <row r="7" spans="1:6" ht="11.5" customHeight="1" x14ac:dyDescent="0.2">
      <c r="A7" s="207" t="s">
        <v>162</v>
      </c>
      <c r="C7" s="383">
        <v>41.654589999999999</v>
      </c>
      <c r="D7" s="384">
        <v>28.358422999999998</v>
      </c>
      <c r="E7" s="384">
        <v>15.31317</v>
      </c>
      <c r="F7" s="384">
        <v>18.80847</v>
      </c>
    </row>
    <row r="8" spans="1:6" ht="11.5" customHeight="1" x14ac:dyDescent="0.2">
      <c r="A8" s="207" t="s">
        <v>163</v>
      </c>
      <c r="C8" s="383">
        <v>43.121139999999997</v>
      </c>
      <c r="D8" s="383">
        <v>40.698701</v>
      </c>
      <c r="E8" s="383">
        <v>51.26914</v>
      </c>
      <c r="F8" s="383">
        <v>46.330649999999999</v>
      </c>
    </row>
    <row r="9" spans="1:6" ht="11.5" customHeight="1" x14ac:dyDescent="0.2">
      <c r="A9" s="207" t="s">
        <v>164</v>
      </c>
      <c r="C9" s="383">
        <v>8.2249599999999994</v>
      </c>
      <c r="D9" s="383">
        <v>15.572471</v>
      </c>
      <c r="E9" s="383">
        <v>23.04644</v>
      </c>
      <c r="F9" s="383">
        <v>24.23395</v>
      </c>
    </row>
    <row r="10" spans="1:6" ht="11.5" customHeight="1" x14ac:dyDescent="0.2">
      <c r="A10" s="235" t="s">
        <v>165</v>
      </c>
      <c r="B10" s="235"/>
      <c r="C10" s="383">
        <v>6.9993100000000004</v>
      </c>
      <c r="D10" s="383">
        <v>15.370405</v>
      </c>
      <c r="E10" s="383">
        <v>10.37124</v>
      </c>
      <c r="F10" s="383">
        <v>10.62692</v>
      </c>
    </row>
    <row r="11" spans="1:6" ht="11.5" customHeight="1" x14ac:dyDescent="0.2">
      <c r="A11" s="504" t="s">
        <v>8</v>
      </c>
      <c r="C11" s="382">
        <v>7288</v>
      </c>
      <c r="D11" s="382">
        <v>6667</v>
      </c>
      <c r="E11" s="382">
        <v>7305</v>
      </c>
      <c r="F11" s="375">
        <v>7233</v>
      </c>
    </row>
    <row r="12" spans="1:6" ht="11.5" customHeight="1" x14ac:dyDescent="0.2">
      <c r="A12" s="15" t="s">
        <v>227</v>
      </c>
      <c r="E12" s="235"/>
    </row>
    <row r="13" spans="1:6" ht="11.5" customHeight="1" x14ac:dyDescent="0.2">
      <c r="A13" s="231" t="s">
        <v>316</v>
      </c>
    </row>
  </sheetData>
  <mergeCells count="2">
    <mergeCell ref="C5:F5"/>
    <mergeCell ref="C4:F4"/>
  </mergeCells>
  <pageMargins left="0.7" right="0.7" top="0.75" bottom="0.75" header="0.3" footer="0.3"/>
  <pageSetup paperSize="9" orientation="portrait" verticalDpi="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pane xSplit="1" topLeftCell="B1" activePane="topRight" state="frozen"/>
      <selection pane="topRight"/>
    </sheetView>
  </sheetViews>
  <sheetFormatPr defaultColWidth="8.81640625" defaultRowHeight="11.5" customHeight="1" x14ac:dyDescent="0.2"/>
  <cols>
    <col min="1" max="1" width="22.90625" style="207" customWidth="1"/>
    <col min="2" max="2" width="1.6328125" style="207" customWidth="1"/>
    <col min="3" max="6" width="9.6328125" style="207" customWidth="1"/>
    <col min="7" max="16384" width="8.81640625" style="207"/>
  </cols>
  <sheetData>
    <row r="1" spans="1:6" ht="11.5" customHeight="1" x14ac:dyDescent="0.25">
      <c r="A1" s="206" t="s">
        <v>263</v>
      </c>
    </row>
    <row r="2" spans="1:6" ht="11.5" customHeight="1" x14ac:dyDescent="0.25">
      <c r="A2" s="206"/>
    </row>
    <row r="3" spans="1:6" ht="11.5" customHeight="1" x14ac:dyDescent="0.2">
      <c r="F3" s="183" t="s">
        <v>232</v>
      </c>
    </row>
    <row r="4" spans="1:6" ht="11.5" customHeight="1" x14ac:dyDescent="0.25">
      <c r="A4" s="207" t="s">
        <v>172</v>
      </c>
      <c r="C4" s="526" t="s">
        <v>314</v>
      </c>
      <c r="D4" s="526"/>
      <c r="E4" s="526"/>
      <c r="F4" s="526"/>
    </row>
    <row r="5" spans="1:6" ht="11.5" customHeight="1" x14ac:dyDescent="0.2">
      <c r="A5" s="146"/>
      <c r="B5" s="140"/>
      <c r="C5" s="528" t="s">
        <v>170</v>
      </c>
      <c r="D5" s="528"/>
      <c r="E5" s="528"/>
      <c r="F5" s="524"/>
    </row>
    <row r="6" spans="1:6" ht="11.5" customHeight="1" x14ac:dyDescent="0.2">
      <c r="A6" s="144"/>
      <c r="B6" s="177"/>
      <c r="C6" s="412" t="s">
        <v>115</v>
      </c>
      <c r="D6" s="412" t="s">
        <v>143</v>
      </c>
      <c r="E6" s="412" t="s">
        <v>151</v>
      </c>
      <c r="F6" s="490" t="s">
        <v>154</v>
      </c>
    </row>
    <row r="7" spans="1:6" ht="11.5" customHeight="1" x14ac:dyDescent="0.2">
      <c r="A7" s="131" t="s">
        <v>166</v>
      </c>
      <c r="B7" s="131"/>
      <c r="C7" s="352">
        <v>47.667769593657802</v>
      </c>
      <c r="D7" s="352">
        <v>43.798409947772477</v>
      </c>
      <c r="E7" s="352">
        <v>43.301582451938906</v>
      </c>
      <c r="F7" s="363">
        <v>42.005249999999997</v>
      </c>
    </row>
    <row r="8" spans="1:6" ht="11.5" customHeight="1" x14ac:dyDescent="0.2">
      <c r="A8" s="131" t="s">
        <v>167</v>
      </c>
      <c r="B8" s="131"/>
      <c r="C8" s="352">
        <v>29.871656017763691</v>
      </c>
      <c r="D8" s="352">
        <v>31.509494343757911</v>
      </c>
      <c r="E8" s="352">
        <v>32.527121524997263</v>
      </c>
      <c r="F8" s="363">
        <v>32.292810000000003</v>
      </c>
    </row>
    <row r="9" spans="1:6" ht="11.5" customHeight="1" x14ac:dyDescent="0.2">
      <c r="A9" s="131" t="s">
        <v>168</v>
      </c>
      <c r="B9" s="131"/>
      <c r="C9" s="352">
        <v>19.847583962872747</v>
      </c>
      <c r="D9" s="352">
        <v>21.209798194855729</v>
      </c>
      <c r="E9" s="352">
        <v>20.80087144920568</v>
      </c>
      <c r="F9" s="363">
        <v>21.825099999999999</v>
      </c>
    </row>
    <row r="10" spans="1:6" ht="11.5" customHeight="1" x14ac:dyDescent="0.2">
      <c r="A10" s="131" t="s">
        <v>169</v>
      </c>
      <c r="B10" s="131"/>
      <c r="C10" s="352">
        <v>2.6129904257057479</v>
      </c>
      <c r="D10" s="352">
        <v>3.482297513613887</v>
      </c>
      <c r="E10" s="352">
        <v>3.370424573858148</v>
      </c>
      <c r="F10" s="363">
        <v>3.8768400000000001</v>
      </c>
    </row>
    <row r="11" spans="1:6" ht="11.5" customHeight="1" x14ac:dyDescent="0.2">
      <c r="A11" s="452" t="s">
        <v>1</v>
      </c>
      <c r="B11" s="491"/>
      <c r="C11" s="353">
        <v>9827</v>
      </c>
      <c r="D11" s="353">
        <v>2228</v>
      </c>
      <c r="E11" s="353">
        <v>3125</v>
      </c>
      <c r="F11" s="336">
        <v>10028</v>
      </c>
    </row>
    <row r="12" spans="1:6" ht="11.5" customHeight="1" x14ac:dyDescent="0.2">
      <c r="C12" s="236"/>
      <c r="D12" s="236"/>
      <c r="E12" s="236"/>
    </row>
  </sheetData>
  <mergeCells count="2">
    <mergeCell ref="C5:F5"/>
    <mergeCell ref="C4:F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B1:N29"/>
  <sheetViews>
    <sheetView showGridLines="0" workbookViewId="0"/>
  </sheetViews>
  <sheetFormatPr defaultColWidth="8.81640625" defaultRowHeight="12.5" x14ac:dyDescent="0.25"/>
  <cols>
    <col min="1" max="1" width="1.6328125" customWidth="1"/>
    <col min="3" max="3" width="11.6328125" customWidth="1"/>
    <col min="4" max="4" width="13.36328125" customWidth="1"/>
    <col min="5" max="5" width="9.1796875" customWidth="1"/>
    <col min="6" max="6" width="7.1796875" customWidth="1"/>
    <col min="8" max="8" width="11.6328125" customWidth="1"/>
    <col min="9" max="9" width="12.453125" customWidth="1"/>
    <col min="10" max="10" width="11.36328125" customWidth="1"/>
    <col min="11" max="11" width="10.453125" customWidth="1"/>
    <col min="12" max="12" width="8.36328125" customWidth="1"/>
    <col min="13" max="13" width="11.6328125" customWidth="1"/>
    <col min="14" max="14" width="11.453125" customWidth="1"/>
  </cols>
  <sheetData>
    <row r="1" spans="2:14" ht="53.25" customHeight="1" x14ac:dyDescent="0.3">
      <c r="B1" s="516" t="s">
        <v>148</v>
      </c>
      <c r="C1" s="516"/>
      <c r="D1" s="516"/>
      <c r="E1" s="516"/>
      <c r="F1" s="516"/>
      <c r="G1" s="516"/>
      <c r="H1" s="516"/>
      <c r="I1" s="516"/>
      <c r="J1" s="516"/>
      <c r="K1" s="516"/>
      <c r="L1" s="516"/>
      <c r="M1" s="516"/>
      <c r="N1" s="71"/>
    </row>
    <row r="3" spans="2:14" ht="24" customHeight="1" x14ac:dyDescent="0.3">
      <c r="B3" s="516"/>
      <c r="C3" s="516"/>
      <c r="D3" s="516"/>
      <c r="E3" s="516"/>
      <c r="F3" s="516"/>
      <c r="G3" s="516"/>
      <c r="H3" s="516"/>
      <c r="I3" s="516"/>
      <c r="J3" s="516"/>
      <c r="K3" s="516"/>
      <c r="L3" s="516"/>
      <c r="M3" s="516"/>
      <c r="N3" s="71"/>
    </row>
    <row r="5" spans="2:14" ht="13" x14ac:dyDescent="0.3">
      <c r="B5" s="72" t="s">
        <v>73</v>
      </c>
    </row>
    <row r="6" spans="2:14" ht="7.5" customHeight="1" x14ac:dyDescent="0.25"/>
    <row r="7" spans="2:14" x14ac:dyDescent="0.25">
      <c r="B7" s="73"/>
      <c r="C7" s="74" t="s">
        <v>74</v>
      </c>
      <c r="D7" s="75" t="s">
        <v>1</v>
      </c>
      <c r="G7" s="73"/>
      <c r="H7" s="74" t="s">
        <v>74</v>
      </c>
      <c r="I7" s="75" t="s">
        <v>1</v>
      </c>
      <c r="K7" s="73"/>
      <c r="L7" s="74"/>
      <c r="M7" s="74" t="s">
        <v>74</v>
      </c>
      <c r="N7" s="75" t="s">
        <v>1</v>
      </c>
    </row>
    <row r="8" spans="2:14" ht="13" x14ac:dyDescent="0.3">
      <c r="B8" s="76" t="s">
        <v>11</v>
      </c>
      <c r="C8" s="77">
        <v>40</v>
      </c>
      <c r="D8" s="78">
        <v>1008</v>
      </c>
      <c r="G8" s="76">
        <v>2005</v>
      </c>
      <c r="H8" s="77">
        <v>81</v>
      </c>
      <c r="I8" s="78">
        <v>8751</v>
      </c>
      <c r="K8" s="79" t="s">
        <v>19</v>
      </c>
      <c r="L8" s="80"/>
      <c r="M8" s="77">
        <v>55</v>
      </c>
      <c r="N8" s="78">
        <v>212</v>
      </c>
    </row>
    <row r="9" spans="2:14" ht="13" x14ac:dyDescent="0.3">
      <c r="B9" s="81" t="s">
        <v>12</v>
      </c>
      <c r="C9" s="82">
        <v>38</v>
      </c>
      <c r="D9" s="83">
        <v>1185</v>
      </c>
      <c r="G9" s="84" t="s">
        <v>18</v>
      </c>
      <c r="H9" s="82">
        <v>82</v>
      </c>
      <c r="I9" s="83">
        <v>8307</v>
      </c>
      <c r="K9" s="85" t="s">
        <v>9</v>
      </c>
      <c r="L9" s="86"/>
      <c r="M9" s="82">
        <v>62</v>
      </c>
      <c r="N9" s="83">
        <v>2049</v>
      </c>
    </row>
    <row r="10" spans="2:14" x14ac:dyDescent="0.25">
      <c r="D10" s="108"/>
    </row>
    <row r="23" spans="2:8" ht="14.25" customHeight="1" x14ac:dyDescent="0.25">
      <c r="B23" t="s">
        <v>75</v>
      </c>
      <c r="C23" s="108"/>
      <c r="D23" s="108"/>
      <c r="E23" s="133" t="s">
        <v>146</v>
      </c>
      <c r="F23" s="8"/>
      <c r="G23" s="8"/>
      <c r="H23" s="8"/>
    </row>
    <row r="25" spans="2:8" ht="15" x14ac:dyDescent="0.3">
      <c r="B25" s="134" t="s">
        <v>150</v>
      </c>
    </row>
    <row r="28" spans="2:8" s="87" customFormat="1" x14ac:dyDescent="0.25"/>
    <row r="29" spans="2:8" s="8" customFormat="1" x14ac:dyDescent="0.25"/>
  </sheetData>
  <mergeCells count="2">
    <mergeCell ref="B1:M1"/>
    <mergeCell ref="B3:M3"/>
  </mergeCells>
  <phoneticPr fontId="8" type="noConversion"/>
  <hyperlinks>
    <hyperlink ref="E23" r:id="rId1"/>
  </hyperlinks>
  <pageMargins left="0.75" right="0.75" top="1" bottom="1" header="0.5" footer="0.5"/>
  <pageSetup paperSize="9" scale="83" orientation="landscape" r:id="rId2"/>
  <headerFooter alignWithMargins="0"/>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pane xSplit="1" topLeftCell="B1" activePane="topRight" state="frozen"/>
      <selection pane="topRight"/>
    </sheetView>
  </sheetViews>
  <sheetFormatPr defaultColWidth="8.81640625" defaultRowHeight="10" x14ac:dyDescent="0.2"/>
  <cols>
    <col min="1" max="1" width="37.453125" style="493" customWidth="1"/>
    <col min="2" max="2" width="1.6328125" style="493" customWidth="1"/>
    <col min="3" max="3" width="18.08984375" style="493" customWidth="1"/>
    <col min="4" max="16384" width="8.81640625" style="493"/>
  </cols>
  <sheetData>
    <row r="1" spans="1:3" ht="10.5" x14ac:dyDescent="0.25">
      <c r="A1" s="492" t="s">
        <v>264</v>
      </c>
    </row>
    <row r="2" spans="1:3" ht="10.5" x14ac:dyDescent="0.25">
      <c r="A2" s="492"/>
    </row>
    <row r="3" spans="1:3" x14ac:dyDescent="0.2">
      <c r="C3" s="494" t="s">
        <v>208</v>
      </c>
    </row>
    <row r="4" spans="1:3" ht="10.5" x14ac:dyDescent="0.25">
      <c r="A4" s="495" t="s">
        <v>39</v>
      </c>
      <c r="B4" s="496"/>
      <c r="C4" s="497" t="s">
        <v>314</v>
      </c>
    </row>
    <row r="5" spans="1:3" x14ac:dyDescent="0.2">
      <c r="A5" s="498"/>
      <c r="B5" s="496"/>
      <c r="C5" s="499" t="s">
        <v>173</v>
      </c>
    </row>
    <row r="6" spans="1:3" x14ac:dyDescent="0.2">
      <c r="A6" s="495"/>
      <c r="C6" s="500" t="s">
        <v>154</v>
      </c>
    </row>
    <row r="7" spans="1:3" x14ac:dyDescent="0.2">
      <c r="A7" s="493" t="s">
        <v>174</v>
      </c>
      <c r="C7" s="376">
        <v>48.952559999999998</v>
      </c>
    </row>
    <row r="8" spans="1:3" x14ac:dyDescent="0.2">
      <c r="A8" s="493" t="s">
        <v>175</v>
      </c>
      <c r="C8" s="376">
        <v>26.487079999999999</v>
      </c>
    </row>
    <row r="9" spans="1:3" x14ac:dyDescent="0.2">
      <c r="A9" s="493" t="s">
        <v>176</v>
      </c>
      <c r="C9" s="376">
        <v>32.084510000000002</v>
      </c>
    </row>
    <row r="10" spans="1:3" x14ac:dyDescent="0.2">
      <c r="A10" s="493" t="s">
        <v>177</v>
      </c>
      <c r="C10" s="376">
        <v>15.3901</v>
      </c>
    </row>
    <row r="11" spans="1:3" x14ac:dyDescent="0.2">
      <c r="A11" s="493" t="s">
        <v>178</v>
      </c>
      <c r="C11" s="376">
        <v>18.59638</v>
      </c>
    </row>
    <row r="12" spans="1:3" x14ac:dyDescent="0.2">
      <c r="A12" s="493" t="s">
        <v>179</v>
      </c>
      <c r="C12" s="376">
        <v>21.744620000000001</v>
      </c>
    </row>
    <row r="13" spans="1:3" x14ac:dyDescent="0.2">
      <c r="A13" s="493" t="s">
        <v>180</v>
      </c>
      <c r="C13" s="376">
        <v>16.417249999999999</v>
      </c>
    </row>
    <row r="14" spans="1:3" x14ac:dyDescent="0.2">
      <c r="A14" s="493" t="s">
        <v>181</v>
      </c>
      <c r="C14" s="376">
        <v>23.899080000000001</v>
      </c>
    </row>
    <row r="15" spans="1:3" x14ac:dyDescent="0.2">
      <c r="A15" s="493" t="s">
        <v>182</v>
      </c>
      <c r="C15" s="376">
        <v>7.3733199999999997</v>
      </c>
    </row>
    <row r="16" spans="1:3" x14ac:dyDescent="0.2">
      <c r="A16" s="493" t="s">
        <v>183</v>
      </c>
      <c r="C16" s="376">
        <v>15.317069999999999</v>
      </c>
    </row>
    <row r="17" spans="1:3" x14ac:dyDescent="0.2">
      <c r="A17" s="493" t="s">
        <v>184</v>
      </c>
      <c r="C17" s="376">
        <v>20.149329999999999</v>
      </c>
    </row>
    <row r="18" spans="1:3" x14ac:dyDescent="0.2">
      <c r="A18" s="493" t="s">
        <v>185</v>
      </c>
      <c r="C18" s="376">
        <v>2.2604700000000002</v>
      </c>
    </row>
    <row r="19" spans="1:3" x14ac:dyDescent="0.2">
      <c r="A19" s="493" t="s">
        <v>186</v>
      </c>
      <c r="C19" s="376">
        <v>28.15136</v>
      </c>
    </row>
    <row r="20" spans="1:3" x14ac:dyDescent="0.2">
      <c r="A20" s="493" t="s">
        <v>187</v>
      </c>
      <c r="C20" s="376">
        <v>7.6363500000000002</v>
      </c>
    </row>
    <row r="21" spans="1:3" x14ac:dyDescent="0.2">
      <c r="A21" s="493" t="s">
        <v>188</v>
      </c>
      <c r="C21" s="376">
        <v>4.4744099999999998</v>
      </c>
    </row>
    <row r="22" spans="1:3" x14ac:dyDescent="0.2">
      <c r="A22" s="505" t="s">
        <v>1</v>
      </c>
      <c r="C22" s="377">
        <v>3785</v>
      </c>
    </row>
    <row r="23" spans="1:3" x14ac:dyDescent="0.2">
      <c r="A23" s="493" t="s">
        <v>228</v>
      </c>
    </row>
    <row r="24" spans="1:3" x14ac:dyDescent="0.2">
      <c r="A24" s="493" t="s">
        <v>229</v>
      </c>
    </row>
  </sheetData>
  <pageMargins left="0.7" right="0.7" top="0.75" bottom="0.75" header="0.3" footer="0.3"/>
  <pageSetup paperSize="9" orientation="portrait" verticalDpi="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2"/>
  <sheetViews>
    <sheetView workbookViewId="0">
      <pane xSplit="2" topLeftCell="C1" activePane="topRight" state="frozen"/>
      <selection pane="topRight"/>
    </sheetView>
  </sheetViews>
  <sheetFormatPr defaultColWidth="8.81640625" defaultRowHeight="10" x14ac:dyDescent="0.2"/>
  <cols>
    <col min="1" max="2" width="9.6328125" style="207" customWidth="1"/>
    <col min="3" max="3" width="1.6328125" style="207" customWidth="1"/>
    <col min="4" max="8" width="9.6328125" style="207" customWidth="1"/>
    <col min="9" max="16384" width="8.81640625" style="207"/>
  </cols>
  <sheetData>
    <row r="1" spans="1:16" ht="10.5" x14ac:dyDescent="0.25">
      <c r="A1" s="454" t="s">
        <v>284</v>
      </c>
      <c r="B1" s="454"/>
      <c r="C1" s="454"/>
      <c r="D1" s="454"/>
      <c r="E1" s="454"/>
      <c r="F1" s="454"/>
      <c r="G1" s="454"/>
      <c r="H1" s="417"/>
      <c r="I1" s="417"/>
      <c r="J1" s="417"/>
      <c r="K1" s="417"/>
      <c r="L1" s="417"/>
      <c r="M1" s="417"/>
      <c r="N1" s="417"/>
      <c r="O1" s="417"/>
      <c r="P1" s="417"/>
    </row>
    <row r="2" spans="1:16" ht="10.5" x14ac:dyDescent="0.25">
      <c r="A2" s="484"/>
      <c r="B2" s="157"/>
      <c r="C2" s="157"/>
      <c r="D2" s="157"/>
      <c r="E2" s="157"/>
      <c r="F2" s="157"/>
      <c r="G2" s="157"/>
      <c r="H2" s="417"/>
      <c r="I2" s="417"/>
      <c r="J2" s="417"/>
      <c r="K2" s="417"/>
      <c r="L2" s="417"/>
      <c r="M2" s="417"/>
      <c r="N2" s="417"/>
      <c r="O2" s="417"/>
      <c r="P2" s="417"/>
    </row>
    <row r="3" spans="1:16" x14ac:dyDescent="0.2">
      <c r="C3" s="140"/>
      <c r="D3" s="239"/>
      <c r="E3" s="239"/>
      <c r="F3" s="239"/>
      <c r="G3" s="239"/>
      <c r="H3" s="200" t="s">
        <v>208</v>
      </c>
    </row>
    <row r="4" spans="1:16" ht="10.5" x14ac:dyDescent="0.25">
      <c r="A4" s="150" t="s">
        <v>0</v>
      </c>
      <c r="B4" s="150"/>
      <c r="C4" s="140"/>
      <c r="D4" s="576" t="s">
        <v>314</v>
      </c>
      <c r="E4" s="576"/>
      <c r="F4" s="576"/>
      <c r="G4" s="576"/>
      <c r="H4" s="576"/>
    </row>
    <row r="5" spans="1:16" ht="10" customHeight="1" x14ac:dyDescent="0.2">
      <c r="A5" s="140"/>
      <c r="B5" s="140"/>
      <c r="C5" s="140"/>
      <c r="D5" s="520" t="s">
        <v>46</v>
      </c>
      <c r="E5" s="520"/>
      <c r="F5" s="524" t="s">
        <v>47</v>
      </c>
      <c r="G5" s="524"/>
      <c r="H5" s="577" t="s">
        <v>8</v>
      </c>
    </row>
    <row r="6" spans="1:16" ht="21" customHeight="1" x14ac:dyDescent="0.2">
      <c r="A6" s="150"/>
      <c r="B6" s="150"/>
      <c r="C6" s="417"/>
      <c r="D6" s="143" t="s">
        <v>38</v>
      </c>
      <c r="E6" s="143" t="s">
        <v>37</v>
      </c>
      <c r="F6" s="143" t="s">
        <v>38</v>
      </c>
      <c r="G6" s="143" t="s">
        <v>37</v>
      </c>
      <c r="H6" s="578"/>
    </row>
    <row r="7" spans="1:16" x14ac:dyDescent="0.2">
      <c r="A7" s="207" t="s">
        <v>110</v>
      </c>
      <c r="B7" s="207" t="s">
        <v>9</v>
      </c>
      <c r="D7" s="130">
        <v>27.038719524231652</v>
      </c>
      <c r="E7" s="130">
        <v>23.016703414687992</v>
      </c>
      <c r="F7" s="130">
        <v>51.399299711808212</v>
      </c>
      <c r="G7" s="130">
        <v>37.360886266034356</v>
      </c>
      <c r="H7" s="385">
        <v>8022</v>
      </c>
    </row>
    <row r="8" spans="1:16" x14ac:dyDescent="0.2">
      <c r="B8" s="207" t="s">
        <v>189</v>
      </c>
      <c r="D8" s="130">
        <v>28.675122367622645</v>
      </c>
      <c r="E8" s="130">
        <v>16.54036097119285</v>
      </c>
      <c r="F8" s="130">
        <v>54.10304874703057</v>
      </c>
      <c r="G8" s="130">
        <v>36.398167031091496</v>
      </c>
      <c r="H8" s="385">
        <v>1111</v>
      </c>
    </row>
    <row r="9" spans="1:16" x14ac:dyDescent="0.2">
      <c r="B9" s="207" t="s">
        <v>190</v>
      </c>
      <c r="D9" s="130">
        <v>28.849795130708273</v>
      </c>
      <c r="E9" s="130">
        <v>24.699132349240017</v>
      </c>
      <c r="F9" s="130">
        <v>53.842851356113201</v>
      </c>
      <c r="G9" s="130">
        <v>41.348864038788172</v>
      </c>
      <c r="H9" s="385">
        <v>360</v>
      </c>
    </row>
    <row r="10" spans="1:16" x14ac:dyDescent="0.2">
      <c r="B10" s="207" t="s">
        <v>202</v>
      </c>
      <c r="D10" s="130">
        <v>26.767031754935356</v>
      </c>
      <c r="E10" s="130">
        <v>16.30675527504394</v>
      </c>
      <c r="F10" s="130">
        <v>53.014421996548087</v>
      </c>
      <c r="G10" s="130">
        <v>28.134425763216655</v>
      </c>
      <c r="H10" s="385">
        <v>467</v>
      </c>
    </row>
    <row r="11" spans="1:16" x14ac:dyDescent="0.2">
      <c r="A11" s="239"/>
      <c r="B11" s="239" t="s">
        <v>191</v>
      </c>
      <c r="D11" s="405">
        <v>34.282519304203241</v>
      </c>
      <c r="E11" s="405">
        <v>23.325928862925043</v>
      </c>
      <c r="F11" s="405">
        <v>61.760703636667493</v>
      </c>
      <c r="G11" s="405">
        <v>44.134295161366694</v>
      </c>
      <c r="H11" s="375">
        <v>163</v>
      </c>
    </row>
    <row r="12" spans="1:16" x14ac:dyDescent="0.2">
      <c r="A12" s="239"/>
    </row>
    <row r="13" spans="1:16" ht="13" customHeight="1" x14ac:dyDescent="0.2">
      <c r="B13" s="236"/>
      <c r="D13" s="573" t="s">
        <v>203</v>
      </c>
      <c r="E13" s="573"/>
      <c r="F13" s="573"/>
      <c r="G13" s="573"/>
      <c r="H13" s="577" t="s">
        <v>8</v>
      </c>
    </row>
    <row r="14" spans="1:16" ht="21" customHeight="1" x14ac:dyDescent="0.2">
      <c r="B14" s="239"/>
      <c r="D14" s="201" t="s">
        <v>162</v>
      </c>
      <c r="E14" s="201" t="s">
        <v>163</v>
      </c>
      <c r="F14" s="202" t="s">
        <v>164</v>
      </c>
      <c r="G14" s="201" t="s">
        <v>165</v>
      </c>
      <c r="H14" s="578"/>
    </row>
    <row r="15" spans="1:16" x14ac:dyDescent="0.2">
      <c r="A15" s="236" t="s">
        <v>110</v>
      </c>
      <c r="B15" s="207" t="s">
        <v>9</v>
      </c>
      <c r="D15" s="130">
        <v>46.250183999999997</v>
      </c>
      <c r="E15" s="130">
        <v>44.072024999999996</v>
      </c>
      <c r="F15" s="361">
        <v>5.8921729999999997</v>
      </c>
      <c r="G15" s="130">
        <v>3.7856179999999999</v>
      </c>
      <c r="H15" s="379">
        <v>5789</v>
      </c>
    </row>
    <row r="16" spans="1:16" x14ac:dyDescent="0.2">
      <c r="B16" s="207" t="s">
        <v>189</v>
      </c>
      <c r="D16" s="130">
        <v>15.596437999999999</v>
      </c>
      <c r="E16" s="130">
        <v>36.147056999999997</v>
      </c>
      <c r="F16" s="130">
        <v>24.278984999999999</v>
      </c>
      <c r="G16" s="130">
        <v>23.977520999999999</v>
      </c>
      <c r="H16" s="370">
        <v>991</v>
      </c>
    </row>
    <row r="17" spans="1:8" x14ac:dyDescent="0.2">
      <c r="B17" s="207" t="s">
        <v>190</v>
      </c>
      <c r="D17" s="130">
        <v>8.7321010000000001</v>
      </c>
      <c r="E17" s="130">
        <v>49.060833000000002</v>
      </c>
      <c r="F17" s="130">
        <v>22.107686000000001</v>
      </c>
      <c r="G17" s="130">
        <v>20.099381000000001</v>
      </c>
      <c r="H17" s="370">
        <v>194</v>
      </c>
    </row>
    <row r="18" spans="1:8" x14ac:dyDescent="0.2">
      <c r="B18" s="207" t="s">
        <v>202</v>
      </c>
      <c r="D18" s="130">
        <v>9.3000579999999999</v>
      </c>
      <c r="E18" s="130">
        <v>20.167895000000001</v>
      </c>
      <c r="F18" s="130">
        <v>16.094078</v>
      </c>
      <c r="G18" s="130">
        <v>54.437969000000002</v>
      </c>
      <c r="H18" s="370">
        <v>138</v>
      </c>
    </row>
    <row r="19" spans="1:8" x14ac:dyDescent="0.2">
      <c r="A19" s="239"/>
      <c r="B19" s="239" t="s">
        <v>191</v>
      </c>
      <c r="D19" s="405">
        <v>8.5215589999999999</v>
      </c>
      <c r="E19" s="405">
        <v>30.060075000000001</v>
      </c>
      <c r="F19" s="405">
        <v>26.890806999999999</v>
      </c>
      <c r="G19" s="405">
        <v>34.527558999999997</v>
      </c>
      <c r="H19" s="375">
        <v>117</v>
      </c>
    </row>
    <row r="20" spans="1:8" x14ac:dyDescent="0.2">
      <c r="D20" s="231" t="s">
        <v>316</v>
      </c>
    </row>
    <row r="22" spans="1:8" ht="13" customHeight="1" x14ac:dyDescent="0.2">
      <c r="A22" s="236"/>
      <c r="B22" s="236"/>
      <c r="D22" s="573" t="s">
        <v>204</v>
      </c>
      <c r="E22" s="573"/>
      <c r="F22" s="573"/>
      <c r="G22" s="573"/>
      <c r="H22" s="577" t="s">
        <v>8</v>
      </c>
    </row>
    <row r="23" spans="1:8" ht="21" customHeight="1" x14ac:dyDescent="0.2">
      <c r="B23" s="239"/>
      <c r="D23" s="201" t="s">
        <v>34</v>
      </c>
      <c r="E23" s="201" t="s">
        <v>35</v>
      </c>
      <c r="F23" s="201" t="s">
        <v>135</v>
      </c>
      <c r="G23" s="202" t="s">
        <v>136</v>
      </c>
      <c r="H23" s="578"/>
    </row>
    <row r="24" spans="1:8" x14ac:dyDescent="0.2">
      <c r="A24" s="236" t="s">
        <v>110</v>
      </c>
      <c r="B24" s="207" t="s">
        <v>9</v>
      </c>
      <c r="D24" s="406">
        <v>50.038038147552363</v>
      </c>
      <c r="E24" s="406">
        <v>35.441239765745266</v>
      </c>
      <c r="F24" s="406">
        <v>11.427323347973008</v>
      </c>
      <c r="G24" s="408">
        <v>3.0933987387293613</v>
      </c>
      <c r="H24" s="386">
        <v>5821</v>
      </c>
    </row>
    <row r="25" spans="1:8" x14ac:dyDescent="0.2">
      <c r="B25" s="207" t="s">
        <v>189</v>
      </c>
      <c r="D25" s="406">
        <v>42.892093124768131</v>
      </c>
      <c r="E25" s="406">
        <v>41.255316419075477</v>
      </c>
      <c r="F25" s="406">
        <v>12.634587989924462</v>
      </c>
      <c r="G25" s="406">
        <v>3.2180024662319262</v>
      </c>
      <c r="H25" s="386">
        <v>993</v>
      </c>
    </row>
    <row r="26" spans="1:8" x14ac:dyDescent="0.2">
      <c r="B26" s="207" t="s">
        <v>190</v>
      </c>
      <c r="D26" s="406">
        <v>43.975285639525566</v>
      </c>
      <c r="E26" s="406">
        <v>37.418918890492861</v>
      </c>
      <c r="F26" s="406">
        <v>13.979706863121077</v>
      </c>
      <c r="G26" s="406">
        <v>4.6260886068604892</v>
      </c>
      <c r="H26" s="386">
        <v>197</v>
      </c>
    </row>
    <row r="27" spans="1:8" x14ac:dyDescent="0.2">
      <c r="B27" s="207" t="s">
        <v>202</v>
      </c>
      <c r="D27" s="406">
        <v>32.670801021922856</v>
      </c>
      <c r="E27" s="406">
        <v>45.990772873164786</v>
      </c>
      <c r="F27" s="406">
        <v>18.266061800612665</v>
      </c>
      <c r="G27" s="406">
        <v>3.0723643042996946</v>
      </c>
      <c r="H27" s="386">
        <v>143</v>
      </c>
    </row>
    <row r="28" spans="1:8" x14ac:dyDescent="0.2">
      <c r="A28" s="239"/>
      <c r="B28" s="239" t="s">
        <v>191</v>
      </c>
      <c r="D28" s="407">
        <v>34.528400329933909</v>
      </c>
      <c r="E28" s="407">
        <v>33.207460679832685</v>
      </c>
      <c r="F28" s="407">
        <v>26.0778352058386</v>
      </c>
      <c r="G28" s="407">
        <v>6.1863037843947959</v>
      </c>
      <c r="H28" s="387">
        <v>120</v>
      </c>
    </row>
    <row r="29" spans="1:8" x14ac:dyDescent="0.2">
      <c r="A29" s="235"/>
      <c r="B29" s="235"/>
      <c r="D29" s="231" t="s">
        <v>316</v>
      </c>
      <c r="E29" s="406"/>
      <c r="F29" s="406"/>
      <c r="G29" s="406"/>
      <c r="H29" s="501"/>
    </row>
    <row r="30" spans="1:8" x14ac:dyDescent="0.2">
      <c r="A30" s="239"/>
      <c r="G30" s="235"/>
      <c r="H30" s="235"/>
    </row>
    <row r="31" spans="1:8" x14ac:dyDescent="0.2">
      <c r="B31" s="236"/>
      <c r="D31" s="573" t="s">
        <v>205</v>
      </c>
      <c r="E31" s="573"/>
      <c r="F31" s="573"/>
      <c r="G31" s="573"/>
      <c r="H31" s="577" t="s">
        <v>8</v>
      </c>
    </row>
    <row r="32" spans="1:8" ht="21" customHeight="1" x14ac:dyDescent="0.2">
      <c r="B32" s="239"/>
      <c r="D32" s="201" t="s">
        <v>34</v>
      </c>
      <c r="E32" s="201" t="s">
        <v>35</v>
      </c>
      <c r="F32" s="201" t="s">
        <v>135</v>
      </c>
      <c r="G32" s="201" t="s">
        <v>136</v>
      </c>
      <c r="H32" s="578"/>
    </row>
    <row r="33" spans="1:8" x14ac:dyDescent="0.2">
      <c r="A33" s="236" t="s">
        <v>110</v>
      </c>
      <c r="B33" s="207" t="s">
        <v>9</v>
      </c>
      <c r="D33" s="406">
        <v>18.231771565733279</v>
      </c>
      <c r="E33" s="406">
        <v>43.247861035779685</v>
      </c>
      <c r="F33" s="406">
        <v>29.279344915279264</v>
      </c>
      <c r="G33" s="406">
        <v>9.2410224832077663</v>
      </c>
      <c r="H33" s="379">
        <v>7996</v>
      </c>
    </row>
    <row r="34" spans="1:8" x14ac:dyDescent="0.2">
      <c r="B34" s="207" t="s">
        <v>189</v>
      </c>
      <c r="D34" s="406">
        <v>18.840093935394105</v>
      </c>
      <c r="E34" s="406">
        <v>45.450896436492066</v>
      </c>
      <c r="F34" s="406">
        <v>24.755518094597381</v>
      </c>
      <c r="G34" s="406">
        <v>10.953491533516447</v>
      </c>
      <c r="H34" s="385">
        <v>1109</v>
      </c>
    </row>
    <row r="35" spans="1:8" x14ac:dyDescent="0.2">
      <c r="B35" s="207" t="s">
        <v>190</v>
      </c>
      <c r="D35" s="406">
        <v>14.996134317315418</v>
      </c>
      <c r="E35" s="406">
        <v>44.65960098491442</v>
      </c>
      <c r="F35" s="406">
        <v>29.841603712141257</v>
      </c>
      <c r="G35" s="406">
        <v>10.502660985628895</v>
      </c>
      <c r="H35" s="385">
        <v>357</v>
      </c>
    </row>
    <row r="36" spans="1:8" x14ac:dyDescent="0.2">
      <c r="B36" s="207" t="s">
        <v>202</v>
      </c>
      <c r="D36" s="406">
        <v>17.933897909029504</v>
      </c>
      <c r="E36" s="406">
        <v>46.757705143335386</v>
      </c>
      <c r="F36" s="406">
        <v>24.937911913937675</v>
      </c>
      <c r="G36" s="406">
        <v>10.370485033697438</v>
      </c>
      <c r="H36" s="385">
        <v>462</v>
      </c>
    </row>
    <row r="37" spans="1:8" x14ac:dyDescent="0.2">
      <c r="A37" s="239"/>
      <c r="B37" s="239" t="s">
        <v>191</v>
      </c>
      <c r="D37" s="407">
        <v>20.870695246962672</v>
      </c>
      <c r="E37" s="407">
        <v>40.762755455730463</v>
      </c>
      <c r="F37" s="407">
        <v>25.614190892001059</v>
      </c>
      <c r="G37" s="407">
        <v>12.752358405305793</v>
      </c>
      <c r="H37" s="375">
        <v>162</v>
      </c>
    </row>
    <row r="39" spans="1:8" ht="41.5" customHeight="1" x14ac:dyDescent="0.2">
      <c r="A39" s="236"/>
      <c r="B39" s="236"/>
      <c r="D39" s="579" t="s">
        <v>206</v>
      </c>
      <c r="E39" s="579"/>
    </row>
    <row r="40" spans="1:8" x14ac:dyDescent="0.2">
      <c r="B40" s="239"/>
      <c r="D40" s="423" t="s">
        <v>207</v>
      </c>
      <c r="E40" s="506" t="s">
        <v>1</v>
      </c>
    </row>
    <row r="41" spans="1:8" x14ac:dyDescent="0.2">
      <c r="A41" s="236" t="s">
        <v>110</v>
      </c>
      <c r="B41" s="207" t="s">
        <v>9</v>
      </c>
      <c r="D41" s="130">
        <v>81.222910022327014</v>
      </c>
      <c r="E41" s="385">
        <v>7774</v>
      </c>
    </row>
    <row r="42" spans="1:8" x14ac:dyDescent="0.2">
      <c r="B42" s="207" t="s">
        <v>189</v>
      </c>
      <c r="D42" s="130">
        <v>84.943526700710279</v>
      </c>
      <c r="E42" s="385">
        <v>1095</v>
      </c>
    </row>
    <row r="43" spans="1:8" x14ac:dyDescent="0.2">
      <c r="B43" s="207" t="s">
        <v>190</v>
      </c>
      <c r="D43" s="130">
        <v>76.686984781617838</v>
      </c>
      <c r="E43" s="385">
        <v>354</v>
      </c>
    </row>
    <row r="44" spans="1:8" x14ac:dyDescent="0.2">
      <c r="B44" s="207" t="s">
        <v>202</v>
      </c>
      <c r="D44" s="130">
        <v>80.056871821471731</v>
      </c>
      <c r="E44" s="385">
        <v>460</v>
      </c>
    </row>
    <row r="45" spans="1:8" x14ac:dyDescent="0.2">
      <c r="A45" s="239"/>
      <c r="B45" s="239" t="s">
        <v>191</v>
      </c>
      <c r="D45" s="130">
        <v>81.222343347219805</v>
      </c>
      <c r="E45" s="385">
        <v>159</v>
      </c>
      <c r="F45" s="235"/>
      <c r="G45" s="235"/>
      <c r="H45" s="235"/>
    </row>
    <row r="46" spans="1:8" x14ac:dyDescent="0.2">
      <c r="D46" s="236"/>
      <c r="E46" s="236"/>
      <c r="F46" s="235"/>
      <c r="G46" s="235"/>
      <c r="H46" s="235"/>
    </row>
    <row r="47" spans="1:8" ht="32" customHeight="1" x14ac:dyDescent="0.2">
      <c r="A47" s="236"/>
      <c r="B47" s="236"/>
      <c r="D47" s="543" t="s">
        <v>296</v>
      </c>
      <c r="E47" s="543"/>
      <c r="F47" s="153"/>
      <c r="G47" s="153"/>
      <c r="H47" s="235"/>
    </row>
    <row r="48" spans="1:8" x14ac:dyDescent="0.2">
      <c r="B48" s="239"/>
      <c r="D48" s="423" t="s">
        <v>207</v>
      </c>
      <c r="E48" s="506" t="s">
        <v>1</v>
      </c>
      <c r="F48" s="235"/>
      <c r="G48" s="235"/>
      <c r="H48" s="235"/>
    </row>
    <row r="49" spans="1:10" x14ac:dyDescent="0.2">
      <c r="A49" s="236" t="s">
        <v>110</v>
      </c>
      <c r="B49" s="207" t="s">
        <v>9</v>
      </c>
      <c r="D49" s="130">
        <v>73.521053111056915</v>
      </c>
      <c r="E49" s="385">
        <v>8009</v>
      </c>
      <c r="F49" s="235"/>
      <c r="G49" s="235"/>
      <c r="H49" s="235"/>
    </row>
    <row r="50" spans="1:10" x14ac:dyDescent="0.2">
      <c r="B50" s="207" t="s">
        <v>189</v>
      </c>
      <c r="D50" s="130">
        <v>67.461068322345653</v>
      </c>
      <c r="E50" s="385">
        <v>1108</v>
      </c>
      <c r="F50" s="235"/>
      <c r="G50" s="235"/>
      <c r="H50" s="235"/>
    </row>
    <row r="51" spans="1:10" x14ac:dyDescent="0.2">
      <c r="B51" s="207" t="s">
        <v>190</v>
      </c>
      <c r="D51" s="130">
        <v>67.720161193278514</v>
      </c>
      <c r="E51" s="385">
        <v>360</v>
      </c>
    </row>
    <row r="52" spans="1:10" x14ac:dyDescent="0.2">
      <c r="B52" s="207" t="s">
        <v>202</v>
      </c>
      <c r="D52" s="130">
        <v>70.058911853859442</v>
      </c>
      <c r="E52" s="385">
        <v>463</v>
      </c>
    </row>
    <row r="53" spans="1:10" x14ac:dyDescent="0.2">
      <c r="A53" s="239"/>
      <c r="B53" s="239" t="s">
        <v>191</v>
      </c>
      <c r="D53" s="405">
        <v>67.38140347618436</v>
      </c>
      <c r="E53" s="375">
        <v>162</v>
      </c>
    </row>
    <row r="54" spans="1:10" ht="12" x14ac:dyDescent="0.2">
      <c r="D54" s="15" t="s">
        <v>111</v>
      </c>
    </row>
    <row r="55" spans="1:10" x14ac:dyDescent="0.2">
      <c r="D55" s="15"/>
    </row>
    <row r="56" spans="1:10" ht="31" customHeight="1" x14ac:dyDescent="0.2">
      <c r="A56" s="236"/>
      <c r="B56" s="236"/>
      <c r="D56" s="543" t="s">
        <v>40</v>
      </c>
      <c r="E56" s="543"/>
      <c r="F56" s="153"/>
      <c r="G56" s="153"/>
      <c r="H56" s="153"/>
      <c r="I56" s="153"/>
      <c r="J56" s="235"/>
    </row>
    <row r="57" spans="1:10" x14ac:dyDescent="0.2">
      <c r="B57" s="239"/>
      <c r="D57" s="423" t="s">
        <v>207</v>
      </c>
      <c r="E57" s="506" t="s">
        <v>1</v>
      </c>
      <c r="F57" s="235"/>
      <c r="G57" s="235"/>
      <c r="H57" s="235"/>
      <c r="I57" s="235"/>
      <c r="J57" s="235"/>
    </row>
    <row r="58" spans="1:10" x14ac:dyDescent="0.2">
      <c r="A58" s="236" t="s">
        <v>110</v>
      </c>
      <c r="B58" s="207" t="s">
        <v>9</v>
      </c>
      <c r="D58" s="130">
        <v>24.666457498094772</v>
      </c>
      <c r="E58" s="385">
        <v>7854</v>
      </c>
      <c r="F58" s="235"/>
      <c r="G58" s="235"/>
      <c r="H58" s="235"/>
      <c r="I58" s="235"/>
      <c r="J58" s="235"/>
    </row>
    <row r="59" spans="1:10" x14ac:dyDescent="0.2">
      <c r="B59" s="207" t="s">
        <v>189</v>
      </c>
      <c r="D59" s="130">
        <v>37.398163854104496</v>
      </c>
      <c r="E59" s="385">
        <v>1086</v>
      </c>
      <c r="F59" s="235"/>
      <c r="G59" s="235"/>
      <c r="H59" s="235"/>
      <c r="I59" s="235"/>
      <c r="J59" s="235"/>
    </row>
    <row r="60" spans="1:10" x14ac:dyDescent="0.2">
      <c r="B60" s="207" t="s">
        <v>190</v>
      </c>
      <c r="D60" s="130">
        <v>43.995257303686671</v>
      </c>
      <c r="E60" s="385">
        <v>349</v>
      </c>
      <c r="F60" s="235"/>
      <c r="G60" s="235"/>
      <c r="H60" s="235"/>
      <c r="I60" s="235"/>
      <c r="J60" s="235"/>
    </row>
    <row r="61" spans="1:10" x14ac:dyDescent="0.2">
      <c r="B61" s="207" t="s">
        <v>202</v>
      </c>
      <c r="D61" s="130">
        <v>36.708759799162394</v>
      </c>
      <c r="E61" s="385">
        <v>446</v>
      </c>
    </row>
    <row r="62" spans="1:10" x14ac:dyDescent="0.2">
      <c r="A62" s="239"/>
      <c r="B62" s="239" t="s">
        <v>191</v>
      </c>
      <c r="D62" s="405">
        <v>33.526189326799781</v>
      </c>
      <c r="E62" s="375">
        <v>158</v>
      </c>
    </row>
  </sheetData>
  <mergeCells count="13">
    <mergeCell ref="D4:H4"/>
    <mergeCell ref="D47:E47"/>
    <mergeCell ref="D56:E56"/>
    <mergeCell ref="F5:G5"/>
    <mergeCell ref="D5:E5"/>
    <mergeCell ref="H5:H6"/>
    <mergeCell ref="D39:E39"/>
    <mergeCell ref="D13:G13"/>
    <mergeCell ref="H13:H14"/>
    <mergeCell ref="D22:G22"/>
    <mergeCell ref="H22:H23"/>
    <mergeCell ref="D31:G31"/>
    <mergeCell ref="H31:H32"/>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22"/>
  <sheetViews>
    <sheetView workbookViewId="0"/>
  </sheetViews>
  <sheetFormatPr defaultColWidth="8.81640625" defaultRowHeight="13.5" x14ac:dyDescent="0.3"/>
  <cols>
    <col min="1" max="1" width="112.1796875" style="99" customWidth="1"/>
    <col min="2" max="16384" width="8.81640625" style="98"/>
  </cols>
  <sheetData>
    <row r="1" spans="1:1" ht="27" x14ac:dyDescent="0.3">
      <c r="A1" s="117" t="s">
        <v>309</v>
      </c>
    </row>
    <row r="3" spans="1:1" ht="26.5" customHeight="1" x14ac:dyDescent="0.3">
      <c r="A3" s="117" t="s">
        <v>312</v>
      </c>
    </row>
    <row r="4" spans="1:1" x14ac:dyDescent="0.3">
      <c r="A4" s="98"/>
    </row>
    <row r="5" spans="1:1" ht="27" x14ac:dyDescent="0.3">
      <c r="A5" s="117" t="s">
        <v>313</v>
      </c>
    </row>
    <row r="6" spans="1:1" x14ac:dyDescent="0.3">
      <c r="A6" s="98"/>
    </row>
    <row r="7" spans="1:1" ht="40.5" x14ac:dyDescent="0.3">
      <c r="A7" s="117" t="s">
        <v>310</v>
      </c>
    </row>
    <row r="8" spans="1:1" ht="12.75" customHeight="1" x14ac:dyDescent="0.3">
      <c r="A8" s="98"/>
    </row>
    <row r="9" spans="1:1" x14ac:dyDescent="0.3">
      <c r="A9" s="117" t="s">
        <v>311</v>
      </c>
    </row>
    <row r="10" spans="1:1" x14ac:dyDescent="0.3">
      <c r="A10" s="117" t="s">
        <v>317</v>
      </c>
    </row>
    <row r="11" spans="1:1" x14ac:dyDescent="0.3">
      <c r="A11" s="580" t="s">
        <v>318</v>
      </c>
    </row>
    <row r="13" spans="1:1" x14ac:dyDescent="0.3">
      <c r="A13" s="242" t="s">
        <v>241</v>
      </c>
    </row>
    <row r="14" spans="1:1" x14ac:dyDescent="0.3">
      <c r="A14" s="98"/>
    </row>
    <row r="15" spans="1:1" ht="27" x14ac:dyDescent="0.3">
      <c r="A15" s="117" t="s">
        <v>242</v>
      </c>
    </row>
    <row r="19" spans="1:1" x14ac:dyDescent="0.3">
      <c r="A19" s="98"/>
    </row>
    <row r="21" spans="1:1" x14ac:dyDescent="0.3">
      <c r="A21" s="98"/>
    </row>
    <row r="22" spans="1:1" x14ac:dyDescent="0.3">
      <c r="A22" s="98"/>
    </row>
  </sheetData>
  <phoneticPr fontId="8" type="noConversion"/>
  <hyperlinks>
    <hyperlink ref="A11" r:id="rId1"/>
  </hyperlinks>
  <pageMargins left="0.7" right="0.7" top="0.75" bottom="0.75" header="0.3" footer="0.3"/>
  <pageSetup paperSize="9" orientation="landscape"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37"/>
  <sheetViews>
    <sheetView zoomScaleNormal="100" workbookViewId="0">
      <pane xSplit="1" topLeftCell="B1" activePane="topRight" state="frozen"/>
      <selection pane="topRight"/>
    </sheetView>
  </sheetViews>
  <sheetFormatPr defaultColWidth="8.81640625" defaultRowHeight="11.5" customHeight="1" x14ac:dyDescent="0.2"/>
  <cols>
    <col min="1" max="1" width="16.08984375" style="417" customWidth="1"/>
    <col min="2" max="2" width="1.6328125" style="417" customWidth="1"/>
    <col min="3" max="9" width="9.6328125" style="417" customWidth="1"/>
    <col min="10" max="10" width="1.6328125" style="417" customWidth="1"/>
    <col min="11" max="19" width="9.6328125" style="417" customWidth="1"/>
    <col min="20" max="16384" width="8.81640625" style="417"/>
  </cols>
  <sheetData>
    <row r="1" spans="1:29" ht="12" customHeight="1" x14ac:dyDescent="0.25">
      <c r="A1" s="118" t="s">
        <v>195</v>
      </c>
      <c r="B1" s="118"/>
      <c r="C1" s="118"/>
      <c r="D1" s="118"/>
      <c r="E1" s="118"/>
      <c r="F1" s="118"/>
      <c r="G1" s="118"/>
      <c r="H1" s="118"/>
      <c r="I1" s="118"/>
      <c r="J1" s="118"/>
    </row>
    <row r="2" spans="1:29" ht="12" customHeight="1" x14ac:dyDescent="0.25">
      <c r="A2" s="118"/>
      <c r="B2" s="118"/>
      <c r="C2" s="118"/>
      <c r="D2" s="118"/>
      <c r="E2" s="118"/>
      <c r="F2" s="118"/>
      <c r="G2" s="118"/>
      <c r="H2" s="118"/>
      <c r="I2" s="118"/>
      <c r="J2" s="118"/>
    </row>
    <row r="3" spans="1:29" ht="12" customHeight="1" x14ac:dyDescent="0.2">
      <c r="B3" s="259"/>
      <c r="C3" s="259"/>
      <c r="D3" s="259"/>
      <c r="E3" s="259"/>
      <c r="F3" s="259"/>
      <c r="G3" s="259"/>
      <c r="H3" s="259"/>
      <c r="I3" s="259"/>
      <c r="J3" s="259"/>
      <c r="K3" s="259"/>
      <c r="L3" s="259"/>
      <c r="M3" s="259"/>
      <c r="N3" s="427" t="s">
        <v>231</v>
      </c>
      <c r="S3" s="127" t="s">
        <v>232</v>
      </c>
      <c r="V3" s="140"/>
      <c r="W3" s="140"/>
      <c r="X3" s="140"/>
      <c r="Y3" s="140"/>
      <c r="Z3" s="140"/>
      <c r="AA3" s="140"/>
      <c r="AB3" s="140"/>
      <c r="AC3" s="140"/>
    </row>
    <row r="4" spans="1:29" ht="12" customHeight="1" x14ac:dyDescent="0.25">
      <c r="A4" s="140" t="s">
        <v>0</v>
      </c>
      <c r="B4" s="274"/>
      <c r="C4" s="521" t="s">
        <v>201</v>
      </c>
      <c r="D4" s="521"/>
      <c r="E4" s="521"/>
      <c r="F4" s="521"/>
      <c r="G4" s="521"/>
      <c r="H4" s="521"/>
      <c r="I4" s="521"/>
      <c r="J4" s="521"/>
      <c r="K4" s="521"/>
      <c r="L4" s="521"/>
      <c r="M4" s="521"/>
      <c r="N4" s="521"/>
      <c r="P4" s="517" t="s">
        <v>314</v>
      </c>
      <c r="Q4" s="517"/>
      <c r="R4" s="517"/>
      <c r="S4" s="517"/>
      <c r="T4" s="140"/>
      <c r="U4" s="140"/>
      <c r="V4" s="140"/>
      <c r="W4" s="140"/>
      <c r="X4" s="140"/>
      <c r="Y4" s="140"/>
      <c r="Z4" s="140"/>
      <c r="AA4" s="140"/>
      <c r="AB4" s="140"/>
      <c r="AC4" s="140"/>
    </row>
    <row r="5" spans="1:29" ht="12" customHeight="1" x14ac:dyDescent="0.2">
      <c r="A5" s="146"/>
      <c r="B5" s="274"/>
      <c r="C5" s="518" t="s">
        <v>46</v>
      </c>
      <c r="D5" s="518"/>
      <c r="E5" s="518"/>
      <c r="F5" s="518"/>
      <c r="G5" s="518"/>
      <c r="H5" s="518"/>
      <c r="I5" s="518"/>
      <c r="J5" s="518"/>
      <c r="K5" s="518"/>
      <c r="L5" s="518"/>
      <c r="M5" s="518"/>
      <c r="N5" s="518"/>
      <c r="P5" s="520" t="s">
        <v>46</v>
      </c>
      <c r="Q5" s="520"/>
      <c r="R5" s="520"/>
      <c r="S5" s="520"/>
      <c r="T5" s="210"/>
      <c r="U5" s="210"/>
      <c r="V5" s="210"/>
      <c r="W5" s="210"/>
      <c r="X5" s="210"/>
      <c r="Y5" s="210"/>
      <c r="Z5" s="210"/>
      <c r="AA5" s="210"/>
      <c r="AB5" s="140"/>
      <c r="AC5" s="140"/>
    </row>
    <row r="6" spans="1:29" ht="12" customHeight="1" x14ac:dyDescent="0.2">
      <c r="A6" s="140"/>
      <c r="B6" s="274"/>
      <c r="C6" s="251" t="s">
        <v>243</v>
      </c>
      <c r="D6" s="251" t="s">
        <v>244</v>
      </c>
      <c r="E6" s="251" t="s">
        <v>245</v>
      </c>
      <c r="F6" s="252" t="s">
        <v>246</v>
      </c>
      <c r="G6" s="252" t="s">
        <v>247</v>
      </c>
      <c r="H6" s="252" t="s">
        <v>248</v>
      </c>
      <c r="I6" s="252" t="s">
        <v>249</v>
      </c>
      <c r="J6" s="252"/>
      <c r="K6" s="415" t="s">
        <v>112</v>
      </c>
      <c r="L6" s="415" t="s">
        <v>115</v>
      </c>
      <c r="M6" s="415" t="s">
        <v>143</v>
      </c>
      <c r="N6" s="415" t="s">
        <v>151</v>
      </c>
      <c r="O6" s="148"/>
      <c r="P6" s="418" t="s">
        <v>115</v>
      </c>
      <c r="Q6" s="418" t="s">
        <v>143</v>
      </c>
      <c r="R6" s="418" t="s">
        <v>151</v>
      </c>
      <c r="S6" s="418" t="s">
        <v>154</v>
      </c>
      <c r="V6" s="140"/>
      <c r="W6" s="140"/>
      <c r="X6" s="140"/>
      <c r="Y6" s="140"/>
      <c r="Z6" s="140"/>
      <c r="AA6" s="140"/>
      <c r="AB6" s="140"/>
      <c r="AC6" s="140"/>
    </row>
    <row r="7" spans="1:29" ht="12" customHeight="1" x14ac:dyDescent="0.2">
      <c r="A7" s="146" t="s">
        <v>84</v>
      </c>
      <c r="B7" s="259"/>
      <c r="C7" s="246">
        <v>3</v>
      </c>
      <c r="D7" s="246">
        <v>3</v>
      </c>
      <c r="E7" s="247">
        <v>2</v>
      </c>
      <c r="F7" s="247">
        <v>2.9565717067921891</v>
      </c>
      <c r="G7" s="247">
        <v>2.7791694685000001</v>
      </c>
      <c r="H7" s="247">
        <v>2.5217000000000001</v>
      </c>
      <c r="I7" s="247">
        <v>2.2885</v>
      </c>
      <c r="J7" s="247"/>
      <c r="K7" s="247">
        <v>3.57</v>
      </c>
      <c r="L7" s="247">
        <v>3.278</v>
      </c>
      <c r="M7" s="247">
        <v>4.7720000000000002</v>
      </c>
      <c r="N7" s="247">
        <v>4.4189999999999996</v>
      </c>
      <c r="P7" s="20">
        <v>3.5981380000000001</v>
      </c>
      <c r="Q7" s="20">
        <v>3.341548</v>
      </c>
      <c r="R7" s="20">
        <v>4.8295269999999997</v>
      </c>
      <c r="S7" s="20">
        <v>4.875445</v>
      </c>
      <c r="V7" s="140"/>
      <c r="W7" s="140"/>
      <c r="X7" s="140"/>
      <c r="Y7" s="140"/>
      <c r="Z7" s="140"/>
      <c r="AA7" s="140"/>
      <c r="AB7" s="140"/>
      <c r="AC7" s="140"/>
    </row>
    <row r="8" spans="1:29" ht="12" customHeight="1" x14ac:dyDescent="0.2">
      <c r="A8" s="417" t="s">
        <v>222</v>
      </c>
      <c r="B8" s="259"/>
      <c r="C8" s="246" t="s">
        <v>22</v>
      </c>
      <c r="D8" s="246" t="s">
        <v>22</v>
      </c>
      <c r="E8" s="247">
        <v>2</v>
      </c>
      <c r="F8" s="247">
        <v>1.8512358135555169</v>
      </c>
      <c r="G8" s="247">
        <v>1.8412190190969999</v>
      </c>
      <c r="H8" s="247">
        <v>1.4732000000000001</v>
      </c>
      <c r="I8" s="247">
        <v>1.3772</v>
      </c>
      <c r="J8" s="247"/>
      <c r="K8" s="247">
        <v>1.63</v>
      </c>
      <c r="L8" s="247">
        <v>1.915</v>
      </c>
      <c r="M8" s="247">
        <v>2.1040000000000001</v>
      </c>
      <c r="N8" s="247">
        <v>2.0179999999999998</v>
      </c>
      <c r="P8" s="20">
        <v>1.554783</v>
      </c>
      <c r="Q8" s="20">
        <v>1.460572</v>
      </c>
      <c r="R8" s="20">
        <v>2.0581010000000002</v>
      </c>
      <c r="S8" s="20">
        <v>1.8448629999999999</v>
      </c>
      <c r="V8" s="140"/>
      <c r="W8" s="140"/>
      <c r="X8" s="140"/>
      <c r="Y8" s="140"/>
      <c r="Z8" s="140"/>
      <c r="AA8" s="140"/>
      <c r="AB8" s="140"/>
      <c r="AC8" s="140"/>
    </row>
    <row r="9" spans="1:29" ht="12" customHeight="1" x14ac:dyDescent="0.2">
      <c r="A9" s="417" t="s">
        <v>223</v>
      </c>
      <c r="B9" s="259"/>
      <c r="C9" s="246" t="s">
        <v>22</v>
      </c>
      <c r="D9" s="246" t="s">
        <v>22</v>
      </c>
      <c r="E9" s="247">
        <v>4</v>
      </c>
      <c r="F9" s="247">
        <v>4.4058830628357306</v>
      </c>
      <c r="G9" s="247" t="s">
        <v>22</v>
      </c>
      <c r="H9" s="247" t="s">
        <v>22</v>
      </c>
      <c r="I9" s="247" t="s">
        <v>22</v>
      </c>
      <c r="J9" s="247"/>
      <c r="K9" s="247" t="s">
        <v>22</v>
      </c>
      <c r="L9" s="247" t="s">
        <v>22</v>
      </c>
      <c r="M9" s="247" t="s">
        <v>22</v>
      </c>
      <c r="N9" s="247" t="s">
        <v>22</v>
      </c>
      <c r="P9" s="20" t="s">
        <v>22</v>
      </c>
      <c r="Q9" s="20" t="s">
        <v>22</v>
      </c>
      <c r="R9" s="20" t="s">
        <v>22</v>
      </c>
      <c r="S9" s="366" t="s">
        <v>22</v>
      </c>
    </row>
    <row r="10" spans="1:29" ht="12" customHeight="1" x14ac:dyDescent="0.2">
      <c r="B10" s="259"/>
      <c r="C10" s="247"/>
      <c r="D10" s="247"/>
      <c r="E10" s="247"/>
      <c r="F10" s="247"/>
      <c r="G10" s="247"/>
      <c r="H10" s="247"/>
      <c r="I10" s="247"/>
      <c r="J10" s="247"/>
      <c r="K10" s="247"/>
      <c r="L10" s="247"/>
      <c r="M10" s="247"/>
      <c r="N10" s="247"/>
      <c r="P10" s="20"/>
      <c r="Q10" s="20"/>
      <c r="R10" s="20"/>
      <c r="S10" s="433"/>
    </row>
    <row r="11" spans="1:29" ht="12" customHeight="1" x14ac:dyDescent="0.2">
      <c r="A11" s="417" t="s">
        <v>38</v>
      </c>
      <c r="B11" s="259"/>
      <c r="C11" s="246">
        <v>34</v>
      </c>
      <c r="D11" s="246">
        <v>37</v>
      </c>
      <c r="E11" s="247">
        <v>36.893265640431423</v>
      </c>
      <c r="F11" s="247">
        <v>35.134015297052109</v>
      </c>
      <c r="G11" s="247">
        <v>34.840422528504035</v>
      </c>
      <c r="H11" s="247">
        <v>29.309200000000001</v>
      </c>
      <c r="I11" s="247">
        <v>28.568200000000001</v>
      </c>
      <c r="J11" s="247"/>
      <c r="K11" s="247">
        <v>36.17</v>
      </c>
      <c r="L11" s="247">
        <v>35.43</v>
      </c>
      <c r="M11" s="247">
        <v>34.08</v>
      </c>
      <c r="N11" s="247">
        <v>34.11</v>
      </c>
      <c r="P11" s="20">
        <v>30.517104</v>
      </c>
      <c r="Q11" s="20">
        <v>27.677536</v>
      </c>
      <c r="R11" s="20">
        <v>28.757525999999999</v>
      </c>
      <c r="S11" s="20">
        <v>27.306058</v>
      </c>
    </row>
    <row r="12" spans="1:29" ht="12" customHeight="1" x14ac:dyDescent="0.2">
      <c r="A12" s="417" t="s">
        <v>37</v>
      </c>
      <c r="B12" s="259"/>
      <c r="C12" s="246">
        <v>27</v>
      </c>
      <c r="D12" s="246">
        <v>28</v>
      </c>
      <c r="E12" s="247">
        <v>28.699686429545082</v>
      </c>
      <c r="F12" s="247">
        <v>26.945366506997392</v>
      </c>
      <c r="G12" s="247">
        <v>25.611715797321335</v>
      </c>
      <c r="H12" s="247">
        <v>25.069800000000001</v>
      </c>
      <c r="I12" s="247">
        <v>24.9268</v>
      </c>
      <c r="J12" s="247"/>
      <c r="K12" s="247">
        <v>29.02</v>
      </c>
      <c r="L12" s="247">
        <v>26.51</v>
      </c>
      <c r="M12" s="247">
        <v>27.26</v>
      </c>
      <c r="N12" s="247">
        <v>26.93</v>
      </c>
      <c r="P12" s="20">
        <v>26.924598</v>
      </c>
      <c r="Q12" s="20">
        <v>24.962834999999998</v>
      </c>
      <c r="R12" s="20">
        <v>21.178388999999999</v>
      </c>
      <c r="S12" s="20">
        <v>22.415299999999998</v>
      </c>
    </row>
    <row r="13" spans="1:29" s="221" customFormat="1" ht="12" customHeight="1" x14ac:dyDescent="0.2">
      <c r="A13" s="417"/>
      <c r="B13" s="259"/>
      <c r="C13" s="247"/>
      <c r="D13" s="247"/>
      <c r="E13" s="247"/>
      <c r="F13" s="248"/>
      <c r="G13" s="248"/>
      <c r="H13" s="247"/>
      <c r="I13" s="264"/>
      <c r="J13" s="264"/>
      <c r="K13" s="264"/>
      <c r="L13" s="264"/>
      <c r="M13" s="264"/>
      <c r="N13" s="264"/>
      <c r="P13" s="434"/>
      <c r="Q13" s="434"/>
      <c r="R13" s="434"/>
      <c r="S13" s="435"/>
    </row>
    <row r="14" spans="1:29" ht="12" customHeight="1" x14ac:dyDescent="0.2">
      <c r="A14" s="203" t="s">
        <v>273</v>
      </c>
      <c r="B14" s="259"/>
      <c r="C14" s="249">
        <v>46.463184443099998</v>
      </c>
      <c r="D14" s="249">
        <v>50.020560004979998</v>
      </c>
      <c r="E14" s="249">
        <v>49.663311998879998</v>
      </c>
      <c r="F14" s="250">
        <v>47.97610466367464</v>
      </c>
      <c r="G14" s="250">
        <v>46.845487183673356</v>
      </c>
      <c r="H14" s="250">
        <v>41.750900000000001</v>
      </c>
      <c r="I14" s="250">
        <v>40.618400000000001</v>
      </c>
      <c r="J14" s="250"/>
      <c r="K14" s="250">
        <v>49.11</v>
      </c>
      <c r="L14" s="250">
        <v>47.55</v>
      </c>
      <c r="M14" s="250">
        <v>47.32</v>
      </c>
      <c r="N14" s="250">
        <v>46.92</v>
      </c>
      <c r="P14" s="337">
        <v>44.023066</v>
      </c>
      <c r="Q14" s="337">
        <v>40.771867999999998</v>
      </c>
      <c r="R14" s="337">
        <v>39.278213000000001</v>
      </c>
      <c r="S14" s="337">
        <v>39.127600000000001</v>
      </c>
    </row>
    <row r="15" spans="1:29" ht="12" customHeight="1" x14ac:dyDescent="0.2">
      <c r="A15" s="140"/>
      <c r="B15" s="274"/>
      <c r="C15" s="246"/>
      <c r="D15" s="246"/>
      <c r="E15" s="246"/>
      <c r="F15" s="246"/>
      <c r="G15" s="246"/>
      <c r="H15" s="246"/>
      <c r="I15" s="246"/>
      <c r="J15" s="246"/>
      <c r="K15" s="246"/>
      <c r="L15" s="259"/>
      <c r="M15" s="259"/>
      <c r="N15" s="259"/>
    </row>
    <row r="16" spans="1:29" ht="12" customHeight="1" x14ac:dyDescent="0.2">
      <c r="A16" s="146"/>
      <c r="B16" s="274"/>
      <c r="C16" s="519" t="s">
        <v>47</v>
      </c>
      <c r="D16" s="519"/>
      <c r="E16" s="519"/>
      <c r="F16" s="519"/>
      <c r="G16" s="519"/>
      <c r="H16" s="519"/>
      <c r="I16" s="519"/>
      <c r="J16" s="519"/>
      <c r="K16" s="519"/>
      <c r="L16" s="519"/>
      <c r="M16" s="519"/>
      <c r="N16" s="519"/>
      <c r="P16" s="520" t="s">
        <v>47</v>
      </c>
      <c r="Q16" s="520"/>
      <c r="R16" s="520"/>
      <c r="S16" s="520"/>
    </row>
    <row r="17" spans="1:19" ht="12" customHeight="1" x14ac:dyDescent="0.2">
      <c r="A17" s="140"/>
      <c r="B17" s="274"/>
      <c r="C17" s="251" t="s">
        <v>243</v>
      </c>
      <c r="D17" s="251" t="s">
        <v>244</v>
      </c>
      <c r="E17" s="251" t="s">
        <v>245</v>
      </c>
      <c r="F17" s="252" t="s">
        <v>246</v>
      </c>
      <c r="G17" s="252" t="s">
        <v>247</v>
      </c>
      <c r="H17" s="252" t="s">
        <v>248</v>
      </c>
      <c r="I17" s="252" t="s">
        <v>249</v>
      </c>
      <c r="J17" s="252"/>
      <c r="K17" s="415" t="s">
        <v>112</v>
      </c>
      <c r="L17" s="415" t="s">
        <v>115</v>
      </c>
      <c r="M17" s="415" t="s">
        <v>143</v>
      </c>
      <c r="N17" s="415" t="s">
        <v>151</v>
      </c>
      <c r="O17" s="148"/>
      <c r="P17" s="418" t="s">
        <v>115</v>
      </c>
      <c r="Q17" s="418" t="s">
        <v>143</v>
      </c>
      <c r="R17" s="418" t="s">
        <v>151</v>
      </c>
      <c r="S17" s="418" t="s">
        <v>154</v>
      </c>
    </row>
    <row r="18" spans="1:19" ht="12" customHeight="1" x14ac:dyDescent="0.2">
      <c r="A18" s="146" t="s">
        <v>84</v>
      </c>
      <c r="B18" s="259"/>
      <c r="C18" s="246">
        <v>38</v>
      </c>
      <c r="D18" s="247">
        <v>38</v>
      </c>
      <c r="E18" s="247">
        <v>38</v>
      </c>
      <c r="F18" s="247">
        <v>38.722689692541152</v>
      </c>
      <c r="G18" s="246">
        <v>37.64471305598439</v>
      </c>
      <c r="H18" s="247">
        <v>34.186500000000002</v>
      </c>
      <c r="I18" s="247">
        <v>33.592399999999998</v>
      </c>
      <c r="J18" s="247"/>
      <c r="K18" s="247">
        <v>40.65</v>
      </c>
      <c r="L18" s="247">
        <v>30.1</v>
      </c>
      <c r="M18" s="247">
        <v>30.03</v>
      </c>
      <c r="N18" s="247">
        <v>33.979999999999997</v>
      </c>
      <c r="P18" s="20">
        <v>38.560886000000004</v>
      </c>
      <c r="Q18" s="20">
        <v>35.365065000000001</v>
      </c>
      <c r="R18" s="20">
        <v>33.334913</v>
      </c>
      <c r="S18" s="20">
        <v>41.122822999999997</v>
      </c>
    </row>
    <row r="19" spans="1:19" ht="12" customHeight="1" x14ac:dyDescent="0.2">
      <c r="A19" s="417" t="s">
        <v>222</v>
      </c>
      <c r="B19" s="259"/>
      <c r="C19" s="246" t="s">
        <v>22</v>
      </c>
      <c r="D19" s="246" t="s">
        <v>22</v>
      </c>
      <c r="E19" s="247">
        <v>20</v>
      </c>
      <c r="F19" s="247">
        <v>20.686656140450506</v>
      </c>
      <c r="G19" s="246">
        <v>19.951687600210121</v>
      </c>
      <c r="H19" s="247">
        <v>18.459</v>
      </c>
      <c r="I19" s="247">
        <v>17.0076</v>
      </c>
      <c r="J19" s="247"/>
      <c r="K19" s="247">
        <v>18.21</v>
      </c>
      <c r="L19" s="247">
        <v>15.93</v>
      </c>
      <c r="M19" s="247">
        <v>17.079999999999998</v>
      </c>
      <c r="N19" s="247">
        <v>15.97</v>
      </c>
      <c r="P19" s="20">
        <v>18.802598</v>
      </c>
      <c r="Q19" s="20">
        <v>16.593957</v>
      </c>
      <c r="R19" s="20">
        <v>15.95379</v>
      </c>
      <c r="S19" s="20">
        <v>18.275559999999999</v>
      </c>
    </row>
    <row r="20" spans="1:19" ht="12" customHeight="1" x14ac:dyDescent="0.25">
      <c r="A20" s="417" t="s">
        <v>223</v>
      </c>
      <c r="B20" s="259"/>
      <c r="C20" s="246" t="s">
        <v>22</v>
      </c>
      <c r="D20" s="246" t="s">
        <v>22</v>
      </c>
      <c r="E20" s="247">
        <v>9</v>
      </c>
      <c r="F20" s="247">
        <v>9.6368835196861085</v>
      </c>
      <c r="G20" s="246">
        <v>10.403477593428963</v>
      </c>
      <c r="H20" s="247">
        <v>10.1966</v>
      </c>
      <c r="I20" s="247">
        <v>9.5417000000000005</v>
      </c>
      <c r="J20" s="247"/>
      <c r="K20" s="247">
        <v>9.99</v>
      </c>
      <c r="L20" s="247">
        <v>8.5990000000000002</v>
      </c>
      <c r="M20" s="247">
        <v>8.0039999999999996</v>
      </c>
      <c r="N20" s="247">
        <v>10.16</v>
      </c>
      <c r="O20" s="431"/>
      <c r="P20" s="20">
        <v>10.206884000000001</v>
      </c>
      <c r="Q20" s="20">
        <v>7.8132109999999999</v>
      </c>
      <c r="R20" s="20">
        <v>9.2258770000000005</v>
      </c>
      <c r="S20" s="179">
        <v>7.8153300000000003</v>
      </c>
    </row>
    <row r="21" spans="1:19" ht="12" customHeight="1" x14ac:dyDescent="0.25">
      <c r="B21" s="259"/>
      <c r="C21" s="246"/>
      <c r="D21" s="246"/>
      <c r="E21" s="247"/>
      <c r="F21" s="247"/>
      <c r="G21" s="246"/>
      <c r="H21" s="247"/>
      <c r="I21" s="247"/>
      <c r="J21" s="247"/>
      <c r="K21" s="247"/>
      <c r="L21" s="247"/>
      <c r="M21" s="247"/>
      <c r="N21" s="247"/>
      <c r="O21" s="431"/>
      <c r="P21" s="20"/>
      <c r="Q21" s="20"/>
      <c r="R21" s="20"/>
      <c r="S21" s="179"/>
    </row>
    <row r="22" spans="1:19" ht="12" customHeight="1" x14ac:dyDescent="0.2">
      <c r="A22" s="417" t="s">
        <v>93</v>
      </c>
      <c r="B22" s="259"/>
      <c r="C22" s="246">
        <v>67</v>
      </c>
      <c r="D22" s="246">
        <v>62.8</v>
      </c>
      <c r="E22" s="247">
        <v>67.919219685702089</v>
      </c>
      <c r="F22" s="247">
        <v>64.303415489275324</v>
      </c>
      <c r="G22" s="246">
        <v>62.048962109169999</v>
      </c>
      <c r="H22" s="247">
        <v>54.198599999999999</v>
      </c>
      <c r="I22" s="247">
        <v>55.442799999999998</v>
      </c>
      <c r="J22" s="247"/>
      <c r="K22" s="247">
        <v>61.92</v>
      </c>
      <c r="L22" s="247">
        <v>63.95</v>
      </c>
      <c r="M22" s="247">
        <v>59.09</v>
      </c>
      <c r="N22" s="247">
        <v>60.35</v>
      </c>
      <c r="O22" s="231"/>
      <c r="P22" s="20">
        <v>57.612920000000003</v>
      </c>
      <c r="Q22" s="20">
        <v>54.023943000000003</v>
      </c>
      <c r="R22" s="20">
        <v>54.268129000000002</v>
      </c>
      <c r="S22" s="367">
        <v>51.817039999999999</v>
      </c>
    </row>
    <row r="23" spans="1:19" ht="12" customHeight="1" x14ac:dyDescent="0.2">
      <c r="A23" s="417" t="s">
        <v>94</v>
      </c>
      <c r="B23" s="259"/>
      <c r="C23" s="246">
        <v>38.799999999999997</v>
      </c>
      <c r="D23" s="246">
        <v>42.4</v>
      </c>
      <c r="E23" s="247">
        <v>44.349066372447908</v>
      </c>
      <c r="F23" s="247">
        <v>43.087144761526382</v>
      </c>
      <c r="G23" s="247">
        <v>40.517965067415965</v>
      </c>
      <c r="H23" s="247">
        <v>40.289700000000003</v>
      </c>
      <c r="I23" s="247">
        <v>38.8123</v>
      </c>
      <c r="J23" s="247"/>
      <c r="K23" s="247">
        <v>44.38</v>
      </c>
      <c r="L23" s="247">
        <v>40.58</v>
      </c>
      <c r="M23" s="247">
        <v>41.9</v>
      </c>
      <c r="N23" s="247">
        <v>41.36</v>
      </c>
      <c r="O23" s="231"/>
      <c r="P23" s="20">
        <v>44.642730999999998</v>
      </c>
      <c r="Q23" s="20">
        <v>39.552985</v>
      </c>
      <c r="R23" s="20">
        <v>37.220550000000003</v>
      </c>
      <c r="S23" s="367">
        <v>37.211680000000001</v>
      </c>
    </row>
    <row r="24" spans="1:19" s="221" customFormat="1" ht="12" customHeight="1" x14ac:dyDescent="0.2">
      <c r="A24" s="417"/>
      <c r="B24" s="259"/>
      <c r="C24" s="253"/>
      <c r="D24" s="253"/>
      <c r="E24" s="246"/>
      <c r="F24" s="248"/>
      <c r="G24" s="246"/>
      <c r="H24" s="247"/>
      <c r="I24" s="264"/>
      <c r="J24" s="264"/>
      <c r="K24" s="264"/>
      <c r="L24" s="264"/>
      <c r="M24" s="264"/>
      <c r="N24" s="264"/>
      <c r="O24" s="231"/>
      <c r="P24" s="434"/>
      <c r="Q24" s="434"/>
      <c r="R24" s="434"/>
      <c r="S24" s="367"/>
    </row>
    <row r="25" spans="1:19" ht="12" customHeight="1" x14ac:dyDescent="0.2">
      <c r="A25" s="417" t="s">
        <v>273</v>
      </c>
      <c r="B25" s="259"/>
      <c r="C25" s="247">
        <v>74.453143829940004</v>
      </c>
      <c r="D25" s="247">
        <v>72.509497380759996</v>
      </c>
      <c r="E25" s="247">
        <v>75.928984823990007</v>
      </c>
      <c r="F25" s="247">
        <v>73.069357752017737</v>
      </c>
      <c r="G25" s="246">
        <v>70.799985995815163</v>
      </c>
      <c r="H25" s="247">
        <v>65.539100000000005</v>
      </c>
      <c r="I25" s="247">
        <v>64.999399999999994</v>
      </c>
      <c r="J25" s="247"/>
      <c r="K25" s="247">
        <v>71.92</v>
      </c>
      <c r="L25" s="247">
        <v>73.59</v>
      </c>
      <c r="M25" s="247">
        <v>69.239999999999995</v>
      </c>
      <c r="N25" s="247">
        <v>69.959999999999994</v>
      </c>
      <c r="O25" s="231"/>
      <c r="P25" s="20">
        <v>70.046582000000001</v>
      </c>
      <c r="Q25" s="20">
        <v>65.337520999999995</v>
      </c>
      <c r="R25" s="20">
        <v>65.393242000000001</v>
      </c>
      <c r="S25" s="367">
        <v>62.680329999999998</v>
      </c>
    </row>
    <row r="26" spans="1:19" ht="12" customHeight="1" x14ac:dyDescent="0.2">
      <c r="A26" s="204" t="s">
        <v>274</v>
      </c>
      <c r="B26" s="259"/>
      <c r="C26" s="247" t="s">
        <v>22</v>
      </c>
      <c r="D26" s="247" t="s">
        <v>22</v>
      </c>
      <c r="E26" s="247" t="s">
        <v>22</v>
      </c>
      <c r="F26" s="247" t="s">
        <v>22</v>
      </c>
      <c r="G26" s="247" t="s">
        <v>22</v>
      </c>
      <c r="H26" s="247" t="s">
        <v>22</v>
      </c>
      <c r="I26" s="247" t="s">
        <v>22</v>
      </c>
      <c r="J26" s="247"/>
      <c r="K26" s="247">
        <v>5.8520000000000003</v>
      </c>
      <c r="L26" s="247">
        <v>7.6120000000000001</v>
      </c>
      <c r="M26" s="247">
        <v>8.266</v>
      </c>
      <c r="N26" s="247">
        <v>8.1319999999999997</v>
      </c>
      <c r="O26" s="231"/>
      <c r="P26" s="20">
        <v>5.7209690000000002</v>
      </c>
      <c r="Q26" s="20">
        <v>5.3928440000000002</v>
      </c>
      <c r="R26" s="20">
        <v>5.3072410000000003</v>
      </c>
      <c r="S26" s="367">
        <v>5.5882509999999996</v>
      </c>
    </row>
    <row r="27" spans="1:19" ht="12" customHeight="1" x14ac:dyDescent="0.2">
      <c r="A27" s="205" t="s">
        <v>8</v>
      </c>
      <c r="B27" s="429"/>
      <c r="C27" s="254">
        <v>9430</v>
      </c>
      <c r="D27" s="254">
        <v>8920</v>
      </c>
      <c r="E27" s="254">
        <v>9195</v>
      </c>
      <c r="F27" s="254">
        <v>8804</v>
      </c>
      <c r="G27" s="254">
        <v>8768</v>
      </c>
      <c r="H27" s="254">
        <v>8712</v>
      </c>
      <c r="I27" s="254">
        <v>9664</v>
      </c>
      <c r="J27" s="255"/>
      <c r="K27" s="254">
        <v>6915</v>
      </c>
      <c r="L27" s="254">
        <v>5105</v>
      </c>
      <c r="M27" s="254">
        <v>2022</v>
      </c>
      <c r="N27" s="254">
        <v>3027</v>
      </c>
      <c r="P27" s="336">
        <v>10215</v>
      </c>
      <c r="Q27" s="336">
        <v>2323</v>
      </c>
      <c r="R27" s="336">
        <v>3256</v>
      </c>
      <c r="S27" s="336">
        <v>10256</v>
      </c>
    </row>
    <row r="28" spans="1:19" ht="12" customHeight="1" x14ac:dyDescent="0.2">
      <c r="A28" s="417" t="s">
        <v>287</v>
      </c>
      <c r="C28" s="154"/>
      <c r="D28" s="17"/>
      <c r="E28" s="13"/>
      <c r="F28" s="14"/>
      <c r="G28" s="14"/>
      <c r="H28" s="14"/>
      <c r="P28" s="417" t="s">
        <v>315</v>
      </c>
    </row>
    <row r="29" spans="1:19" ht="12" customHeight="1" x14ac:dyDescent="0.2">
      <c r="A29" s="417" t="s">
        <v>220</v>
      </c>
    </row>
    <row r="30" spans="1:19" ht="12" customHeight="1" x14ac:dyDescent="0.2">
      <c r="A30" s="168" t="s">
        <v>221</v>
      </c>
      <c r="B30" s="168"/>
      <c r="C30" s="168"/>
      <c r="D30" s="168"/>
      <c r="E30" s="168"/>
      <c r="F30" s="9"/>
      <c r="G30" s="9"/>
      <c r="H30" s="9"/>
      <c r="I30" s="9"/>
      <c r="J30" s="9"/>
    </row>
    <row r="31" spans="1:19" ht="12" customHeight="1" x14ac:dyDescent="0.2">
      <c r="A31" s="417" t="s">
        <v>224</v>
      </c>
      <c r="C31" s="9"/>
      <c r="D31" s="9"/>
      <c r="E31" s="9"/>
      <c r="F31" s="9"/>
      <c r="G31" s="9"/>
      <c r="H31" s="9"/>
      <c r="I31" s="9"/>
      <c r="J31" s="9"/>
    </row>
    <row r="32" spans="1:19" ht="11.5" customHeight="1" x14ac:dyDescent="0.2">
      <c r="C32" s="9"/>
      <c r="D32" s="9"/>
      <c r="E32" s="9"/>
      <c r="F32" s="9"/>
      <c r="G32" s="6"/>
      <c r="H32" s="9"/>
      <c r="I32" s="9"/>
      <c r="J32" s="9"/>
    </row>
    <row r="33" spans="3:10" ht="11.5" customHeight="1" x14ac:dyDescent="0.2">
      <c r="C33" s="9"/>
      <c r="D33" s="9"/>
      <c r="E33" s="9"/>
      <c r="F33" s="9"/>
      <c r="G33" s="6"/>
      <c r="H33" s="9"/>
      <c r="I33" s="9"/>
      <c r="J33" s="9"/>
    </row>
    <row r="34" spans="3:10" ht="11.5" customHeight="1" x14ac:dyDescent="0.2">
      <c r="C34" s="107"/>
      <c r="D34" s="107"/>
      <c r="E34" s="430"/>
      <c r="F34" s="107"/>
      <c r="G34" s="430"/>
      <c r="H34" s="430"/>
      <c r="I34" s="432"/>
      <c r="J34" s="432"/>
    </row>
    <row r="35" spans="3:10" ht="11.5" customHeight="1" x14ac:dyDescent="0.2">
      <c r="C35" s="9"/>
      <c r="D35" s="9"/>
      <c r="E35" s="9"/>
      <c r="F35" s="9"/>
      <c r="G35" s="9"/>
      <c r="H35" s="9"/>
      <c r="I35" s="9"/>
      <c r="J35" s="9"/>
    </row>
    <row r="36" spans="3:10" ht="11.5" customHeight="1" x14ac:dyDescent="0.2">
      <c r="C36" s="2"/>
      <c r="D36" s="2"/>
      <c r="E36" s="9"/>
      <c r="F36" s="2"/>
      <c r="G36" s="9"/>
      <c r="H36" s="430"/>
      <c r="I36" s="430"/>
      <c r="J36" s="430"/>
    </row>
    <row r="37" spans="3:10" ht="11.5" customHeight="1" x14ac:dyDescent="0.2">
      <c r="C37" s="2"/>
      <c r="D37" s="2"/>
      <c r="E37" s="2"/>
      <c r="F37" s="2"/>
      <c r="G37" s="4"/>
      <c r="H37" s="2"/>
      <c r="I37" s="2"/>
      <c r="J37" s="2"/>
    </row>
  </sheetData>
  <mergeCells count="6">
    <mergeCell ref="P4:S4"/>
    <mergeCell ref="C5:N5"/>
    <mergeCell ref="C16:N16"/>
    <mergeCell ref="P5:S5"/>
    <mergeCell ref="P16:S16"/>
    <mergeCell ref="C4:N4"/>
  </mergeCells>
  <phoneticPr fontId="8" type="noConversion"/>
  <pageMargins left="0.7" right="0.7" top="0.75" bottom="0.75" header="0.3" footer="0.3"/>
  <pageSetup paperSize="9" orientation="landscape" r:id="rId1"/>
  <headerFooter>
    <oddHeader>&amp;CTable 12</oddHeader>
  </headerFooter>
  <ignoredErrors>
    <ignoredError sqref="C6:E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workbookViewId="0">
      <pane xSplit="2" topLeftCell="C1" activePane="topRight" state="frozen"/>
      <selection pane="topRight"/>
    </sheetView>
  </sheetViews>
  <sheetFormatPr defaultColWidth="8.81640625" defaultRowHeight="10" x14ac:dyDescent="0.2"/>
  <cols>
    <col min="1" max="1" width="9.6328125" style="207" customWidth="1"/>
    <col min="2" max="2" width="15.36328125" style="207" customWidth="1"/>
    <col min="3" max="3" width="1.6328125" style="207" customWidth="1"/>
    <col min="4" max="7" width="9.6328125" style="207" customWidth="1"/>
    <col min="8" max="8" width="1.6328125" style="207" customWidth="1"/>
    <col min="9" max="12" width="9.6328125" style="207" customWidth="1"/>
    <col min="13" max="13" width="1.6328125" style="207" customWidth="1"/>
    <col min="14" max="22" width="9.6328125" style="207" customWidth="1"/>
    <col min="23" max="23" width="1.6328125" style="207" customWidth="1"/>
    <col min="24" max="27" width="9.6328125" style="207" customWidth="1"/>
    <col min="28" max="16384" width="8.81640625" style="207"/>
  </cols>
  <sheetData>
    <row r="1" spans="1:28" ht="11" customHeight="1" x14ac:dyDescent="0.25">
      <c r="A1" s="206" t="s">
        <v>219</v>
      </c>
    </row>
    <row r="2" spans="1:28" ht="11" customHeight="1" x14ac:dyDescent="0.2"/>
    <row r="3" spans="1:28" ht="11" customHeight="1" x14ac:dyDescent="0.2">
      <c r="A3" s="436"/>
      <c r="B3" s="436"/>
      <c r="C3" s="436"/>
      <c r="D3" s="436"/>
      <c r="E3" s="436"/>
      <c r="F3" s="436"/>
      <c r="G3" s="436"/>
      <c r="H3" s="436"/>
      <c r="I3" s="436"/>
      <c r="J3" s="436"/>
      <c r="K3" s="436"/>
      <c r="L3" s="436"/>
      <c r="M3" s="436"/>
      <c r="N3" s="436"/>
      <c r="O3" s="436"/>
      <c r="P3" s="436"/>
      <c r="Q3" s="437" t="s">
        <v>233</v>
      </c>
      <c r="AA3" s="183" t="s">
        <v>232</v>
      </c>
    </row>
    <row r="4" spans="1:28" ht="11" customHeight="1" x14ac:dyDescent="0.25">
      <c r="A4" s="150" t="s">
        <v>0</v>
      </c>
      <c r="B4" s="150"/>
      <c r="C4" s="274"/>
      <c r="D4" s="527" t="s">
        <v>201</v>
      </c>
      <c r="E4" s="527"/>
      <c r="F4" s="527"/>
      <c r="G4" s="527"/>
      <c r="H4" s="527"/>
      <c r="I4" s="527"/>
      <c r="J4" s="527"/>
      <c r="K4" s="527"/>
      <c r="L4" s="527"/>
      <c r="M4" s="527"/>
      <c r="N4" s="527"/>
      <c r="O4" s="527"/>
      <c r="P4" s="527"/>
      <c r="Q4" s="527"/>
      <c r="S4" s="526" t="s">
        <v>314</v>
      </c>
      <c r="T4" s="526"/>
      <c r="U4" s="526"/>
      <c r="V4" s="526"/>
      <c r="W4" s="526"/>
      <c r="X4" s="526"/>
      <c r="Y4" s="526"/>
      <c r="Z4" s="526"/>
      <c r="AA4" s="526"/>
    </row>
    <row r="5" spans="1:28" ht="11" customHeight="1" x14ac:dyDescent="0.2">
      <c r="A5" s="140"/>
      <c r="B5" s="140"/>
      <c r="C5" s="274"/>
      <c r="D5" s="522" t="s">
        <v>250</v>
      </c>
      <c r="E5" s="522"/>
      <c r="F5" s="522"/>
      <c r="G5" s="522"/>
      <c r="H5" s="522"/>
      <c r="I5" s="522"/>
      <c r="J5" s="522"/>
      <c r="K5" s="522"/>
      <c r="L5" s="522"/>
      <c r="M5" s="257"/>
      <c r="N5" s="523" t="s">
        <v>1</v>
      </c>
      <c r="O5" s="523"/>
      <c r="P5" s="523"/>
      <c r="Q5" s="523"/>
      <c r="S5" s="524" t="s">
        <v>225</v>
      </c>
      <c r="T5" s="524"/>
      <c r="U5" s="524"/>
      <c r="V5" s="524"/>
      <c r="W5" s="146"/>
      <c r="X5" s="525" t="s">
        <v>1</v>
      </c>
      <c r="Y5" s="525"/>
      <c r="Z5" s="525"/>
      <c r="AA5" s="525"/>
      <c r="AB5" s="140"/>
    </row>
    <row r="6" spans="1:28" ht="11" customHeight="1" x14ac:dyDescent="0.2">
      <c r="A6" s="150"/>
      <c r="B6" s="150"/>
      <c r="C6" s="428"/>
      <c r="D6" s="415" t="s">
        <v>251</v>
      </c>
      <c r="E6" s="415" t="s">
        <v>252</v>
      </c>
      <c r="F6" s="414" t="s">
        <v>253</v>
      </c>
      <c r="G6" s="414" t="s">
        <v>254</v>
      </c>
      <c r="H6" s="414"/>
      <c r="I6" s="258" t="s">
        <v>113</v>
      </c>
      <c r="J6" s="258" t="s">
        <v>116</v>
      </c>
      <c r="K6" s="258" t="s">
        <v>144</v>
      </c>
      <c r="L6" s="258" t="s">
        <v>151</v>
      </c>
      <c r="M6" s="259"/>
      <c r="N6" s="413" t="s">
        <v>86</v>
      </c>
      <c r="O6" s="260" t="s">
        <v>116</v>
      </c>
      <c r="P6" s="260" t="s">
        <v>144</v>
      </c>
      <c r="Q6" s="260" t="s">
        <v>152</v>
      </c>
      <c r="S6" s="143" t="s">
        <v>116</v>
      </c>
      <c r="T6" s="143" t="s">
        <v>144</v>
      </c>
      <c r="U6" s="143" t="s">
        <v>151</v>
      </c>
      <c r="V6" s="412" t="s">
        <v>154</v>
      </c>
      <c r="X6" s="114" t="s">
        <v>116</v>
      </c>
      <c r="Y6" s="114" t="s">
        <v>144</v>
      </c>
      <c r="Z6" s="114" t="s">
        <v>152</v>
      </c>
      <c r="AA6" s="114" t="s">
        <v>154</v>
      </c>
    </row>
    <row r="7" spans="1:28" ht="11" customHeight="1" x14ac:dyDescent="0.2">
      <c r="A7" s="417" t="s">
        <v>10</v>
      </c>
      <c r="B7" s="208" t="s">
        <v>11</v>
      </c>
      <c r="C7" s="438"/>
      <c r="D7" s="261">
        <v>61.652306622988604</v>
      </c>
      <c r="E7" s="261">
        <v>61</v>
      </c>
      <c r="F7" s="261">
        <v>59</v>
      </c>
      <c r="G7" s="261">
        <v>57</v>
      </c>
      <c r="H7" s="261"/>
      <c r="I7" s="247">
        <v>62.68</v>
      </c>
      <c r="J7" s="247">
        <v>55.55</v>
      </c>
      <c r="K7" s="247">
        <v>56.43</v>
      </c>
      <c r="L7" s="247">
        <v>57.01</v>
      </c>
      <c r="M7" s="259"/>
      <c r="N7" s="262">
        <v>3076</v>
      </c>
      <c r="O7" s="263">
        <v>2225</v>
      </c>
      <c r="P7" s="263">
        <v>840</v>
      </c>
      <c r="Q7" s="263">
        <v>1336</v>
      </c>
      <c r="S7" s="20">
        <v>63.389864000000003</v>
      </c>
      <c r="T7" s="20">
        <v>55.751148999999998</v>
      </c>
      <c r="U7" s="20">
        <v>52.473804999999999</v>
      </c>
      <c r="V7" s="20">
        <v>59.261319999999998</v>
      </c>
      <c r="X7" s="1">
        <v>4777</v>
      </c>
      <c r="Y7" s="1">
        <v>1107</v>
      </c>
      <c r="Z7" s="1">
        <v>1495</v>
      </c>
      <c r="AA7" s="1">
        <v>4659</v>
      </c>
    </row>
    <row r="8" spans="1:28" ht="11" customHeight="1" x14ac:dyDescent="0.2">
      <c r="A8" s="417"/>
      <c r="B8" s="208" t="s">
        <v>12</v>
      </c>
      <c r="C8" s="438"/>
      <c r="D8" s="261">
        <v>64.343457602216574</v>
      </c>
      <c r="E8" s="261">
        <v>62</v>
      </c>
      <c r="F8" s="261">
        <v>60</v>
      </c>
      <c r="G8" s="261">
        <v>56</v>
      </c>
      <c r="H8" s="261"/>
      <c r="I8" s="247">
        <v>65.03</v>
      </c>
      <c r="J8" s="247">
        <v>55.86</v>
      </c>
      <c r="K8" s="247">
        <v>55.97</v>
      </c>
      <c r="L8" s="247">
        <v>59.25</v>
      </c>
      <c r="M8" s="259"/>
      <c r="N8" s="263">
        <v>3839</v>
      </c>
      <c r="O8" s="263">
        <v>2880</v>
      </c>
      <c r="P8" s="263">
        <v>1182</v>
      </c>
      <c r="Q8" s="263">
        <v>1691</v>
      </c>
      <c r="S8" s="20">
        <v>63.450251999999999</v>
      </c>
      <c r="T8" s="20">
        <v>57.908504999999998</v>
      </c>
      <c r="U8" s="20">
        <v>57.622067000000001</v>
      </c>
      <c r="V8" s="20">
        <v>60.785980000000002</v>
      </c>
      <c r="X8" s="1">
        <v>5428</v>
      </c>
      <c r="Y8" s="1">
        <v>1216</v>
      </c>
      <c r="Z8" s="1">
        <v>1750</v>
      </c>
      <c r="AA8" s="1">
        <v>5498</v>
      </c>
    </row>
    <row r="9" spans="1:28" ht="11" customHeight="1" x14ac:dyDescent="0.2">
      <c r="A9" s="417"/>
      <c r="B9" s="140"/>
      <c r="C9" s="274"/>
      <c r="D9" s="259"/>
      <c r="E9" s="259"/>
      <c r="F9" s="259"/>
      <c r="G9" s="259"/>
      <c r="H9" s="259"/>
      <c r="I9" s="264"/>
      <c r="J9" s="264"/>
      <c r="K9" s="264"/>
      <c r="L9" s="264"/>
      <c r="M9" s="259"/>
      <c r="N9" s="265"/>
      <c r="O9" s="265"/>
      <c r="P9" s="265"/>
      <c r="Q9" s="266"/>
      <c r="S9" s="434"/>
      <c r="T9" s="434"/>
      <c r="U9" s="434"/>
      <c r="V9" s="20"/>
      <c r="X9" s="129"/>
      <c r="Y9" s="129"/>
      <c r="Z9" s="368"/>
      <c r="AA9" s="1"/>
    </row>
    <row r="10" spans="1:28" ht="11" customHeight="1" x14ac:dyDescent="0.2">
      <c r="A10" s="417" t="s">
        <v>13</v>
      </c>
      <c r="B10" s="208" t="s">
        <v>48</v>
      </c>
      <c r="C10" s="438"/>
      <c r="D10" s="261">
        <v>55.491905266647485</v>
      </c>
      <c r="E10" s="261">
        <v>52.590161488130001</v>
      </c>
      <c r="F10" s="261">
        <v>53.4056</v>
      </c>
      <c r="G10" s="261">
        <v>49.4878</v>
      </c>
      <c r="H10" s="261"/>
      <c r="I10" s="247">
        <v>57.09</v>
      </c>
      <c r="J10" s="247">
        <v>53.22</v>
      </c>
      <c r="K10" s="247">
        <v>60.3</v>
      </c>
      <c r="L10" s="247">
        <v>55.2</v>
      </c>
      <c r="M10" s="259"/>
      <c r="N10" s="263">
        <v>625</v>
      </c>
      <c r="O10" s="263">
        <v>456</v>
      </c>
      <c r="P10" s="263">
        <v>164</v>
      </c>
      <c r="Q10" s="263">
        <v>240</v>
      </c>
      <c r="S10" s="20">
        <v>58.957640323134932</v>
      </c>
      <c r="T10" s="20">
        <v>54.625187258275808</v>
      </c>
      <c r="U10" s="20">
        <v>51.437061278057406</v>
      </c>
      <c r="V10" s="20">
        <v>59.100070000000002</v>
      </c>
      <c r="X10" s="1">
        <v>553</v>
      </c>
      <c r="Y10" s="1">
        <v>221</v>
      </c>
      <c r="Z10" s="1">
        <v>290</v>
      </c>
      <c r="AA10" s="1">
        <v>1101</v>
      </c>
    </row>
    <row r="11" spans="1:28" ht="11" customHeight="1" x14ac:dyDescent="0.2">
      <c r="A11" s="417"/>
      <c r="B11" s="208" t="s">
        <v>49</v>
      </c>
      <c r="C11" s="438"/>
      <c r="D11" s="261">
        <v>61.523113821309572</v>
      </c>
      <c r="E11" s="261">
        <v>59.079949932760002</v>
      </c>
      <c r="F11" s="261">
        <v>58.735100000000003</v>
      </c>
      <c r="G11" s="261">
        <v>51.184899999999999</v>
      </c>
      <c r="H11" s="261"/>
      <c r="I11" s="247">
        <v>61.11</v>
      </c>
      <c r="J11" s="247">
        <v>51.14</v>
      </c>
      <c r="K11" s="247">
        <v>45.53</v>
      </c>
      <c r="L11" s="247">
        <v>57.7</v>
      </c>
      <c r="M11" s="259"/>
      <c r="N11" s="263">
        <v>964</v>
      </c>
      <c r="O11" s="263">
        <v>651</v>
      </c>
      <c r="P11" s="263">
        <v>275</v>
      </c>
      <c r="Q11" s="263">
        <v>415</v>
      </c>
      <c r="S11" s="20">
        <v>59.013284171529811</v>
      </c>
      <c r="T11" s="20">
        <v>47.097112166610458</v>
      </c>
      <c r="U11" s="20">
        <v>52.604589556554593</v>
      </c>
      <c r="V11" s="20">
        <v>56.365859999999998</v>
      </c>
      <c r="X11" s="1">
        <v>1189</v>
      </c>
      <c r="Y11" s="1">
        <v>306</v>
      </c>
      <c r="Z11" s="1">
        <v>369</v>
      </c>
      <c r="AA11" s="1">
        <v>1407</v>
      </c>
    </row>
    <row r="12" spans="1:28" ht="11" customHeight="1" x14ac:dyDescent="0.2">
      <c r="A12" s="417"/>
      <c r="B12" s="208" t="s">
        <v>4</v>
      </c>
      <c r="C12" s="438"/>
      <c r="D12" s="261">
        <v>69.98658170063058</v>
      </c>
      <c r="E12" s="261">
        <v>66.914905888688153</v>
      </c>
      <c r="F12" s="261">
        <v>64.026799999999994</v>
      </c>
      <c r="G12" s="261">
        <v>63.284500000000001</v>
      </c>
      <c r="H12" s="261"/>
      <c r="I12" s="247">
        <v>68.72</v>
      </c>
      <c r="J12" s="247">
        <v>60.69</v>
      </c>
      <c r="K12" s="247">
        <v>62.67</v>
      </c>
      <c r="L12" s="247">
        <v>65.55</v>
      </c>
      <c r="M12" s="259"/>
      <c r="N12" s="263">
        <v>1770</v>
      </c>
      <c r="O12" s="263">
        <v>1300</v>
      </c>
      <c r="P12" s="263">
        <v>482</v>
      </c>
      <c r="Q12" s="263">
        <v>755</v>
      </c>
      <c r="S12" s="20">
        <v>66.148230906882759</v>
      </c>
      <c r="T12" s="20">
        <v>56.850157606548677</v>
      </c>
      <c r="U12" s="20">
        <v>58.720042856130028</v>
      </c>
      <c r="V12" s="20">
        <v>64.058109999999999</v>
      </c>
      <c r="X12" s="1">
        <v>2586</v>
      </c>
      <c r="Y12" s="1">
        <v>580</v>
      </c>
      <c r="Z12" s="1">
        <v>717</v>
      </c>
      <c r="AA12" s="1">
        <v>2589</v>
      </c>
    </row>
    <row r="13" spans="1:28" ht="11" customHeight="1" x14ac:dyDescent="0.2">
      <c r="A13" s="417"/>
      <c r="B13" s="208" t="s">
        <v>5</v>
      </c>
      <c r="C13" s="438"/>
      <c r="D13" s="261">
        <v>64.76198302696605</v>
      </c>
      <c r="E13" s="261">
        <v>66.979413390964694</v>
      </c>
      <c r="F13" s="261">
        <v>61.758600000000001</v>
      </c>
      <c r="G13" s="261">
        <v>61.9679</v>
      </c>
      <c r="H13" s="261"/>
      <c r="I13" s="247">
        <v>69.12</v>
      </c>
      <c r="J13" s="247">
        <v>59.36</v>
      </c>
      <c r="K13" s="247">
        <v>57.57</v>
      </c>
      <c r="L13" s="247">
        <v>56</v>
      </c>
      <c r="M13" s="259"/>
      <c r="N13" s="263">
        <v>1602</v>
      </c>
      <c r="O13" s="263">
        <v>1219</v>
      </c>
      <c r="P13" s="263">
        <v>508</v>
      </c>
      <c r="Q13" s="263">
        <v>721</v>
      </c>
      <c r="S13" s="20">
        <v>64.804698804511602</v>
      </c>
      <c r="T13" s="20">
        <v>59.406363190815235</v>
      </c>
      <c r="U13" s="20">
        <v>58.322920106257257</v>
      </c>
      <c r="V13" s="20">
        <v>60.160179999999997</v>
      </c>
      <c r="X13" s="1">
        <v>2869</v>
      </c>
      <c r="Y13" s="1">
        <v>608</v>
      </c>
      <c r="Z13" s="1">
        <v>890</v>
      </c>
      <c r="AA13" s="1">
        <v>2530</v>
      </c>
    </row>
    <row r="14" spans="1:28" ht="11" customHeight="1" x14ac:dyDescent="0.2">
      <c r="A14" s="417"/>
      <c r="B14" s="208" t="s">
        <v>6</v>
      </c>
      <c r="C14" s="438"/>
      <c r="D14" s="261">
        <v>64.422089386850843</v>
      </c>
      <c r="E14" s="261">
        <v>65.892414920634792</v>
      </c>
      <c r="F14" s="261">
        <v>63.036799999999999</v>
      </c>
      <c r="G14" s="261">
        <v>59.301200000000001</v>
      </c>
      <c r="H14" s="261"/>
      <c r="I14" s="247">
        <v>65.55</v>
      </c>
      <c r="J14" s="247">
        <v>57.94</v>
      </c>
      <c r="K14" s="247">
        <v>56.3</v>
      </c>
      <c r="L14" s="247">
        <v>57.49</v>
      </c>
      <c r="M14" s="259"/>
      <c r="N14" s="263">
        <v>1056</v>
      </c>
      <c r="O14" s="263">
        <v>797</v>
      </c>
      <c r="P14" s="263">
        <v>318</v>
      </c>
      <c r="Q14" s="263">
        <v>511</v>
      </c>
      <c r="S14" s="20">
        <v>69.518098087189259</v>
      </c>
      <c r="T14" s="20">
        <v>68.861521995207426</v>
      </c>
      <c r="U14" s="20">
        <v>57.223769910760183</v>
      </c>
      <c r="V14" s="20">
        <v>61.257040000000003</v>
      </c>
      <c r="X14" s="1">
        <v>1853</v>
      </c>
      <c r="Y14" s="1">
        <v>375</v>
      </c>
      <c r="Z14" s="1">
        <v>610</v>
      </c>
      <c r="AA14" s="1">
        <v>1629</v>
      </c>
    </row>
    <row r="15" spans="1:28" ht="11" customHeight="1" x14ac:dyDescent="0.2">
      <c r="A15" s="417"/>
      <c r="B15" s="208" t="s">
        <v>7</v>
      </c>
      <c r="C15" s="438"/>
      <c r="D15" s="261">
        <v>50.781293215065993</v>
      </c>
      <c r="E15" s="261">
        <v>48.663753573553578</v>
      </c>
      <c r="F15" s="261">
        <v>47.240699999999997</v>
      </c>
      <c r="G15" s="261">
        <v>45.805199999999999</v>
      </c>
      <c r="H15" s="261"/>
      <c r="I15" s="247">
        <v>52.44</v>
      </c>
      <c r="J15" s="247">
        <v>43.13</v>
      </c>
      <c r="K15" s="247">
        <v>46.85</v>
      </c>
      <c r="L15" s="247">
        <v>50.35</v>
      </c>
      <c r="M15" s="259"/>
      <c r="N15" s="263">
        <v>898</v>
      </c>
      <c r="O15" s="263">
        <v>681</v>
      </c>
      <c r="P15" s="263">
        <v>275</v>
      </c>
      <c r="Q15" s="263">
        <v>384</v>
      </c>
      <c r="S15" s="20">
        <v>59.951019681878762</v>
      </c>
      <c r="T15" s="20">
        <v>57.361146686882812</v>
      </c>
      <c r="U15" s="20">
        <v>45.834998305920983</v>
      </c>
      <c r="V15" s="20">
        <v>53.466850000000001</v>
      </c>
      <c r="X15" s="1">
        <v>1101</v>
      </c>
      <c r="Y15" s="1">
        <v>209</v>
      </c>
      <c r="Z15" s="1">
        <v>362</v>
      </c>
      <c r="AA15" s="1">
        <v>939</v>
      </c>
    </row>
    <row r="16" spans="1:28" ht="11" customHeight="1" x14ac:dyDescent="0.2">
      <c r="A16" s="417"/>
      <c r="B16" s="140"/>
      <c r="C16" s="274"/>
      <c r="D16" s="259"/>
      <c r="E16" s="259"/>
      <c r="F16" s="259"/>
      <c r="G16" s="259"/>
      <c r="H16" s="259"/>
      <c r="I16" s="264"/>
      <c r="J16" s="264"/>
      <c r="K16" s="264"/>
      <c r="L16" s="264"/>
      <c r="M16" s="259"/>
      <c r="N16" s="265"/>
      <c r="O16" s="265"/>
      <c r="P16" s="265"/>
      <c r="Q16" s="266"/>
      <c r="S16" s="434"/>
      <c r="T16" s="434"/>
      <c r="U16" s="434"/>
      <c r="V16" s="20"/>
      <c r="X16" s="129"/>
      <c r="Y16" s="129"/>
      <c r="AA16" s="1"/>
    </row>
    <row r="17" spans="1:27" ht="11" customHeight="1" x14ac:dyDescent="0.2">
      <c r="A17" s="417" t="s">
        <v>101</v>
      </c>
      <c r="B17" s="208" t="s">
        <v>17</v>
      </c>
      <c r="C17" s="438"/>
      <c r="D17" s="261">
        <v>56</v>
      </c>
      <c r="E17" s="261">
        <v>53.4</v>
      </c>
      <c r="F17" s="261">
        <v>49.6</v>
      </c>
      <c r="G17" s="261">
        <v>47.7</v>
      </c>
      <c r="H17" s="261"/>
      <c r="I17" s="247">
        <v>61.31</v>
      </c>
      <c r="J17" s="247">
        <v>50.51</v>
      </c>
      <c r="K17" s="247">
        <v>57.65</v>
      </c>
      <c r="L17" s="247">
        <v>48.93</v>
      </c>
      <c r="M17" s="259"/>
      <c r="N17" s="263">
        <v>680</v>
      </c>
      <c r="O17" s="263">
        <v>564</v>
      </c>
      <c r="P17" s="263">
        <v>232</v>
      </c>
      <c r="Q17" s="263">
        <v>357</v>
      </c>
      <c r="S17" s="20">
        <v>58.066932000000001</v>
      </c>
      <c r="T17" s="20">
        <v>47.893628</v>
      </c>
      <c r="U17" s="20">
        <v>55.519770999999999</v>
      </c>
      <c r="V17" s="19">
        <v>56.4146</v>
      </c>
      <c r="X17" s="1">
        <v>830</v>
      </c>
      <c r="Y17" s="1">
        <v>203</v>
      </c>
      <c r="Z17" s="1">
        <v>266</v>
      </c>
      <c r="AA17" s="1">
        <v>2101</v>
      </c>
    </row>
    <row r="18" spans="1:27" ht="11" customHeight="1" x14ac:dyDescent="0.2">
      <c r="A18" s="417"/>
      <c r="B18" s="208" t="s">
        <v>9</v>
      </c>
      <c r="C18" s="438"/>
      <c r="D18" s="261">
        <v>64</v>
      </c>
      <c r="E18" s="261">
        <v>62.8</v>
      </c>
      <c r="F18" s="261">
        <v>60.6</v>
      </c>
      <c r="G18" s="261">
        <v>58.2</v>
      </c>
      <c r="H18" s="261"/>
      <c r="I18" s="247">
        <v>64.239999999999995</v>
      </c>
      <c r="J18" s="247">
        <v>56.51</v>
      </c>
      <c r="K18" s="247">
        <v>55.95</v>
      </c>
      <c r="L18" s="246">
        <v>59.57</v>
      </c>
      <c r="M18" s="259"/>
      <c r="N18" s="263">
        <v>6226</v>
      </c>
      <c r="O18" s="263">
        <v>4534</v>
      </c>
      <c r="P18" s="263">
        <v>1788</v>
      </c>
      <c r="Q18" s="263">
        <v>2665</v>
      </c>
      <c r="S18" s="20">
        <v>64.255848</v>
      </c>
      <c r="T18" s="20">
        <v>58.048184999999997</v>
      </c>
      <c r="U18" s="19">
        <v>55.23901</v>
      </c>
      <c r="V18" s="19">
        <v>60.381999999999998</v>
      </c>
      <c r="X18" s="1">
        <v>9278</v>
      </c>
      <c r="Y18" s="1">
        <v>2100</v>
      </c>
      <c r="Z18" s="1">
        <v>2964</v>
      </c>
      <c r="AA18" s="1">
        <v>8022</v>
      </c>
    </row>
    <row r="19" spans="1:27" ht="11" customHeight="1" x14ac:dyDescent="0.2">
      <c r="A19" s="417"/>
      <c r="B19" s="208"/>
      <c r="C19" s="438"/>
      <c r="D19" s="261"/>
      <c r="E19" s="261"/>
      <c r="F19" s="261"/>
      <c r="G19" s="261"/>
      <c r="H19" s="261"/>
      <c r="I19" s="247"/>
      <c r="J19" s="247"/>
      <c r="K19" s="247"/>
      <c r="L19" s="246"/>
      <c r="M19" s="259"/>
      <c r="N19" s="265"/>
      <c r="O19" s="265"/>
      <c r="P19" s="265"/>
      <c r="Q19" s="266"/>
      <c r="S19" s="20"/>
      <c r="T19" s="20"/>
      <c r="U19" s="19"/>
      <c r="V19" s="19"/>
      <c r="X19" s="129"/>
      <c r="Y19" s="129"/>
      <c r="Z19" s="368"/>
      <c r="AA19" s="1"/>
    </row>
    <row r="20" spans="1:27" ht="11" customHeight="1" x14ac:dyDescent="0.2">
      <c r="A20" s="417" t="s">
        <v>103</v>
      </c>
      <c r="B20" s="102" t="s">
        <v>82</v>
      </c>
      <c r="C20" s="439"/>
      <c r="D20" s="261" t="s">
        <v>22</v>
      </c>
      <c r="E20" s="261" t="s">
        <v>22</v>
      </c>
      <c r="F20" s="261" t="s">
        <v>22</v>
      </c>
      <c r="G20" s="261" t="s">
        <v>22</v>
      </c>
      <c r="H20" s="261"/>
      <c r="I20" s="247">
        <v>60.35</v>
      </c>
      <c r="J20" s="247">
        <v>51.95</v>
      </c>
      <c r="K20" s="247">
        <v>51.63</v>
      </c>
      <c r="L20" s="246">
        <v>54.07</v>
      </c>
      <c r="M20" s="259"/>
      <c r="N20" s="263">
        <v>1734</v>
      </c>
      <c r="O20" s="263">
        <v>1337</v>
      </c>
      <c r="P20" s="263">
        <v>526</v>
      </c>
      <c r="Q20" s="263">
        <v>736</v>
      </c>
      <c r="S20" s="20">
        <v>66.490224999999995</v>
      </c>
      <c r="T20" s="20">
        <v>60.039684999999999</v>
      </c>
      <c r="U20" s="19">
        <v>65.341972999999996</v>
      </c>
      <c r="V20" s="19">
        <v>66.069140000000004</v>
      </c>
      <c r="X20" s="1">
        <v>2138</v>
      </c>
      <c r="Y20" s="1">
        <v>471</v>
      </c>
      <c r="Z20" s="1">
        <v>499</v>
      </c>
      <c r="AA20" s="1">
        <v>1586</v>
      </c>
    </row>
    <row r="21" spans="1:27" ht="11" customHeight="1" x14ac:dyDescent="0.2">
      <c r="A21" s="417"/>
      <c r="B21" s="208" t="s">
        <v>83</v>
      </c>
      <c r="C21" s="438"/>
      <c r="D21" s="261" t="s">
        <v>22</v>
      </c>
      <c r="E21" s="261" t="s">
        <v>22</v>
      </c>
      <c r="F21" s="261" t="s">
        <v>22</v>
      </c>
      <c r="G21" s="261" t="s">
        <v>22</v>
      </c>
      <c r="H21" s="261"/>
      <c r="I21" s="247">
        <v>64.95</v>
      </c>
      <c r="J21" s="247">
        <v>56.78</v>
      </c>
      <c r="K21" s="247">
        <v>57.64</v>
      </c>
      <c r="L21" s="246">
        <v>59.2</v>
      </c>
      <c r="M21" s="259"/>
      <c r="N21" s="263">
        <v>5159</v>
      </c>
      <c r="O21" s="263">
        <v>3754</v>
      </c>
      <c r="P21" s="263">
        <v>1491</v>
      </c>
      <c r="Q21" s="263">
        <v>2282</v>
      </c>
      <c r="S21" s="20">
        <v>63.244492999999999</v>
      </c>
      <c r="T21" s="20">
        <v>56.914507</v>
      </c>
      <c r="U21" s="19">
        <v>57.850509000000002</v>
      </c>
      <c r="V21" s="19">
        <v>63.693820000000002</v>
      </c>
      <c r="X21" s="1">
        <v>7038</v>
      </c>
      <c r="Y21" s="1">
        <v>1715</v>
      </c>
      <c r="Z21" s="1">
        <v>1707</v>
      </c>
      <c r="AA21" s="1">
        <v>5702</v>
      </c>
    </row>
    <row r="22" spans="1:27" ht="11" customHeight="1" x14ac:dyDescent="0.2">
      <c r="A22" s="168"/>
      <c r="B22" s="208"/>
      <c r="C22" s="438"/>
      <c r="D22" s="259"/>
      <c r="E22" s="259"/>
      <c r="F22" s="259"/>
      <c r="G22" s="259"/>
      <c r="H22" s="259"/>
      <c r="I22" s="264"/>
      <c r="J22" s="264"/>
      <c r="K22" s="264"/>
      <c r="L22" s="267"/>
      <c r="M22" s="259"/>
      <c r="N22" s="265"/>
      <c r="O22" s="265"/>
      <c r="P22" s="265"/>
      <c r="Q22" s="266"/>
      <c r="S22" s="434"/>
      <c r="T22" s="434"/>
      <c r="U22" s="210"/>
      <c r="V22" s="434"/>
      <c r="X22" s="129"/>
      <c r="Y22" s="129"/>
      <c r="Z22" s="368"/>
      <c r="AA22" s="129"/>
    </row>
    <row r="23" spans="1:27" ht="11" customHeight="1" x14ac:dyDescent="0.25">
      <c r="A23" s="211" t="s">
        <v>14</v>
      </c>
      <c r="B23" s="212"/>
      <c r="C23" s="440"/>
      <c r="D23" s="268">
        <v>63.025745075724622</v>
      </c>
      <c r="E23" s="268">
        <v>61.629781508505218</v>
      </c>
      <c r="F23" s="268">
        <v>59.288800000000002</v>
      </c>
      <c r="G23" s="268">
        <v>56.876300000000001</v>
      </c>
      <c r="H23" s="269"/>
      <c r="I23" s="270">
        <v>63.89</v>
      </c>
      <c r="J23" s="270">
        <v>55.71</v>
      </c>
      <c r="K23" s="270">
        <v>56.19</v>
      </c>
      <c r="L23" s="271">
        <v>58.16</v>
      </c>
      <c r="M23" s="256"/>
      <c r="N23" s="272">
        <v>6915</v>
      </c>
      <c r="O23" s="272">
        <v>5105</v>
      </c>
      <c r="P23" s="272">
        <v>2022</v>
      </c>
      <c r="Q23" s="272">
        <v>3027</v>
      </c>
      <c r="S23" s="392">
        <v>63.397989000000003</v>
      </c>
      <c r="T23" s="392">
        <v>56.855629999999998</v>
      </c>
      <c r="U23" s="394">
        <v>55.120761000000002</v>
      </c>
      <c r="V23" s="399">
        <v>59.799928241128228</v>
      </c>
      <c r="X23" s="338">
        <v>10215</v>
      </c>
      <c r="Y23" s="338">
        <v>2323</v>
      </c>
      <c r="Z23" s="338">
        <v>3256</v>
      </c>
      <c r="AA23" s="338">
        <v>10256</v>
      </c>
    </row>
    <row r="24" spans="1:27" ht="11" customHeight="1" x14ac:dyDescent="0.2">
      <c r="A24" s="417" t="s">
        <v>99</v>
      </c>
    </row>
    <row r="25" spans="1:27" ht="11" customHeight="1" x14ac:dyDescent="0.2">
      <c r="A25" s="417" t="s">
        <v>288</v>
      </c>
    </row>
    <row r="26" spans="1:27" ht="11" customHeight="1" x14ac:dyDescent="0.2">
      <c r="A26" s="441" t="s">
        <v>289</v>
      </c>
    </row>
    <row r="27" spans="1:27" ht="11" customHeight="1" x14ac:dyDescent="0.2">
      <c r="A27" s="417" t="s">
        <v>102</v>
      </c>
    </row>
    <row r="28" spans="1:27" ht="11" customHeight="1" x14ac:dyDescent="0.2"/>
  </sheetData>
  <mergeCells count="6">
    <mergeCell ref="D5:L5"/>
    <mergeCell ref="N5:Q5"/>
    <mergeCell ref="S5:V5"/>
    <mergeCell ref="X5:AA5"/>
    <mergeCell ref="S4:AA4"/>
    <mergeCell ref="D4:Q4"/>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85"/>
  <sheetViews>
    <sheetView zoomScaleNormal="100" workbookViewId="0">
      <pane xSplit="2" topLeftCell="C1" activePane="topRight" state="frozen"/>
      <selection pane="topRight"/>
    </sheetView>
  </sheetViews>
  <sheetFormatPr defaultColWidth="8.81640625" defaultRowHeight="11.5" customHeight="1" x14ac:dyDescent="0.2"/>
  <cols>
    <col min="1" max="1" width="9.6328125" style="174" customWidth="1"/>
    <col min="2" max="2" width="15.453125" style="174" customWidth="1"/>
    <col min="3" max="3" width="1.6328125" style="174" customWidth="1"/>
    <col min="4" max="22" width="9.6328125" style="174" customWidth="1"/>
    <col min="23" max="16384" width="8.81640625" style="174"/>
  </cols>
  <sheetData>
    <row r="1" spans="1:23" ht="12" customHeight="1" x14ac:dyDescent="0.25">
      <c r="A1" s="160" t="s">
        <v>277</v>
      </c>
      <c r="B1" s="118"/>
      <c r="D1" s="118"/>
      <c r="E1" s="118"/>
      <c r="F1" s="118"/>
    </row>
    <row r="2" spans="1:23" ht="12" customHeight="1" x14ac:dyDescent="0.25">
      <c r="A2" s="160"/>
      <c r="B2" s="118"/>
      <c r="D2" s="118"/>
      <c r="E2" s="118"/>
      <c r="F2" s="118"/>
    </row>
    <row r="3" spans="1:23" ht="12" customHeight="1" x14ac:dyDescent="0.2">
      <c r="D3" s="428"/>
      <c r="E3" s="428"/>
      <c r="F3" s="428"/>
      <c r="G3" s="442" t="s">
        <v>235</v>
      </c>
      <c r="I3" s="417"/>
      <c r="J3" s="417"/>
      <c r="K3" s="417"/>
      <c r="L3" s="127" t="s">
        <v>232</v>
      </c>
      <c r="N3" s="140"/>
      <c r="O3" s="140"/>
      <c r="P3" s="140"/>
      <c r="Q3" s="198"/>
      <c r="R3" s="140"/>
      <c r="S3" s="140"/>
      <c r="T3" s="140"/>
      <c r="U3" s="140"/>
      <c r="V3" s="198"/>
      <c r="W3" s="140"/>
    </row>
    <row r="4" spans="1:23" ht="12" customHeight="1" x14ac:dyDescent="0.25">
      <c r="A4" s="150" t="s">
        <v>0</v>
      </c>
      <c r="B4" s="150"/>
      <c r="C4" s="140"/>
      <c r="D4" s="530" t="s">
        <v>201</v>
      </c>
      <c r="E4" s="530"/>
      <c r="F4" s="530"/>
      <c r="G4" s="530"/>
      <c r="H4" s="140"/>
      <c r="I4" s="517" t="s">
        <v>314</v>
      </c>
      <c r="J4" s="517"/>
      <c r="K4" s="517"/>
      <c r="L4" s="517"/>
      <c r="M4" s="172"/>
      <c r="N4" s="140"/>
      <c r="O4" s="140"/>
      <c r="P4" s="140"/>
      <c r="Q4" s="140"/>
      <c r="R4" s="140"/>
      <c r="S4" s="140"/>
      <c r="T4" s="140"/>
      <c r="U4" s="140"/>
      <c r="V4" s="140"/>
      <c r="W4" s="140"/>
    </row>
    <row r="5" spans="1:23" ht="12" customHeight="1" x14ac:dyDescent="0.25">
      <c r="A5" s="140"/>
      <c r="B5" s="140"/>
      <c r="C5" s="140"/>
      <c r="D5" s="522" t="s">
        <v>100</v>
      </c>
      <c r="E5" s="522"/>
      <c r="F5" s="522"/>
      <c r="G5" s="522"/>
      <c r="H5" s="172"/>
      <c r="I5" s="524" t="s">
        <v>100</v>
      </c>
      <c r="J5" s="524"/>
      <c r="K5" s="524"/>
      <c r="L5" s="524"/>
      <c r="M5" s="172"/>
      <c r="N5" s="140"/>
      <c r="O5" s="140"/>
      <c r="P5" s="140"/>
      <c r="Q5" s="140"/>
      <c r="R5" s="140"/>
      <c r="S5" s="140"/>
      <c r="T5" s="140"/>
      <c r="U5" s="140"/>
      <c r="V5" s="140"/>
      <c r="W5" s="140"/>
    </row>
    <row r="6" spans="1:23" ht="12" customHeight="1" x14ac:dyDescent="0.2">
      <c r="A6" s="150"/>
      <c r="B6" s="150"/>
      <c r="C6" s="148"/>
      <c r="D6" s="415" t="s">
        <v>86</v>
      </c>
      <c r="E6" s="415" t="s">
        <v>115</v>
      </c>
      <c r="F6" s="415" t="s">
        <v>143</v>
      </c>
      <c r="G6" s="415" t="s">
        <v>151</v>
      </c>
      <c r="H6" s="140"/>
      <c r="I6" s="418" t="s">
        <v>115</v>
      </c>
      <c r="J6" s="418" t="s">
        <v>143</v>
      </c>
      <c r="K6" s="418" t="s">
        <v>151</v>
      </c>
      <c r="L6" s="418" t="s">
        <v>154</v>
      </c>
      <c r="M6" s="148"/>
      <c r="N6" s="140"/>
      <c r="O6" s="140"/>
      <c r="P6" s="140"/>
      <c r="Q6" s="140"/>
      <c r="R6" s="140"/>
      <c r="S6" s="140"/>
      <c r="T6" s="140"/>
      <c r="U6" s="140"/>
      <c r="V6" s="140"/>
      <c r="W6" s="140"/>
    </row>
    <row r="7" spans="1:23" ht="12" customHeight="1" x14ac:dyDescent="0.2">
      <c r="A7" s="417" t="s">
        <v>10</v>
      </c>
      <c r="B7" s="208" t="s">
        <v>11</v>
      </c>
      <c r="C7" s="18"/>
      <c r="D7" s="246">
        <v>40.619999999999997</v>
      </c>
      <c r="E7" s="246">
        <v>32.44</v>
      </c>
      <c r="F7" s="246">
        <v>32.049999999999997</v>
      </c>
      <c r="G7" s="246">
        <v>34.74</v>
      </c>
      <c r="H7" s="140"/>
      <c r="I7" s="20">
        <v>39.075496000000001</v>
      </c>
      <c r="J7" s="20">
        <v>35.683382999999999</v>
      </c>
      <c r="K7" s="20">
        <v>32.874772</v>
      </c>
      <c r="L7" s="361">
        <v>40.366900000000001</v>
      </c>
      <c r="M7" s="213"/>
    </row>
    <row r="8" spans="1:23" ht="12" customHeight="1" x14ac:dyDescent="0.2">
      <c r="A8" s="417"/>
      <c r="B8" s="208" t="s">
        <v>12</v>
      </c>
      <c r="C8" s="18"/>
      <c r="D8" s="246">
        <v>40.69</v>
      </c>
      <c r="E8" s="246">
        <v>27.87</v>
      </c>
      <c r="F8" s="246">
        <v>28.11</v>
      </c>
      <c r="G8" s="246">
        <v>33.26</v>
      </c>
      <c r="H8" s="140"/>
      <c r="I8" s="20">
        <v>38.121827000000003</v>
      </c>
      <c r="J8" s="20">
        <v>35.061619999999998</v>
      </c>
      <c r="K8" s="20">
        <v>33.802008000000001</v>
      </c>
      <c r="L8" s="349">
        <v>42.235300000000002</v>
      </c>
      <c r="M8" s="213"/>
    </row>
    <row r="9" spans="1:23" ht="12" customHeight="1" x14ac:dyDescent="0.2">
      <c r="A9" s="417"/>
      <c r="B9" s="140"/>
      <c r="C9" s="148"/>
      <c r="D9" s="273"/>
      <c r="E9" s="273"/>
      <c r="F9" s="273"/>
      <c r="G9" s="273"/>
      <c r="H9" s="140"/>
      <c r="I9" s="20"/>
      <c r="J9" s="20"/>
      <c r="K9" s="20"/>
      <c r="L9" s="443"/>
      <c r="M9" s="166"/>
    </row>
    <row r="10" spans="1:23" ht="12" customHeight="1" x14ac:dyDescent="0.2">
      <c r="A10" s="417" t="s">
        <v>13</v>
      </c>
      <c r="B10" s="208" t="s">
        <v>48</v>
      </c>
      <c r="C10" s="18"/>
      <c r="D10" s="246">
        <v>29.62</v>
      </c>
      <c r="E10" s="246">
        <v>19.59</v>
      </c>
      <c r="F10" s="246">
        <v>23.84</v>
      </c>
      <c r="G10" s="246">
        <v>24.89</v>
      </c>
      <c r="H10" s="140"/>
      <c r="I10" s="20">
        <v>32.342657148021054</v>
      </c>
      <c r="J10" s="20">
        <v>29.778736303559899</v>
      </c>
      <c r="K10" s="20">
        <v>32.323749049666588</v>
      </c>
      <c r="L10" s="19">
        <v>40.748489999999997</v>
      </c>
      <c r="M10" s="165"/>
    </row>
    <row r="11" spans="1:23" ht="12" customHeight="1" x14ac:dyDescent="0.2">
      <c r="A11" s="417"/>
      <c r="B11" s="208" t="s">
        <v>49</v>
      </c>
      <c r="C11" s="18"/>
      <c r="D11" s="246">
        <v>37.18</v>
      </c>
      <c r="E11" s="246">
        <v>27.25</v>
      </c>
      <c r="F11" s="246">
        <v>29.78</v>
      </c>
      <c r="G11" s="246">
        <v>33.57</v>
      </c>
      <c r="H11" s="140"/>
      <c r="I11" s="20">
        <v>33.939214907783196</v>
      </c>
      <c r="J11" s="20">
        <v>29.022669052912082</v>
      </c>
      <c r="K11" s="20">
        <v>34.010174049948979</v>
      </c>
      <c r="L11" s="19">
        <v>40.280099999999997</v>
      </c>
      <c r="M11" s="165"/>
    </row>
    <row r="12" spans="1:23" ht="12" customHeight="1" x14ac:dyDescent="0.2">
      <c r="A12" s="417"/>
      <c r="B12" s="208" t="s">
        <v>4</v>
      </c>
      <c r="C12" s="18"/>
      <c r="D12" s="246">
        <v>45.54</v>
      </c>
      <c r="E12" s="246">
        <v>35.229999999999997</v>
      </c>
      <c r="F12" s="246">
        <v>34.74</v>
      </c>
      <c r="G12" s="246">
        <v>39.369999999999997</v>
      </c>
      <c r="H12" s="140"/>
      <c r="I12" s="20">
        <v>39.94470177106286</v>
      </c>
      <c r="J12" s="20">
        <v>36.002705400928392</v>
      </c>
      <c r="K12" s="20">
        <v>36.022786866462042</v>
      </c>
      <c r="L12" s="19">
        <v>45.022100000000002</v>
      </c>
      <c r="M12" s="165"/>
    </row>
    <row r="13" spans="1:23" ht="12" customHeight="1" x14ac:dyDescent="0.2">
      <c r="A13" s="417"/>
      <c r="B13" s="208" t="s">
        <v>5</v>
      </c>
      <c r="C13" s="18"/>
      <c r="D13" s="246">
        <v>46.9</v>
      </c>
      <c r="E13" s="246">
        <v>35.68</v>
      </c>
      <c r="F13" s="246">
        <v>31.85</v>
      </c>
      <c r="G13" s="246">
        <v>35.090000000000003</v>
      </c>
      <c r="H13" s="140"/>
      <c r="I13" s="20">
        <v>42.304277534686364</v>
      </c>
      <c r="J13" s="20">
        <v>38.383134329503669</v>
      </c>
      <c r="K13" s="20">
        <v>35.486623956468527</v>
      </c>
      <c r="L13" s="19">
        <v>41.394629999999999</v>
      </c>
      <c r="M13" s="165"/>
    </row>
    <row r="14" spans="1:23" ht="12" customHeight="1" x14ac:dyDescent="0.2">
      <c r="A14" s="417"/>
      <c r="B14" s="208" t="s">
        <v>6</v>
      </c>
      <c r="C14" s="18"/>
      <c r="D14" s="246">
        <v>45.25</v>
      </c>
      <c r="E14" s="246">
        <v>33.700000000000003</v>
      </c>
      <c r="F14" s="246">
        <v>30.22</v>
      </c>
      <c r="G14" s="246">
        <v>34.979999999999997</v>
      </c>
      <c r="H14" s="140"/>
      <c r="I14" s="20">
        <v>45.112364764543642</v>
      </c>
      <c r="J14" s="20">
        <v>46.972265377644938</v>
      </c>
      <c r="K14" s="20">
        <v>34.19320803371599</v>
      </c>
      <c r="L14" s="19">
        <v>42.184780000000003</v>
      </c>
      <c r="M14" s="165"/>
    </row>
    <row r="15" spans="1:23" ht="12" customHeight="1" x14ac:dyDescent="0.2">
      <c r="A15" s="417"/>
      <c r="B15" s="208" t="s">
        <v>7</v>
      </c>
      <c r="C15" s="18"/>
      <c r="D15" s="246">
        <v>31.74</v>
      </c>
      <c r="E15" s="246">
        <v>21.44</v>
      </c>
      <c r="F15" s="246">
        <v>23.65</v>
      </c>
      <c r="G15" s="246">
        <v>31.27</v>
      </c>
      <c r="H15" s="140"/>
      <c r="I15" s="20">
        <v>35.684180038940625</v>
      </c>
      <c r="J15" s="20">
        <v>32.707899397253307</v>
      </c>
      <c r="K15" s="20">
        <v>20.036849493903961</v>
      </c>
      <c r="L15" s="19">
        <v>32.151879999999998</v>
      </c>
      <c r="M15" s="165"/>
    </row>
    <row r="16" spans="1:23" ht="12" customHeight="1" x14ac:dyDescent="0.2">
      <c r="A16" s="417"/>
      <c r="B16" s="140"/>
      <c r="C16" s="148"/>
      <c r="D16" s="273"/>
      <c r="E16" s="273"/>
      <c r="F16" s="273"/>
      <c r="G16" s="273"/>
      <c r="H16" s="140"/>
      <c r="I16" s="20"/>
      <c r="J16" s="20"/>
      <c r="K16" s="20"/>
      <c r="L16" s="443"/>
      <c r="M16" s="166"/>
    </row>
    <row r="17" spans="1:22" ht="12" customHeight="1" x14ac:dyDescent="0.2">
      <c r="A17" s="417" t="s">
        <v>110</v>
      </c>
      <c r="B17" s="208" t="s">
        <v>17</v>
      </c>
      <c r="C17" s="18"/>
      <c r="D17" s="246">
        <v>35.89</v>
      </c>
      <c r="E17" s="246">
        <v>20.27</v>
      </c>
      <c r="F17" s="246">
        <v>28.4</v>
      </c>
      <c r="G17" s="246">
        <v>24.68</v>
      </c>
      <c r="H17" s="140"/>
      <c r="I17" s="20">
        <v>28.118145999999999</v>
      </c>
      <c r="J17" s="20">
        <v>26.637830000000001</v>
      </c>
      <c r="K17" s="20">
        <v>34.387841000000002</v>
      </c>
      <c r="L17" s="19">
        <v>34.267400000000002</v>
      </c>
      <c r="M17" s="165"/>
    </row>
    <row r="18" spans="1:22" ht="12" customHeight="1" x14ac:dyDescent="0.2">
      <c r="A18" s="417"/>
      <c r="B18" s="208" t="s">
        <v>9</v>
      </c>
      <c r="C18" s="18"/>
      <c r="D18" s="246">
        <v>41.27</v>
      </c>
      <c r="E18" s="246">
        <v>31.68</v>
      </c>
      <c r="F18" s="246">
        <v>30.28</v>
      </c>
      <c r="G18" s="246">
        <v>35.33</v>
      </c>
      <c r="H18" s="140"/>
      <c r="I18" s="20">
        <v>39.935065999999999</v>
      </c>
      <c r="J18" s="20">
        <v>36.470261000000001</v>
      </c>
      <c r="K18" s="20">
        <v>33.279133000000002</v>
      </c>
      <c r="L18" s="19">
        <v>42.221200000000003</v>
      </c>
      <c r="M18" s="165"/>
    </row>
    <row r="19" spans="1:22" ht="12" customHeight="1" x14ac:dyDescent="0.2">
      <c r="A19" s="417"/>
      <c r="B19" s="208"/>
      <c r="C19" s="18"/>
      <c r="D19" s="246"/>
      <c r="E19" s="246"/>
      <c r="F19" s="246"/>
      <c r="G19" s="246"/>
      <c r="H19" s="140"/>
      <c r="I19" s="20"/>
      <c r="J19" s="20"/>
      <c r="K19" s="20"/>
      <c r="L19" s="19"/>
      <c r="M19" s="165"/>
    </row>
    <row r="20" spans="1:22" ht="12" customHeight="1" x14ac:dyDescent="0.2">
      <c r="A20" s="417" t="s">
        <v>275</v>
      </c>
      <c r="B20" s="102" t="s">
        <v>82</v>
      </c>
      <c r="D20" s="246">
        <v>42.4</v>
      </c>
      <c r="E20" s="246">
        <v>31.71</v>
      </c>
      <c r="F20" s="246">
        <v>29.83</v>
      </c>
      <c r="G20" s="246">
        <v>32.72</v>
      </c>
      <c r="H20" s="140"/>
      <c r="I20" s="20">
        <v>44.186495000000001</v>
      </c>
      <c r="J20" s="20">
        <v>41.450398999999997</v>
      </c>
      <c r="K20" s="20">
        <v>43.167560000000002</v>
      </c>
      <c r="L20" s="19">
        <v>46.270499999999998</v>
      </c>
      <c r="M20" s="165"/>
    </row>
    <row r="21" spans="1:22" ht="12" customHeight="1" x14ac:dyDescent="0.2">
      <c r="A21" s="417"/>
      <c r="B21" s="208" t="s">
        <v>83</v>
      </c>
      <c r="D21" s="246">
        <v>40.19</v>
      </c>
      <c r="E21" s="246">
        <v>29.63</v>
      </c>
      <c r="F21" s="246">
        <v>30.18</v>
      </c>
      <c r="G21" s="246">
        <v>34.26</v>
      </c>
      <c r="H21" s="140"/>
      <c r="I21" s="20">
        <v>37.685037000000001</v>
      </c>
      <c r="J21" s="20">
        <v>34.502727</v>
      </c>
      <c r="K21" s="20">
        <v>35.419553000000001</v>
      </c>
      <c r="L21" s="19">
        <v>44.161700000000003</v>
      </c>
      <c r="M21" s="165"/>
    </row>
    <row r="22" spans="1:22" ht="12" customHeight="1" x14ac:dyDescent="0.2">
      <c r="A22" s="168"/>
      <c r="B22" s="208"/>
      <c r="C22" s="18"/>
      <c r="D22" s="246"/>
      <c r="E22" s="246"/>
      <c r="F22" s="246"/>
      <c r="G22" s="246"/>
      <c r="H22" s="140"/>
      <c r="I22" s="20"/>
      <c r="J22" s="20"/>
      <c r="K22" s="20"/>
      <c r="L22" s="20"/>
      <c r="M22" s="214"/>
    </row>
    <row r="23" spans="1:22" s="118" customFormat="1" ht="12" customHeight="1" x14ac:dyDescent="0.25">
      <c r="A23" s="211" t="s">
        <v>14</v>
      </c>
      <c r="B23" s="212"/>
      <c r="C23" s="215"/>
      <c r="D23" s="271">
        <v>40.65</v>
      </c>
      <c r="E23" s="271">
        <v>30.1</v>
      </c>
      <c r="F23" s="271">
        <v>30.03</v>
      </c>
      <c r="G23" s="271">
        <v>33.979999999999997</v>
      </c>
      <c r="H23" s="160"/>
      <c r="I23" s="393">
        <v>38.560886000000004</v>
      </c>
      <c r="J23" s="393">
        <v>35.365065000000001</v>
      </c>
      <c r="K23" s="393">
        <v>33.334913</v>
      </c>
      <c r="L23" s="393">
        <v>41.122822999999997</v>
      </c>
      <c r="M23" s="171"/>
    </row>
    <row r="24" spans="1:22" ht="12" customHeight="1" x14ac:dyDescent="0.25">
      <c r="A24" s="417"/>
      <c r="B24" s="417"/>
      <c r="D24" s="259"/>
      <c r="E24" s="259"/>
      <c r="F24" s="259"/>
      <c r="G24" s="259"/>
      <c r="I24" s="216"/>
      <c r="J24" s="216"/>
      <c r="K24" s="216"/>
      <c r="L24" s="216"/>
      <c r="N24" s="120"/>
      <c r="O24" s="120"/>
      <c r="P24" s="120"/>
      <c r="Q24" s="120"/>
      <c r="S24" s="120"/>
      <c r="T24" s="120"/>
      <c r="U24" s="120"/>
      <c r="V24" s="173"/>
    </row>
    <row r="25" spans="1:22" ht="12" customHeight="1" x14ac:dyDescent="0.25">
      <c r="A25" s="146"/>
      <c r="B25" s="146"/>
      <c r="D25" s="522" t="s">
        <v>193</v>
      </c>
      <c r="E25" s="522"/>
      <c r="F25" s="522"/>
      <c r="G25" s="522"/>
      <c r="I25" s="524" t="s">
        <v>193</v>
      </c>
      <c r="J25" s="524"/>
      <c r="K25" s="524"/>
      <c r="L25" s="524"/>
      <c r="M25" s="172"/>
    </row>
    <row r="26" spans="1:22" ht="12" customHeight="1" x14ac:dyDescent="0.2">
      <c r="A26" s="150"/>
      <c r="B26" s="150"/>
      <c r="D26" s="415" t="s">
        <v>86</v>
      </c>
      <c r="E26" s="415" t="s">
        <v>115</v>
      </c>
      <c r="F26" s="415" t="s">
        <v>143</v>
      </c>
      <c r="G26" s="415" t="s">
        <v>151</v>
      </c>
      <c r="I26" s="418" t="s">
        <v>115</v>
      </c>
      <c r="J26" s="418" t="s">
        <v>143</v>
      </c>
      <c r="K26" s="418" t="s">
        <v>151</v>
      </c>
      <c r="L26" s="412" t="s">
        <v>154</v>
      </c>
      <c r="M26" s="177"/>
    </row>
    <row r="27" spans="1:22" ht="12" customHeight="1" x14ac:dyDescent="0.2">
      <c r="A27" s="417" t="s">
        <v>10</v>
      </c>
      <c r="B27" s="208" t="s">
        <v>11</v>
      </c>
      <c r="D27" s="247">
        <v>17.07</v>
      </c>
      <c r="E27" s="246">
        <v>16.5</v>
      </c>
      <c r="F27" s="247">
        <v>18.760000000000002</v>
      </c>
      <c r="G27" s="246">
        <v>16.39</v>
      </c>
      <c r="I27" s="19">
        <v>19.111975000000001</v>
      </c>
      <c r="J27" s="20">
        <v>16.794974</v>
      </c>
      <c r="K27" s="19">
        <v>14.899527000000001</v>
      </c>
      <c r="L27" s="343">
        <v>17.921890000000001</v>
      </c>
      <c r="M27" s="165"/>
    </row>
    <row r="28" spans="1:22" ht="12" customHeight="1" x14ac:dyDescent="0.2">
      <c r="A28" s="417"/>
      <c r="B28" s="208" t="s">
        <v>12</v>
      </c>
      <c r="D28" s="247">
        <v>19.28</v>
      </c>
      <c r="E28" s="246">
        <v>15.38</v>
      </c>
      <c r="F28" s="247">
        <v>15.48</v>
      </c>
      <c r="G28" s="246">
        <v>15.57</v>
      </c>
      <c r="I28" s="19">
        <v>18.543365000000001</v>
      </c>
      <c r="J28" s="20">
        <v>16.402332999999999</v>
      </c>
      <c r="K28" s="19">
        <v>16.790924</v>
      </c>
      <c r="L28" s="19">
        <v>18.702490000000001</v>
      </c>
      <c r="M28" s="165"/>
    </row>
    <row r="29" spans="1:22" ht="12" customHeight="1" x14ac:dyDescent="0.2">
      <c r="A29" s="417"/>
      <c r="B29" s="140"/>
      <c r="D29" s="273"/>
      <c r="E29" s="273"/>
      <c r="F29" s="273"/>
      <c r="G29" s="273"/>
      <c r="I29" s="443"/>
      <c r="J29" s="443"/>
      <c r="K29" s="443"/>
      <c r="L29" s="443"/>
      <c r="M29" s="166"/>
    </row>
    <row r="30" spans="1:22" ht="12" customHeight="1" x14ac:dyDescent="0.2">
      <c r="A30" s="417" t="s">
        <v>13</v>
      </c>
      <c r="B30" s="208" t="s">
        <v>48</v>
      </c>
      <c r="D30" s="247">
        <v>12.16</v>
      </c>
      <c r="E30" s="246">
        <v>8.6489999999999991</v>
      </c>
      <c r="F30" s="247">
        <v>9.5150000000000006</v>
      </c>
      <c r="G30" s="246">
        <v>7.9329999999999998</v>
      </c>
      <c r="I30" s="19">
        <v>8.4544197221902966</v>
      </c>
      <c r="J30" s="20">
        <v>6.0617406853677629</v>
      </c>
      <c r="K30" s="19">
        <v>9.2976858027965275</v>
      </c>
      <c r="L30" s="19">
        <v>10.26967</v>
      </c>
      <c r="M30" s="165"/>
    </row>
    <row r="31" spans="1:22" ht="12" customHeight="1" x14ac:dyDescent="0.2">
      <c r="A31" s="417"/>
      <c r="B31" s="208" t="s">
        <v>49</v>
      </c>
      <c r="D31" s="247">
        <v>14.64</v>
      </c>
      <c r="E31" s="246">
        <v>12.52</v>
      </c>
      <c r="F31" s="247">
        <v>10.3</v>
      </c>
      <c r="G31" s="246">
        <v>11.1</v>
      </c>
      <c r="I31" s="19">
        <v>12.002424061566295</v>
      </c>
      <c r="J31" s="20">
        <v>10.273905316574721</v>
      </c>
      <c r="K31" s="19">
        <v>12.153905610688184</v>
      </c>
      <c r="L31" s="19">
        <v>13.483029999999999</v>
      </c>
      <c r="M31" s="165"/>
    </row>
    <row r="32" spans="1:22" ht="12" customHeight="1" x14ac:dyDescent="0.2">
      <c r="A32" s="417"/>
      <c r="B32" s="208" t="s">
        <v>4</v>
      </c>
      <c r="D32" s="247">
        <v>19.260000000000002</v>
      </c>
      <c r="E32" s="246">
        <v>17.87</v>
      </c>
      <c r="F32" s="247">
        <v>21.15</v>
      </c>
      <c r="G32" s="246">
        <v>19.3</v>
      </c>
      <c r="I32" s="19">
        <v>20.024295612099714</v>
      </c>
      <c r="J32" s="20">
        <v>16.007137104606631</v>
      </c>
      <c r="K32" s="19">
        <v>17.188175997397835</v>
      </c>
      <c r="L32" s="19">
        <v>19.83323</v>
      </c>
      <c r="M32" s="165"/>
    </row>
    <row r="33" spans="1:13" ht="12" customHeight="1" x14ac:dyDescent="0.2">
      <c r="A33" s="417"/>
      <c r="B33" s="208" t="s">
        <v>5</v>
      </c>
      <c r="D33" s="247">
        <v>22.95</v>
      </c>
      <c r="E33" s="246">
        <v>20.11</v>
      </c>
      <c r="F33" s="247">
        <v>21.52</v>
      </c>
      <c r="G33" s="246">
        <v>18.05</v>
      </c>
      <c r="I33" s="19">
        <v>22.921137005875302</v>
      </c>
      <c r="J33" s="20">
        <v>19.88450285847798</v>
      </c>
      <c r="K33" s="19">
        <v>19.95858974438665</v>
      </c>
      <c r="L33" s="19">
        <v>19.380410000000001</v>
      </c>
      <c r="M33" s="165"/>
    </row>
    <row r="34" spans="1:13" ht="12" customHeight="1" x14ac:dyDescent="0.2">
      <c r="A34" s="417"/>
      <c r="B34" s="208" t="s">
        <v>6</v>
      </c>
      <c r="D34" s="247">
        <v>21.3</v>
      </c>
      <c r="E34" s="246">
        <v>20.96</v>
      </c>
      <c r="F34" s="247">
        <v>21.42</v>
      </c>
      <c r="G34" s="246">
        <v>20.350000000000001</v>
      </c>
      <c r="I34" s="19">
        <v>26.881653299326334</v>
      </c>
      <c r="J34" s="20">
        <v>29.781574668550288</v>
      </c>
      <c r="K34" s="19">
        <v>19.088788266284602</v>
      </c>
      <c r="L34" s="19">
        <v>27.372350000000001</v>
      </c>
      <c r="M34" s="165"/>
    </row>
    <row r="35" spans="1:13" ht="12" customHeight="1" x14ac:dyDescent="0.2">
      <c r="A35" s="417"/>
      <c r="B35" s="208" t="s">
        <v>7</v>
      </c>
      <c r="D35" s="247">
        <v>16.7</v>
      </c>
      <c r="E35" s="246">
        <v>12.83</v>
      </c>
      <c r="F35" s="247">
        <v>14.17</v>
      </c>
      <c r="G35" s="246">
        <v>17.62</v>
      </c>
      <c r="I35" s="19">
        <v>24.138033549876326</v>
      </c>
      <c r="J35" s="20">
        <v>21.621805984906008</v>
      </c>
      <c r="K35" s="19">
        <v>14.750581916584938</v>
      </c>
      <c r="L35" s="19">
        <v>20.267900000000001</v>
      </c>
      <c r="M35" s="165"/>
    </row>
    <row r="36" spans="1:13" ht="12" customHeight="1" x14ac:dyDescent="0.2">
      <c r="A36" s="417"/>
      <c r="B36" s="140"/>
      <c r="D36" s="273"/>
      <c r="E36" s="273"/>
      <c r="F36" s="273"/>
      <c r="G36" s="273"/>
      <c r="I36" s="443"/>
      <c r="J36" s="443"/>
      <c r="K36" s="443"/>
      <c r="L36" s="443"/>
      <c r="M36" s="166"/>
    </row>
    <row r="37" spans="1:13" ht="12" customHeight="1" x14ac:dyDescent="0.2">
      <c r="A37" s="417" t="s">
        <v>110</v>
      </c>
      <c r="B37" s="208" t="s">
        <v>17</v>
      </c>
      <c r="D37" s="247">
        <v>16.53</v>
      </c>
      <c r="E37" s="246">
        <v>14.5</v>
      </c>
      <c r="F37" s="247">
        <v>13.29</v>
      </c>
      <c r="G37" s="246">
        <v>11.75</v>
      </c>
      <c r="I37" s="19">
        <v>12.653420000000001</v>
      </c>
      <c r="J37" s="20">
        <v>10.782329000000001</v>
      </c>
      <c r="K37" s="19">
        <v>14.198305</v>
      </c>
      <c r="L37" s="19">
        <v>17.616479999999999</v>
      </c>
      <c r="M37" s="165"/>
    </row>
    <row r="38" spans="1:13" ht="12" customHeight="1" x14ac:dyDescent="0.2">
      <c r="A38" s="417"/>
      <c r="B38" s="208" t="s">
        <v>9</v>
      </c>
      <c r="D38" s="247">
        <v>18.46</v>
      </c>
      <c r="E38" s="246">
        <v>16.170000000000002</v>
      </c>
      <c r="F38" s="247">
        <v>17.68</v>
      </c>
      <c r="G38" s="246">
        <v>16.7</v>
      </c>
      <c r="I38" s="19">
        <v>19.633616</v>
      </c>
      <c r="J38" s="20">
        <v>17.223075000000001</v>
      </c>
      <c r="K38" s="19">
        <v>16.33426</v>
      </c>
      <c r="L38" s="19">
        <v>18.381589999999999</v>
      </c>
      <c r="M38" s="165"/>
    </row>
    <row r="39" spans="1:13" ht="12" customHeight="1" x14ac:dyDescent="0.2">
      <c r="A39" s="417"/>
      <c r="B39" s="208"/>
      <c r="D39" s="247"/>
      <c r="E39" s="246"/>
      <c r="F39" s="247"/>
      <c r="G39" s="246"/>
      <c r="I39" s="19"/>
      <c r="J39" s="20"/>
      <c r="K39" s="19"/>
      <c r="L39" s="19"/>
      <c r="M39" s="165"/>
    </row>
    <row r="40" spans="1:13" ht="12" customHeight="1" x14ac:dyDescent="0.2">
      <c r="A40" s="417" t="s">
        <v>275</v>
      </c>
      <c r="B40" s="102" t="s">
        <v>82</v>
      </c>
      <c r="D40" s="247">
        <v>18.559999999999999</v>
      </c>
      <c r="E40" s="246">
        <v>15.97</v>
      </c>
      <c r="F40" s="247">
        <v>17.809999999999999</v>
      </c>
      <c r="G40" s="246">
        <v>14.66</v>
      </c>
      <c r="I40" s="19">
        <v>20.710857000000001</v>
      </c>
      <c r="J40" s="20">
        <v>20.401249</v>
      </c>
      <c r="K40" s="19">
        <v>19.724474000000001</v>
      </c>
      <c r="L40" s="19">
        <v>19.907309999999999</v>
      </c>
      <c r="M40" s="165"/>
    </row>
    <row r="41" spans="1:13" ht="12" customHeight="1" x14ac:dyDescent="0.2">
      <c r="A41" s="417"/>
      <c r="B41" s="208" t="s">
        <v>83</v>
      </c>
      <c r="D41" s="247">
        <v>18.149999999999999</v>
      </c>
      <c r="E41" s="246">
        <v>15.94</v>
      </c>
      <c r="F41" s="247">
        <v>16.93</v>
      </c>
      <c r="G41" s="246">
        <v>16.29</v>
      </c>
      <c r="I41" s="19">
        <v>18.130911999999999</v>
      </c>
      <c r="J41" s="20">
        <v>15.595610000000001</v>
      </c>
      <c r="K41" s="19">
        <v>15.86642</v>
      </c>
      <c r="L41" s="19">
        <v>18.836220000000001</v>
      </c>
      <c r="M41" s="165"/>
    </row>
    <row r="42" spans="1:13" ht="12" customHeight="1" x14ac:dyDescent="0.2">
      <c r="A42" s="168"/>
      <c r="B42" s="208"/>
      <c r="D42" s="247"/>
      <c r="E42" s="246"/>
      <c r="F42" s="247"/>
      <c r="G42" s="246"/>
      <c r="I42" s="19"/>
      <c r="J42" s="20"/>
      <c r="K42" s="19"/>
      <c r="L42" s="434"/>
      <c r="M42" s="214"/>
    </row>
    <row r="43" spans="1:13" ht="12" customHeight="1" x14ac:dyDescent="0.25">
      <c r="A43" s="211" t="s">
        <v>14</v>
      </c>
      <c r="B43" s="212"/>
      <c r="D43" s="270">
        <v>18.21</v>
      </c>
      <c r="E43" s="270">
        <v>15.93</v>
      </c>
      <c r="F43" s="270">
        <v>17.079999999999998</v>
      </c>
      <c r="G43" s="270">
        <v>15.97</v>
      </c>
      <c r="I43" s="394">
        <v>18.802598</v>
      </c>
      <c r="J43" s="394">
        <v>16.593957</v>
      </c>
      <c r="K43" s="394">
        <v>15.95379</v>
      </c>
      <c r="L43" s="394">
        <v>18.275559999999999</v>
      </c>
      <c r="M43" s="171"/>
    </row>
    <row r="44" spans="1:13" ht="11.5" customHeight="1" x14ac:dyDescent="0.2">
      <c r="A44" s="417"/>
      <c r="B44" s="417"/>
      <c r="D44" s="259"/>
      <c r="E44" s="259"/>
      <c r="F44" s="259"/>
      <c r="G44" s="259"/>
      <c r="I44" s="417"/>
      <c r="J44" s="417"/>
      <c r="K44" s="417"/>
      <c r="L44" s="417"/>
    </row>
    <row r="45" spans="1:13" ht="11.5" customHeight="1" x14ac:dyDescent="0.2">
      <c r="A45" s="146"/>
      <c r="B45" s="146"/>
      <c r="D45" s="529" t="s">
        <v>194</v>
      </c>
      <c r="E45" s="529"/>
      <c r="F45" s="529"/>
      <c r="G45" s="529"/>
      <c r="I45" s="528" t="s">
        <v>194</v>
      </c>
      <c r="J45" s="528"/>
      <c r="K45" s="528"/>
      <c r="L45" s="528"/>
    </row>
    <row r="46" spans="1:13" ht="11.5" customHeight="1" x14ac:dyDescent="0.2">
      <c r="A46" s="150"/>
      <c r="B46" s="150"/>
      <c r="D46" s="415" t="s">
        <v>86</v>
      </c>
      <c r="E46" s="415" t="s">
        <v>115</v>
      </c>
      <c r="F46" s="415" t="s">
        <v>143</v>
      </c>
      <c r="G46" s="415" t="s">
        <v>151</v>
      </c>
      <c r="H46" s="140"/>
      <c r="I46" s="418" t="s">
        <v>115</v>
      </c>
      <c r="J46" s="418" t="s">
        <v>143</v>
      </c>
      <c r="K46" s="418" t="s">
        <v>151</v>
      </c>
      <c r="L46" s="412" t="s">
        <v>154</v>
      </c>
    </row>
    <row r="47" spans="1:13" ht="11.5" customHeight="1" x14ac:dyDescent="0.2">
      <c r="A47" s="417" t="s">
        <v>10</v>
      </c>
      <c r="B47" s="208" t="s">
        <v>11</v>
      </c>
      <c r="D47" s="247">
        <v>9.61</v>
      </c>
      <c r="E47" s="246">
        <v>8.2189999999999994</v>
      </c>
      <c r="F47" s="247">
        <v>8.32</v>
      </c>
      <c r="G47" s="246">
        <v>9.14</v>
      </c>
      <c r="I47" s="19">
        <v>10.23762</v>
      </c>
      <c r="J47" s="20">
        <v>7.8878089999999998</v>
      </c>
      <c r="K47" s="19">
        <v>9.1677579999999992</v>
      </c>
      <c r="L47" s="19">
        <v>7.9521800000000002</v>
      </c>
    </row>
    <row r="48" spans="1:13" ht="11.5" customHeight="1" x14ac:dyDescent="0.2">
      <c r="A48" s="417"/>
      <c r="B48" s="208" t="s">
        <v>12</v>
      </c>
      <c r="D48" s="247">
        <v>10.36</v>
      </c>
      <c r="E48" s="246">
        <v>8.9610000000000003</v>
      </c>
      <c r="F48" s="247">
        <v>7.7030000000000003</v>
      </c>
      <c r="G48" s="246">
        <v>11.13</v>
      </c>
      <c r="I48" s="19">
        <v>10.196854</v>
      </c>
      <c r="J48" s="20">
        <v>7.7420989999999996</v>
      </c>
      <c r="K48" s="19">
        <v>9.2304429999999993</v>
      </c>
      <c r="L48" s="19">
        <v>7.6895100000000003</v>
      </c>
    </row>
    <row r="49" spans="1:12" ht="11.5" customHeight="1" x14ac:dyDescent="0.2">
      <c r="A49" s="417"/>
      <c r="B49" s="140"/>
      <c r="D49" s="273"/>
      <c r="E49" s="273"/>
      <c r="F49" s="273"/>
      <c r="G49" s="273"/>
      <c r="I49" s="443"/>
      <c r="J49" s="443"/>
      <c r="K49" s="443"/>
      <c r="L49" s="443"/>
    </row>
    <row r="50" spans="1:12" ht="11.5" customHeight="1" x14ac:dyDescent="0.2">
      <c r="A50" s="417" t="s">
        <v>13</v>
      </c>
      <c r="B50" s="208" t="s">
        <v>48</v>
      </c>
      <c r="D50" s="247">
        <v>8.49</v>
      </c>
      <c r="E50" s="246">
        <v>6.734</v>
      </c>
      <c r="F50" s="247">
        <v>5.8550000000000004</v>
      </c>
      <c r="G50" s="246">
        <v>8.4350000000000005</v>
      </c>
      <c r="I50" s="19">
        <v>6.4035888939187311</v>
      </c>
      <c r="J50" s="20">
        <v>3.4873029763685843</v>
      </c>
      <c r="K50" s="19">
        <v>7.3453811748927924</v>
      </c>
      <c r="L50" s="19">
        <v>3.0549400000000002</v>
      </c>
    </row>
    <row r="51" spans="1:12" ht="11.5" customHeight="1" x14ac:dyDescent="0.2">
      <c r="A51" s="417"/>
      <c r="B51" s="208" t="s">
        <v>49</v>
      </c>
      <c r="D51" s="247">
        <v>7.77</v>
      </c>
      <c r="E51" s="246">
        <v>6.0940000000000003</v>
      </c>
      <c r="F51" s="247">
        <v>3.2850000000000001</v>
      </c>
      <c r="G51" s="246">
        <v>6.2779999999999996</v>
      </c>
      <c r="I51" s="19">
        <v>5.7168250945971337</v>
      </c>
      <c r="J51" s="20">
        <v>2.7339910911517986</v>
      </c>
      <c r="K51" s="19">
        <v>6.9307301312943297</v>
      </c>
      <c r="L51" s="19">
        <v>4.7250500000000004</v>
      </c>
    </row>
    <row r="52" spans="1:12" ht="11.5" customHeight="1" x14ac:dyDescent="0.2">
      <c r="A52" s="417"/>
      <c r="B52" s="208" t="s">
        <v>4</v>
      </c>
      <c r="D52" s="247">
        <v>11.99</v>
      </c>
      <c r="E52" s="246">
        <v>9.0020000000000007</v>
      </c>
      <c r="F52" s="247">
        <v>8.8629999999999995</v>
      </c>
      <c r="G52" s="246">
        <v>10.130000000000001</v>
      </c>
      <c r="I52" s="19">
        <v>11.474104560340697</v>
      </c>
      <c r="J52" s="20">
        <v>8.2632978338734748</v>
      </c>
      <c r="K52" s="19">
        <v>9.3459666005043438</v>
      </c>
      <c r="L52" s="19">
        <v>8.6689500000000006</v>
      </c>
    </row>
    <row r="53" spans="1:12" ht="11.5" customHeight="1" x14ac:dyDescent="0.2">
      <c r="A53" s="417"/>
      <c r="B53" s="208" t="s">
        <v>5</v>
      </c>
      <c r="D53" s="247">
        <v>10.35</v>
      </c>
      <c r="E53" s="246">
        <v>10.15</v>
      </c>
      <c r="F53" s="247">
        <v>9.7279999999999998</v>
      </c>
      <c r="G53" s="246">
        <v>12.39</v>
      </c>
      <c r="I53" s="19">
        <v>11.657451441092945</v>
      </c>
      <c r="J53" s="20">
        <v>7.7255070704526894</v>
      </c>
      <c r="K53" s="19">
        <v>11.823556322226739</v>
      </c>
      <c r="L53" s="19">
        <v>8.6753800000000005</v>
      </c>
    </row>
    <row r="54" spans="1:12" ht="11.5" customHeight="1" x14ac:dyDescent="0.2">
      <c r="A54" s="417"/>
      <c r="B54" s="208" t="s">
        <v>6</v>
      </c>
      <c r="D54" s="247">
        <v>10.71</v>
      </c>
      <c r="E54" s="246">
        <v>12.19</v>
      </c>
      <c r="F54" s="247">
        <v>11.13</v>
      </c>
      <c r="G54" s="246">
        <v>10.83</v>
      </c>
      <c r="I54" s="19">
        <v>14.781578822793664</v>
      </c>
      <c r="J54" s="20">
        <v>14.620603338302764</v>
      </c>
      <c r="K54" s="19">
        <v>10.077831844788559</v>
      </c>
      <c r="L54" s="19">
        <v>11.310040000000001</v>
      </c>
    </row>
    <row r="55" spans="1:12" ht="11.5" customHeight="1" x14ac:dyDescent="0.2">
      <c r="A55" s="417"/>
      <c r="B55" s="208" t="s">
        <v>7</v>
      </c>
      <c r="D55" s="247">
        <v>8.8800000000000008</v>
      </c>
      <c r="E55" s="246">
        <v>6.8929999999999998</v>
      </c>
      <c r="F55" s="247">
        <v>9.17</v>
      </c>
      <c r="G55" s="246">
        <v>13.05</v>
      </c>
      <c r="I55" s="19">
        <v>11.171731312270699</v>
      </c>
      <c r="J55" s="20">
        <v>12.245116331595733</v>
      </c>
      <c r="K55" s="19">
        <v>6.8613779128059704</v>
      </c>
      <c r="L55" s="19">
        <v>11.53556</v>
      </c>
    </row>
    <row r="56" spans="1:12" ht="11.5" customHeight="1" x14ac:dyDescent="0.2">
      <c r="A56" s="417"/>
      <c r="B56" s="140"/>
      <c r="D56" s="273"/>
      <c r="E56" s="273"/>
      <c r="F56" s="273"/>
      <c r="G56" s="273"/>
      <c r="I56" s="443"/>
      <c r="J56" s="443"/>
      <c r="K56" s="443"/>
      <c r="L56" s="443"/>
    </row>
    <row r="57" spans="1:12" ht="11.5" customHeight="1" x14ac:dyDescent="0.2">
      <c r="A57" s="417" t="s">
        <v>110</v>
      </c>
      <c r="B57" s="208" t="s">
        <v>17</v>
      </c>
      <c r="D57" s="247">
        <v>10.84</v>
      </c>
      <c r="E57" s="246">
        <v>7.2249999999999996</v>
      </c>
      <c r="F57" s="247">
        <v>7.0519999999999996</v>
      </c>
      <c r="G57" s="246">
        <v>8.32</v>
      </c>
      <c r="I57" s="19">
        <v>8.5049779999999995</v>
      </c>
      <c r="J57" s="20">
        <v>7.4192590000000003</v>
      </c>
      <c r="K57" s="19">
        <v>13.024551000000001</v>
      </c>
      <c r="L57" s="19">
        <v>8.2549499999999991</v>
      </c>
    </row>
    <row r="58" spans="1:12" ht="11.5" customHeight="1" x14ac:dyDescent="0.2">
      <c r="A58" s="417"/>
      <c r="B58" s="208" t="s">
        <v>9</v>
      </c>
      <c r="D58" s="247">
        <v>9.8800000000000008</v>
      </c>
      <c r="E58" s="246">
        <v>8.7690000000000001</v>
      </c>
      <c r="F58" s="247">
        <v>8.1929999999999996</v>
      </c>
      <c r="G58" s="246">
        <v>10.49</v>
      </c>
      <c r="I58" s="19">
        <v>10.42177</v>
      </c>
      <c r="J58" s="20">
        <v>7.7630999999999997</v>
      </c>
      <c r="K58" s="19">
        <v>8.6531850000000006</v>
      </c>
      <c r="L58" s="19">
        <v>7.7347200000000003</v>
      </c>
    </row>
    <row r="59" spans="1:12" ht="11.5" customHeight="1" x14ac:dyDescent="0.2">
      <c r="A59" s="417"/>
      <c r="B59" s="208"/>
      <c r="D59" s="247"/>
      <c r="E59" s="246"/>
      <c r="F59" s="247"/>
      <c r="G59" s="246"/>
      <c r="I59" s="19"/>
      <c r="J59" s="20"/>
      <c r="K59" s="19"/>
      <c r="L59" s="19"/>
    </row>
    <row r="60" spans="1:12" ht="11.5" customHeight="1" x14ac:dyDescent="0.2">
      <c r="A60" s="417" t="s">
        <v>275</v>
      </c>
      <c r="B60" s="102" t="s">
        <v>82</v>
      </c>
      <c r="D60" s="247">
        <v>9.3699999999999992</v>
      </c>
      <c r="E60" s="246">
        <v>8.6159999999999997</v>
      </c>
      <c r="F60" s="247">
        <v>7.84</v>
      </c>
      <c r="G60" s="246">
        <v>11.8</v>
      </c>
      <c r="I60" s="19">
        <v>12.46011</v>
      </c>
      <c r="J60" s="20">
        <v>10.995205</v>
      </c>
      <c r="K60" s="19">
        <v>10.314698999999999</v>
      </c>
      <c r="L60" s="19">
        <v>9.4701799999999992</v>
      </c>
    </row>
    <row r="61" spans="1:12" ht="11.5" customHeight="1" x14ac:dyDescent="0.2">
      <c r="A61" s="417"/>
      <c r="B61" s="208" t="s">
        <v>83</v>
      </c>
      <c r="D61" s="247">
        <v>10.199999999999999</v>
      </c>
      <c r="E61" s="246">
        <v>8.6059999999999999</v>
      </c>
      <c r="F61" s="247">
        <v>8.0739999999999998</v>
      </c>
      <c r="G61" s="246">
        <v>9.7579999999999991</v>
      </c>
      <c r="I61" s="19">
        <v>9.8239599999999996</v>
      </c>
      <c r="J61" s="20">
        <v>7.0730769999999996</v>
      </c>
      <c r="K61" s="19">
        <v>9.8308839999999993</v>
      </c>
      <c r="L61" s="19">
        <v>8.0558499999999995</v>
      </c>
    </row>
    <row r="62" spans="1:12" ht="11.5" customHeight="1" x14ac:dyDescent="0.2">
      <c r="A62" s="168"/>
      <c r="B62" s="208"/>
      <c r="D62" s="247"/>
      <c r="E62" s="246"/>
      <c r="F62" s="247"/>
      <c r="G62" s="246"/>
      <c r="I62" s="19"/>
      <c r="J62" s="20"/>
      <c r="K62" s="19"/>
      <c r="L62" s="434"/>
    </row>
    <row r="63" spans="1:12" ht="11.5" customHeight="1" x14ac:dyDescent="0.25">
      <c r="A63" s="211" t="s">
        <v>14</v>
      </c>
      <c r="B63" s="212"/>
      <c r="D63" s="270">
        <v>9.99</v>
      </c>
      <c r="E63" s="270">
        <v>8.5990000000000002</v>
      </c>
      <c r="F63" s="270">
        <v>8.0039999999999996</v>
      </c>
      <c r="G63" s="270">
        <v>10.16</v>
      </c>
      <c r="I63" s="394">
        <v>10.206884000000001</v>
      </c>
      <c r="J63" s="394">
        <v>7.8132109999999999</v>
      </c>
      <c r="K63" s="394">
        <v>9.2258770000000005</v>
      </c>
      <c r="L63" s="400">
        <v>7.8153300000000003</v>
      </c>
    </row>
    <row r="64" spans="1:12" ht="11.5" customHeight="1" x14ac:dyDescent="0.2">
      <c r="A64" s="417" t="s">
        <v>302</v>
      </c>
      <c r="B64" s="417"/>
    </row>
    <row r="65" spans="1:11" ht="11.5" customHeight="1" x14ac:dyDescent="0.2">
      <c r="A65" s="417" t="s">
        <v>276</v>
      </c>
      <c r="B65" s="417"/>
    </row>
    <row r="70" spans="1:11" ht="11.5" customHeight="1" x14ac:dyDescent="0.2">
      <c r="E70" s="140"/>
      <c r="F70" s="140"/>
      <c r="G70" s="140"/>
    </row>
    <row r="71" spans="1:11" ht="11.5" customHeight="1" x14ac:dyDescent="0.2">
      <c r="E71" s="140"/>
      <c r="F71" s="140"/>
      <c r="G71" s="140"/>
    </row>
    <row r="72" spans="1:11" ht="11.5" customHeight="1" x14ac:dyDescent="0.2">
      <c r="E72" s="140"/>
      <c r="F72" s="140"/>
      <c r="G72" s="140"/>
    </row>
    <row r="73" spans="1:11" ht="11.5" customHeight="1" x14ac:dyDescent="0.2">
      <c r="E73" s="140"/>
      <c r="F73" s="140"/>
      <c r="G73" s="140"/>
    </row>
    <row r="74" spans="1:11" ht="11.5" customHeight="1" x14ac:dyDescent="0.2">
      <c r="E74" s="140"/>
      <c r="F74" s="140"/>
      <c r="G74" s="140"/>
    </row>
    <row r="75" spans="1:11" ht="11.5" customHeight="1" x14ac:dyDescent="0.2">
      <c r="E75" s="140"/>
      <c r="F75" s="140"/>
      <c r="G75" s="140"/>
    </row>
    <row r="76" spans="1:11" ht="11.5" customHeight="1" x14ac:dyDescent="0.2">
      <c r="E76" s="140"/>
      <c r="F76" s="140"/>
      <c r="G76" s="140"/>
    </row>
    <row r="77" spans="1:11" ht="11.5" customHeight="1" x14ac:dyDescent="0.2">
      <c r="E77" s="140"/>
      <c r="F77" s="140"/>
      <c r="G77" s="140"/>
    </row>
    <row r="78" spans="1:11" ht="11.5" customHeight="1" x14ac:dyDescent="0.2">
      <c r="E78" s="140"/>
      <c r="F78" s="140"/>
      <c r="G78" s="140"/>
      <c r="K78" s="140"/>
    </row>
    <row r="79" spans="1:11" ht="11.5" customHeight="1" x14ac:dyDescent="0.2">
      <c r="E79" s="140"/>
      <c r="F79" s="140"/>
      <c r="G79" s="140"/>
      <c r="K79" s="140"/>
    </row>
    <row r="80" spans="1:11" ht="11.5" customHeight="1" x14ac:dyDescent="0.2">
      <c r="E80" s="140"/>
      <c r="F80" s="140"/>
      <c r="G80" s="140"/>
    </row>
    <row r="81" spans="5:7" ht="11.5" customHeight="1" x14ac:dyDescent="0.2">
      <c r="E81" s="140"/>
      <c r="F81" s="140"/>
      <c r="G81" s="140"/>
    </row>
    <row r="82" spans="5:7" ht="11.5" customHeight="1" x14ac:dyDescent="0.2">
      <c r="E82" s="140"/>
      <c r="F82" s="140"/>
      <c r="G82" s="140"/>
    </row>
    <row r="83" spans="5:7" ht="11.5" customHeight="1" x14ac:dyDescent="0.2">
      <c r="E83" s="140"/>
      <c r="F83" s="140"/>
      <c r="G83" s="140"/>
    </row>
    <row r="84" spans="5:7" ht="11.5" customHeight="1" x14ac:dyDescent="0.2">
      <c r="E84" s="140"/>
      <c r="F84" s="140"/>
      <c r="G84" s="140"/>
    </row>
    <row r="85" spans="5:7" ht="11.5" customHeight="1" x14ac:dyDescent="0.2">
      <c r="E85" s="140"/>
      <c r="F85" s="140"/>
      <c r="G85" s="140"/>
    </row>
  </sheetData>
  <mergeCells count="8">
    <mergeCell ref="I45:L45"/>
    <mergeCell ref="I25:L25"/>
    <mergeCell ref="D25:G25"/>
    <mergeCell ref="I4:L4"/>
    <mergeCell ref="D5:G5"/>
    <mergeCell ref="D45:G45"/>
    <mergeCell ref="I5:L5"/>
    <mergeCell ref="D4:G4"/>
  </mergeCells>
  <phoneticPr fontId="8" type="noConversion"/>
  <pageMargins left="0.7" right="0.7" top="0.75" bottom="0.75" header="0.3" footer="0.3"/>
  <pageSetup paperSize="9" scale="84" orientation="landscape" r:id="rId1"/>
  <headerFooter>
    <oddHeader>&amp;CTable 13</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5"/>
  <sheetViews>
    <sheetView workbookViewId="0">
      <selection activeCell="D9" sqref="D9"/>
    </sheetView>
  </sheetViews>
  <sheetFormatPr defaultColWidth="10.90625" defaultRowHeight="12.5" x14ac:dyDescent="0.25"/>
  <sheetData>
    <row r="3" spans="1:3" x14ac:dyDescent="0.25">
      <c r="B3" t="s">
        <v>153</v>
      </c>
    </row>
    <row r="4" spans="1:3" x14ac:dyDescent="0.25">
      <c r="A4" t="s">
        <v>11</v>
      </c>
      <c r="B4" s="130">
        <v>57</v>
      </c>
      <c r="C4" s="139">
        <v>43</v>
      </c>
    </row>
    <row r="5" spans="1:3" x14ac:dyDescent="0.25">
      <c r="A5" t="s">
        <v>12</v>
      </c>
      <c r="B5" s="130">
        <v>59</v>
      </c>
      <c r="C5">
        <v>41</v>
      </c>
    </row>
  </sheetData>
  <pageMargins left="0.75" right="0.75" top="1" bottom="1" header="0.5" footer="0.5"/>
  <pageSetup paperSize="9"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I74"/>
  <sheetViews>
    <sheetView zoomScaleNormal="100" workbookViewId="0">
      <pane xSplit="2" topLeftCell="C1" activePane="topRight" state="frozen"/>
      <selection pane="topRight"/>
    </sheetView>
  </sheetViews>
  <sheetFormatPr defaultColWidth="8.81640625" defaultRowHeight="11.5" customHeight="1" x14ac:dyDescent="0.2"/>
  <cols>
    <col min="1" max="1" width="12.453125" style="154" customWidth="1"/>
    <col min="2" max="2" width="17.1796875" style="154" customWidth="1"/>
    <col min="3" max="3" width="1.6328125" style="154" customWidth="1"/>
    <col min="4" max="4" width="9.6328125" style="154" customWidth="1"/>
    <col min="5" max="5" width="1.6328125" style="154" customWidth="1"/>
    <col min="6" max="9" width="9.6328125" style="154" customWidth="1"/>
    <col min="10" max="10" width="1.6328125" style="154" customWidth="1"/>
    <col min="11" max="11" width="9.6328125" style="154" customWidth="1"/>
    <col min="12" max="12" width="1.6328125" style="154" customWidth="1"/>
    <col min="13" max="16" width="9.6328125" style="154" customWidth="1"/>
    <col min="17" max="17" width="1.6328125" style="154" customWidth="1"/>
    <col min="18" max="25" width="9.6328125" style="154" customWidth="1"/>
    <col min="26" max="26" width="1.6328125" style="154" customWidth="1"/>
    <col min="27" max="28" width="9.6328125" style="154" customWidth="1"/>
    <col min="29" max="29" width="9.6328125" style="219" customWidth="1"/>
    <col min="30" max="30" width="9.6328125" style="154" customWidth="1"/>
    <col min="31" max="31" width="1.6328125" style="154" customWidth="1"/>
    <col min="32" max="35" width="9.6328125" style="154" customWidth="1"/>
    <col min="36" max="16384" width="8.81640625" style="154"/>
  </cols>
  <sheetData>
    <row r="1" spans="1:35" ht="12" customHeight="1" x14ac:dyDescent="0.25">
      <c r="A1" s="118" t="s">
        <v>218</v>
      </c>
      <c r="B1" s="118"/>
      <c r="C1" s="218"/>
      <c r="D1" s="218"/>
      <c r="E1" s="218"/>
      <c r="F1" s="218"/>
      <c r="G1" s="218"/>
      <c r="H1" s="218"/>
      <c r="I1" s="218"/>
      <c r="J1" s="218"/>
      <c r="K1" s="218"/>
      <c r="L1" s="218"/>
      <c r="M1" s="218"/>
      <c r="N1" s="218"/>
      <c r="O1" s="218"/>
      <c r="P1" s="218"/>
      <c r="Q1" s="218"/>
      <c r="R1" s="218"/>
      <c r="AB1" s="218"/>
    </row>
    <row r="2" spans="1:35" ht="12" customHeight="1" x14ac:dyDescent="0.25">
      <c r="A2" s="118"/>
      <c r="B2" s="118"/>
      <c r="C2" s="218"/>
      <c r="D2" s="218"/>
      <c r="E2" s="218"/>
      <c r="F2" s="218"/>
      <c r="G2" s="218"/>
      <c r="H2" s="218"/>
      <c r="I2" s="218"/>
      <c r="J2" s="218"/>
      <c r="K2" s="218"/>
      <c r="L2" s="218"/>
      <c r="M2" s="218"/>
      <c r="N2" s="218"/>
      <c r="O2" s="218"/>
      <c r="P2" s="218"/>
      <c r="Q2" s="218"/>
      <c r="R2" s="218"/>
      <c r="AB2" s="218"/>
    </row>
    <row r="3" spans="1:35" ht="12" customHeight="1" x14ac:dyDescent="0.2">
      <c r="A3" s="417"/>
      <c r="B3" s="417"/>
      <c r="D3" s="259"/>
      <c r="E3" s="259"/>
      <c r="F3" s="259"/>
      <c r="G3" s="259"/>
      <c r="H3" s="259"/>
      <c r="I3" s="259"/>
      <c r="J3" s="259"/>
      <c r="K3" s="259"/>
      <c r="L3" s="259"/>
      <c r="M3" s="259"/>
      <c r="N3" s="259"/>
      <c r="O3" s="259"/>
      <c r="P3" s="259"/>
      <c r="Q3" s="259"/>
      <c r="R3" s="259"/>
      <c r="S3" s="259"/>
      <c r="T3" s="427" t="s">
        <v>230</v>
      </c>
      <c r="V3" s="417"/>
      <c r="W3" s="417"/>
      <c r="X3" s="417"/>
      <c r="Y3" s="417"/>
      <c r="Z3" s="417"/>
      <c r="AA3" s="417"/>
      <c r="AB3" s="417"/>
      <c r="AC3" s="434"/>
      <c r="AD3" s="417"/>
      <c r="AE3" s="417"/>
      <c r="AF3" s="417"/>
      <c r="AG3" s="417"/>
      <c r="AH3" s="417"/>
      <c r="AI3" s="127" t="s">
        <v>232</v>
      </c>
    </row>
    <row r="4" spans="1:35" ht="12" customHeight="1" x14ac:dyDescent="0.25">
      <c r="A4" s="150" t="s">
        <v>0</v>
      </c>
      <c r="B4" s="150"/>
      <c r="C4" s="12"/>
      <c r="D4" s="538" t="s">
        <v>201</v>
      </c>
      <c r="E4" s="538"/>
      <c r="F4" s="538"/>
      <c r="G4" s="538"/>
      <c r="H4" s="538"/>
      <c r="I4" s="538"/>
      <c r="J4" s="538"/>
      <c r="K4" s="538"/>
      <c r="L4" s="538"/>
      <c r="M4" s="538"/>
      <c r="N4" s="538"/>
      <c r="O4" s="538"/>
      <c r="P4" s="538"/>
      <c r="Q4" s="538"/>
      <c r="R4" s="538"/>
      <c r="S4" s="538"/>
      <c r="T4" s="538"/>
      <c r="U4" s="12"/>
      <c r="V4" s="517" t="s">
        <v>314</v>
      </c>
      <c r="W4" s="517"/>
      <c r="X4" s="517"/>
      <c r="Y4" s="517"/>
      <c r="Z4" s="517"/>
      <c r="AA4" s="517"/>
      <c r="AB4" s="517"/>
      <c r="AC4" s="517"/>
      <c r="AD4" s="517"/>
      <c r="AE4" s="517"/>
      <c r="AF4" s="517"/>
      <c r="AG4" s="517"/>
      <c r="AH4" s="517"/>
      <c r="AI4" s="517"/>
    </row>
    <row r="5" spans="1:35" ht="12" customHeight="1" x14ac:dyDescent="0.2">
      <c r="A5" s="417"/>
      <c r="B5" s="417"/>
      <c r="D5" s="518" t="s">
        <v>46</v>
      </c>
      <c r="E5" s="518"/>
      <c r="F5" s="518"/>
      <c r="G5" s="518"/>
      <c r="H5" s="518"/>
      <c r="I5" s="518"/>
      <c r="J5" s="518"/>
      <c r="K5" s="518"/>
      <c r="L5" s="518"/>
      <c r="M5" s="518"/>
      <c r="N5" s="518"/>
      <c r="O5" s="518"/>
      <c r="P5" s="518"/>
      <c r="Q5" s="409"/>
      <c r="R5" s="536" t="s">
        <v>1</v>
      </c>
      <c r="S5" s="536"/>
      <c r="T5" s="536"/>
      <c r="V5" s="539" t="s">
        <v>46</v>
      </c>
      <c r="W5" s="539"/>
      <c r="X5" s="539"/>
      <c r="Y5" s="539"/>
      <c r="Z5" s="539"/>
      <c r="AA5" s="539"/>
      <c r="AB5" s="539"/>
      <c r="AC5" s="539"/>
      <c r="AD5" s="539"/>
      <c r="AE5" s="140"/>
      <c r="AF5" s="533" t="s">
        <v>1</v>
      </c>
      <c r="AG5" s="533"/>
      <c r="AH5" s="533"/>
      <c r="AI5" s="533"/>
    </row>
    <row r="6" spans="1:35" ht="12" customHeight="1" x14ac:dyDescent="0.2">
      <c r="A6" s="140"/>
      <c r="B6" s="140"/>
      <c r="C6" s="220"/>
      <c r="D6" s="535" t="s">
        <v>38</v>
      </c>
      <c r="E6" s="535"/>
      <c r="F6" s="535"/>
      <c r="G6" s="535"/>
      <c r="H6" s="535"/>
      <c r="I6" s="535"/>
      <c r="J6" s="414"/>
      <c r="K6" s="535" t="s">
        <v>37</v>
      </c>
      <c r="L6" s="535"/>
      <c r="M6" s="535"/>
      <c r="N6" s="535"/>
      <c r="O6" s="535"/>
      <c r="P6" s="535"/>
      <c r="Q6" s="259"/>
      <c r="R6" s="537"/>
      <c r="S6" s="537"/>
      <c r="T6" s="537"/>
      <c r="V6" s="534" t="s">
        <v>38</v>
      </c>
      <c r="W6" s="534"/>
      <c r="X6" s="534"/>
      <c r="Y6" s="534"/>
      <c r="Z6" s="444"/>
      <c r="AA6" s="534" t="s">
        <v>37</v>
      </c>
      <c r="AB6" s="534"/>
      <c r="AC6" s="534"/>
      <c r="AD6" s="534"/>
      <c r="AE6" s="445"/>
      <c r="AF6" s="532"/>
      <c r="AG6" s="532"/>
      <c r="AH6" s="532"/>
      <c r="AI6" s="532"/>
    </row>
    <row r="7" spans="1:35" ht="12" customHeight="1" x14ac:dyDescent="0.2">
      <c r="A7" s="150"/>
      <c r="B7" s="150"/>
      <c r="C7" s="145"/>
      <c r="D7" s="415" t="s">
        <v>249</v>
      </c>
      <c r="E7" s="415"/>
      <c r="F7" s="415" t="s">
        <v>112</v>
      </c>
      <c r="G7" s="415" t="s">
        <v>116</v>
      </c>
      <c r="H7" s="415" t="s">
        <v>143</v>
      </c>
      <c r="I7" s="415" t="s">
        <v>151</v>
      </c>
      <c r="J7" s="415"/>
      <c r="K7" s="415" t="s">
        <v>249</v>
      </c>
      <c r="L7" s="415"/>
      <c r="M7" s="415" t="s">
        <v>112</v>
      </c>
      <c r="N7" s="415" t="s">
        <v>116</v>
      </c>
      <c r="O7" s="415" t="s">
        <v>143</v>
      </c>
      <c r="P7" s="415" t="s">
        <v>151</v>
      </c>
      <c r="Q7" s="274"/>
      <c r="R7" s="260" t="s">
        <v>116</v>
      </c>
      <c r="S7" s="260" t="s">
        <v>144</v>
      </c>
      <c r="T7" s="260" t="s">
        <v>152</v>
      </c>
      <c r="V7" s="418" t="s">
        <v>116</v>
      </c>
      <c r="W7" s="418" t="s">
        <v>143</v>
      </c>
      <c r="X7" s="418" t="s">
        <v>151</v>
      </c>
      <c r="Y7" s="418" t="s">
        <v>154</v>
      </c>
      <c r="Z7" s="417"/>
      <c r="AA7" s="418" t="s">
        <v>116</v>
      </c>
      <c r="AB7" s="418" t="s">
        <v>143</v>
      </c>
      <c r="AC7" s="418" t="s">
        <v>151</v>
      </c>
      <c r="AD7" s="418" t="s">
        <v>154</v>
      </c>
      <c r="AE7" s="140"/>
      <c r="AF7" s="114" t="s">
        <v>116</v>
      </c>
      <c r="AG7" s="114" t="s">
        <v>144</v>
      </c>
      <c r="AH7" s="114" t="s">
        <v>152</v>
      </c>
      <c r="AI7" s="114" t="s">
        <v>154</v>
      </c>
    </row>
    <row r="8" spans="1:35" ht="12" customHeight="1" x14ac:dyDescent="0.2">
      <c r="A8" s="417" t="s">
        <v>13</v>
      </c>
      <c r="B8" s="417" t="s">
        <v>48</v>
      </c>
      <c r="C8" s="18"/>
      <c r="D8" s="261">
        <v>28.486799999999999</v>
      </c>
      <c r="E8" s="261"/>
      <c r="F8" s="247">
        <v>39.700000000000003</v>
      </c>
      <c r="G8" s="247">
        <v>42.12</v>
      </c>
      <c r="H8" s="247">
        <v>36.69</v>
      </c>
      <c r="I8" s="247">
        <v>43.65</v>
      </c>
      <c r="J8" s="261"/>
      <c r="K8" s="261">
        <v>22.744599999999998</v>
      </c>
      <c r="L8" s="261"/>
      <c r="M8" s="247">
        <v>27.74</v>
      </c>
      <c r="N8" s="247">
        <v>31.44</v>
      </c>
      <c r="O8" s="247">
        <v>34.549999999999997</v>
      </c>
      <c r="P8" s="247">
        <v>31.71</v>
      </c>
      <c r="Q8" s="261"/>
      <c r="R8" s="263">
        <v>456</v>
      </c>
      <c r="S8" s="263">
        <v>164</v>
      </c>
      <c r="T8" s="263">
        <v>240</v>
      </c>
      <c r="V8" s="19">
        <v>28.718654008256507</v>
      </c>
      <c r="W8" s="19">
        <v>28.691095837301273</v>
      </c>
      <c r="X8" s="19">
        <v>28.681746980698179</v>
      </c>
      <c r="Y8" s="19">
        <v>28.9674660667132</v>
      </c>
      <c r="Z8" s="140"/>
      <c r="AA8" s="19">
        <v>29.109767667542474</v>
      </c>
      <c r="AB8" s="19">
        <v>32.003916692964999</v>
      </c>
      <c r="AC8" s="19">
        <v>22.079145332587437</v>
      </c>
      <c r="AD8" s="19">
        <v>19.870149999999999</v>
      </c>
      <c r="AE8" s="417"/>
      <c r="AF8" s="1">
        <v>553</v>
      </c>
      <c r="AG8" s="1">
        <v>221</v>
      </c>
      <c r="AH8" s="1">
        <v>290</v>
      </c>
      <c r="AI8" s="1">
        <v>1101</v>
      </c>
    </row>
    <row r="9" spans="1:35" ht="12" customHeight="1" x14ac:dyDescent="0.2">
      <c r="A9" s="417"/>
      <c r="B9" s="417" t="s">
        <v>49</v>
      </c>
      <c r="C9" s="18"/>
      <c r="D9" s="261">
        <v>24.698899999999998</v>
      </c>
      <c r="E9" s="261"/>
      <c r="F9" s="247">
        <v>34.200000000000003</v>
      </c>
      <c r="G9" s="247">
        <v>34.31</v>
      </c>
      <c r="H9" s="247">
        <v>38.270000000000003</v>
      </c>
      <c r="I9" s="247">
        <v>30.45</v>
      </c>
      <c r="J9" s="261"/>
      <c r="K9" s="261">
        <v>19.4725</v>
      </c>
      <c r="L9" s="261"/>
      <c r="M9" s="247">
        <v>24.2</v>
      </c>
      <c r="N9" s="247">
        <v>20.62</v>
      </c>
      <c r="O9" s="247">
        <v>20.86</v>
      </c>
      <c r="P9" s="247">
        <v>20.8</v>
      </c>
      <c r="Q9" s="261"/>
      <c r="R9" s="263">
        <v>651</v>
      </c>
      <c r="S9" s="263">
        <v>275</v>
      </c>
      <c r="T9" s="263">
        <v>415</v>
      </c>
      <c r="V9" s="19">
        <v>24.926705489597925</v>
      </c>
      <c r="W9" s="19">
        <v>20.01695427768426</v>
      </c>
      <c r="X9" s="19">
        <v>25.056411360423748</v>
      </c>
      <c r="Y9" s="19">
        <v>20.42035330363732</v>
      </c>
      <c r="Z9" s="140"/>
      <c r="AA9" s="19">
        <v>17.118682295701689</v>
      </c>
      <c r="AB9" s="19">
        <v>14.36441574962897</v>
      </c>
      <c r="AC9" s="19">
        <v>15.51653129582683</v>
      </c>
      <c r="AD9" s="19">
        <v>14.54102</v>
      </c>
      <c r="AE9" s="417"/>
      <c r="AF9" s="1">
        <v>1189</v>
      </c>
      <c r="AG9" s="1">
        <v>306</v>
      </c>
      <c r="AH9" s="1">
        <v>369</v>
      </c>
      <c r="AI9" s="1">
        <v>1407</v>
      </c>
    </row>
    <row r="10" spans="1:35" s="221" customFormat="1" ht="12" customHeight="1" x14ac:dyDescent="0.2">
      <c r="A10" s="417"/>
      <c r="B10" s="417" t="s">
        <v>4</v>
      </c>
      <c r="C10" s="18"/>
      <c r="D10" s="261">
        <v>28.4956</v>
      </c>
      <c r="E10" s="261"/>
      <c r="F10" s="247">
        <v>37.4</v>
      </c>
      <c r="G10" s="247">
        <v>35.32</v>
      </c>
      <c r="H10" s="247">
        <v>34.49</v>
      </c>
      <c r="I10" s="247">
        <v>32.340000000000003</v>
      </c>
      <c r="J10" s="261"/>
      <c r="K10" s="261">
        <v>26.3812</v>
      </c>
      <c r="L10" s="261"/>
      <c r="M10" s="247">
        <v>29.97</v>
      </c>
      <c r="N10" s="247">
        <v>27.29</v>
      </c>
      <c r="O10" s="247">
        <v>27.47</v>
      </c>
      <c r="P10" s="247">
        <v>26.69</v>
      </c>
      <c r="Q10" s="261"/>
      <c r="R10" s="263">
        <v>1300</v>
      </c>
      <c r="S10" s="263">
        <v>482</v>
      </c>
      <c r="T10" s="263">
        <v>755</v>
      </c>
      <c r="V10" s="19">
        <v>29.287366475023425</v>
      </c>
      <c r="W10" s="19">
        <v>24.449195763612718</v>
      </c>
      <c r="X10" s="19">
        <v>22.578836779895681</v>
      </c>
      <c r="Y10" s="19">
        <v>22.892914448442696</v>
      </c>
      <c r="Z10" s="140"/>
      <c r="AA10" s="19">
        <v>26.277703150369998</v>
      </c>
      <c r="AB10" s="19">
        <v>21.697468015875277</v>
      </c>
      <c r="AC10" s="19">
        <v>18.832350983761177</v>
      </c>
      <c r="AD10" s="19">
        <v>21.570139999999999</v>
      </c>
      <c r="AE10" s="417"/>
      <c r="AF10" s="1">
        <v>2586</v>
      </c>
      <c r="AG10" s="1">
        <v>580</v>
      </c>
      <c r="AH10" s="1">
        <v>717</v>
      </c>
      <c r="AI10" s="1">
        <v>2589</v>
      </c>
    </row>
    <row r="11" spans="1:35" ht="12" customHeight="1" x14ac:dyDescent="0.2">
      <c r="A11" s="417"/>
      <c r="B11" s="417" t="s">
        <v>5</v>
      </c>
      <c r="C11" s="18"/>
      <c r="D11" s="261">
        <v>30.245999999999999</v>
      </c>
      <c r="E11" s="261"/>
      <c r="F11" s="247">
        <v>34.46</v>
      </c>
      <c r="G11" s="247">
        <v>32.32</v>
      </c>
      <c r="H11" s="247">
        <v>29.32</v>
      </c>
      <c r="I11" s="247">
        <v>28.97</v>
      </c>
      <c r="J11" s="261"/>
      <c r="K11" s="261">
        <v>27.309699999999999</v>
      </c>
      <c r="L11" s="261"/>
      <c r="M11" s="247">
        <v>31.17</v>
      </c>
      <c r="N11" s="247">
        <v>25.95</v>
      </c>
      <c r="O11" s="247">
        <v>26.49</v>
      </c>
      <c r="P11" s="247">
        <v>27.21</v>
      </c>
      <c r="Q11" s="261"/>
      <c r="R11" s="263">
        <v>1219</v>
      </c>
      <c r="S11" s="263">
        <v>508</v>
      </c>
      <c r="T11" s="263">
        <v>721</v>
      </c>
      <c r="V11" s="19">
        <v>29.993409066238801</v>
      </c>
      <c r="W11" s="19">
        <v>24.293989218652541</v>
      </c>
      <c r="X11" s="19">
        <v>31.274118283081481</v>
      </c>
      <c r="Y11" s="19">
        <v>26.413399848257153</v>
      </c>
      <c r="Z11" s="140"/>
      <c r="AA11" s="19">
        <v>27.904611372156886</v>
      </c>
      <c r="AB11" s="19">
        <v>23.806457018902137</v>
      </c>
      <c r="AC11" s="19">
        <v>23.333561370274545</v>
      </c>
      <c r="AD11" s="19">
        <v>22.50102</v>
      </c>
      <c r="AE11" s="417"/>
      <c r="AF11" s="1">
        <v>2869</v>
      </c>
      <c r="AG11" s="1">
        <v>608</v>
      </c>
      <c r="AH11" s="1">
        <v>890</v>
      </c>
      <c r="AI11" s="1">
        <v>2530</v>
      </c>
    </row>
    <row r="12" spans="1:35" ht="12" customHeight="1" x14ac:dyDescent="0.2">
      <c r="A12" s="417"/>
      <c r="B12" s="417" t="s">
        <v>6</v>
      </c>
      <c r="C12" s="18"/>
      <c r="D12" s="261">
        <v>32.822699999999998</v>
      </c>
      <c r="E12" s="261"/>
      <c r="F12" s="247">
        <v>38.61</v>
      </c>
      <c r="G12" s="247">
        <v>37.71</v>
      </c>
      <c r="H12" s="247">
        <v>37.29</v>
      </c>
      <c r="I12" s="247">
        <v>38.21</v>
      </c>
      <c r="J12" s="261"/>
      <c r="K12" s="261">
        <v>30.632100000000001</v>
      </c>
      <c r="L12" s="261"/>
      <c r="M12" s="247">
        <v>32.74</v>
      </c>
      <c r="N12" s="247">
        <v>31.74</v>
      </c>
      <c r="O12" s="247">
        <v>33.409999999999997</v>
      </c>
      <c r="P12" s="247">
        <v>30.89</v>
      </c>
      <c r="Q12" s="261"/>
      <c r="R12" s="263">
        <v>797</v>
      </c>
      <c r="S12" s="263">
        <v>318</v>
      </c>
      <c r="T12" s="263">
        <v>511</v>
      </c>
      <c r="V12" s="19">
        <v>39.207691007468341</v>
      </c>
      <c r="W12" s="19">
        <v>35.834814045519053</v>
      </c>
      <c r="X12" s="19">
        <v>38.135597325983362</v>
      </c>
      <c r="Y12" s="19">
        <v>39.17595148864487</v>
      </c>
      <c r="Z12" s="140"/>
      <c r="AA12" s="19">
        <v>36.077333236914718</v>
      </c>
      <c r="AB12" s="19">
        <v>35.624487053522444</v>
      </c>
      <c r="AC12" s="19">
        <v>28.056794380659955</v>
      </c>
      <c r="AD12" s="19">
        <v>31.652470000000001</v>
      </c>
      <c r="AE12" s="417"/>
      <c r="AF12" s="1">
        <v>1853</v>
      </c>
      <c r="AG12" s="1">
        <v>375</v>
      </c>
      <c r="AH12" s="1">
        <v>610</v>
      </c>
      <c r="AI12" s="1">
        <v>1629</v>
      </c>
    </row>
    <row r="13" spans="1:35" ht="12" customHeight="1" x14ac:dyDescent="0.2">
      <c r="A13" s="417"/>
      <c r="B13" s="417" t="s">
        <v>7</v>
      </c>
      <c r="C13" s="18"/>
      <c r="D13" s="261">
        <v>26.361999999999998</v>
      </c>
      <c r="E13" s="261"/>
      <c r="F13" s="247">
        <v>31.2</v>
      </c>
      <c r="G13" s="247">
        <v>31.15</v>
      </c>
      <c r="H13" s="247">
        <v>29.2</v>
      </c>
      <c r="I13" s="247">
        <v>36.36</v>
      </c>
      <c r="J13" s="261"/>
      <c r="K13" s="261">
        <v>21.232700000000001</v>
      </c>
      <c r="L13" s="261"/>
      <c r="M13" s="247">
        <v>27.04</v>
      </c>
      <c r="N13" s="247">
        <v>20.97</v>
      </c>
      <c r="O13" s="247">
        <v>20.11</v>
      </c>
      <c r="P13" s="247">
        <v>24.31</v>
      </c>
      <c r="Q13" s="261"/>
      <c r="R13" s="263">
        <v>681</v>
      </c>
      <c r="S13" s="263">
        <v>275</v>
      </c>
      <c r="T13" s="263">
        <v>384</v>
      </c>
      <c r="V13" s="19">
        <v>37.4358414008327</v>
      </c>
      <c r="W13" s="19">
        <v>45.344514519317308</v>
      </c>
      <c r="X13" s="19">
        <v>33.851712951814605</v>
      </c>
      <c r="Y13" s="19">
        <v>34.046583325634458</v>
      </c>
      <c r="Z13" s="140"/>
      <c r="AA13" s="19">
        <v>28.08816494834771</v>
      </c>
      <c r="AB13" s="19">
        <v>31.396596686029017</v>
      </c>
      <c r="AC13" s="19">
        <v>21.532484018776668</v>
      </c>
      <c r="AD13" s="19">
        <v>29.17746</v>
      </c>
      <c r="AE13" s="417"/>
      <c r="AF13" s="1">
        <v>1101</v>
      </c>
      <c r="AG13" s="1">
        <v>209</v>
      </c>
      <c r="AH13" s="1">
        <v>362</v>
      </c>
      <c r="AI13" s="1">
        <v>939</v>
      </c>
    </row>
    <row r="14" spans="1:35" ht="12" customHeight="1" x14ac:dyDescent="0.2">
      <c r="A14" s="417"/>
      <c r="B14" s="417"/>
      <c r="C14" s="18"/>
      <c r="D14" s="261"/>
      <c r="E14" s="261"/>
      <c r="F14" s="247"/>
      <c r="G14" s="247"/>
      <c r="H14" s="247"/>
      <c r="I14" s="247"/>
      <c r="J14" s="261"/>
      <c r="K14" s="261"/>
      <c r="L14" s="261"/>
      <c r="M14" s="247"/>
      <c r="N14" s="247"/>
      <c r="O14" s="247"/>
      <c r="P14" s="247"/>
      <c r="Q14" s="261"/>
      <c r="R14" s="263"/>
      <c r="S14" s="263"/>
      <c r="T14" s="263"/>
      <c r="V14" s="19"/>
      <c r="W14" s="19"/>
      <c r="X14" s="19"/>
      <c r="Y14" s="19"/>
      <c r="Z14" s="140"/>
      <c r="AA14" s="19"/>
      <c r="AB14" s="19"/>
      <c r="AC14" s="19"/>
      <c r="AD14" s="19"/>
      <c r="AE14" s="417"/>
      <c r="AF14" s="1"/>
      <c r="AG14" s="1"/>
      <c r="AH14" s="1"/>
      <c r="AI14" s="1"/>
    </row>
    <row r="15" spans="1:35" ht="12" customHeight="1" x14ac:dyDescent="0.2">
      <c r="A15" s="417" t="s">
        <v>290</v>
      </c>
      <c r="B15" s="417" t="s">
        <v>17</v>
      </c>
      <c r="C15" s="18"/>
      <c r="D15" s="261">
        <v>24</v>
      </c>
      <c r="E15" s="261"/>
      <c r="F15" s="247">
        <v>35.83</v>
      </c>
      <c r="G15" s="247">
        <v>31.98</v>
      </c>
      <c r="H15" s="247">
        <v>33.909999999999997</v>
      </c>
      <c r="I15" s="247">
        <v>29.21</v>
      </c>
      <c r="J15" s="261"/>
      <c r="K15" s="261">
        <v>19.2</v>
      </c>
      <c r="L15" s="261"/>
      <c r="M15" s="247">
        <v>27.92</v>
      </c>
      <c r="N15" s="247">
        <v>25.11</v>
      </c>
      <c r="O15" s="247">
        <v>32.479999999999997</v>
      </c>
      <c r="P15" s="247">
        <v>20.28</v>
      </c>
      <c r="Q15" s="261"/>
      <c r="R15" s="263">
        <v>564</v>
      </c>
      <c r="S15" s="263">
        <v>232</v>
      </c>
      <c r="T15" s="263">
        <v>357</v>
      </c>
      <c r="V15" s="19">
        <v>31.697016000000001</v>
      </c>
      <c r="W15" s="19">
        <v>22.853142999999999</v>
      </c>
      <c r="X15" s="19">
        <v>32.074289999999998</v>
      </c>
      <c r="Y15" s="19">
        <v>28.757518490449645</v>
      </c>
      <c r="Z15" s="140"/>
      <c r="AA15" s="19">
        <v>24.862147</v>
      </c>
      <c r="AB15" s="19">
        <v>16.456766999999999</v>
      </c>
      <c r="AC15" s="19">
        <v>23.459738000000002</v>
      </c>
      <c r="AD15" s="19">
        <v>18.89601</v>
      </c>
      <c r="AE15" s="417"/>
      <c r="AF15" s="1">
        <v>830</v>
      </c>
      <c r="AG15" s="1">
        <v>203</v>
      </c>
      <c r="AH15" s="1">
        <v>266</v>
      </c>
      <c r="AI15" s="1">
        <v>2101</v>
      </c>
    </row>
    <row r="16" spans="1:35" ht="12" customHeight="1" x14ac:dyDescent="0.2">
      <c r="A16" s="417"/>
      <c r="B16" s="417" t="s">
        <v>9</v>
      </c>
      <c r="C16" s="18"/>
      <c r="D16" s="261">
        <v>29.2</v>
      </c>
      <c r="E16" s="261"/>
      <c r="F16" s="247">
        <v>36.22</v>
      </c>
      <c r="G16" s="247">
        <v>35.99</v>
      </c>
      <c r="H16" s="247">
        <v>34.19</v>
      </c>
      <c r="I16" s="247">
        <v>34.96</v>
      </c>
      <c r="J16" s="261"/>
      <c r="K16" s="261">
        <v>25.8</v>
      </c>
      <c r="L16" s="261"/>
      <c r="M16" s="247">
        <v>29.21</v>
      </c>
      <c r="N16" s="247">
        <v>26.71</v>
      </c>
      <c r="O16" s="247">
        <v>26.4</v>
      </c>
      <c r="P16" s="247">
        <v>27.93</v>
      </c>
      <c r="Q16" s="261"/>
      <c r="R16" s="263">
        <v>4534</v>
      </c>
      <c r="S16" s="263">
        <v>1788</v>
      </c>
      <c r="T16" s="263">
        <v>2665</v>
      </c>
      <c r="V16" s="19">
        <v>30.438236</v>
      </c>
      <c r="W16" s="19">
        <v>28.383617000000001</v>
      </c>
      <c r="X16" s="19">
        <v>28.328868</v>
      </c>
      <c r="Y16" s="19">
        <v>27.038719524231652</v>
      </c>
      <c r="Z16" s="140"/>
      <c r="AA16" s="19">
        <v>27.336787999999999</v>
      </c>
      <c r="AB16" s="19">
        <v>25.994579000000002</v>
      </c>
      <c r="AC16" s="19">
        <v>20.938670999999999</v>
      </c>
      <c r="AD16" s="19">
        <v>23.0167</v>
      </c>
      <c r="AE16" s="417"/>
      <c r="AF16" s="1">
        <v>9278</v>
      </c>
      <c r="AG16" s="1">
        <v>2100</v>
      </c>
      <c r="AH16" s="1">
        <v>2964</v>
      </c>
      <c r="AI16" s="1">
        <v>8022</v>
      </c>
    </row>
    <row r="17" spans="1:35" s="174" customFormat="1" ht="12" customHeight="1" x14ac:dyDescent="0.2">
      <c r="A17" s="417"/>
      <c r="B17" s="417"/>
      <c r="C17" s="18"/>
      <c r="D17" s="261"/>
      <c r="E17" s="261"/>
      <c r="F17" s="247"/>
      <c r="G17" s="247"/>
      <c r="H17" s="247"/>
      <c r="I17" s="247"/>
      <c r="J17" s="261"/>
      <c r="K17" s="261"/>
      <c r="L17" s="261"/>
      <c r="M17" s="247"/>
      <c r="N17" s="247"/>
      <c r="O17" s="247"/>
      <c r="P17" s="247"/>
      <c r="Q17" s="261"/>
      <c r="R17" s="263"/>
      <c r="S17" s="263"/>
      <c r="T17" s="263"/>
      <c r="V17" s="19"/>
      <c r="W17" s="19"/>
      <c r="X17" s="19"/>
      <c r="Y17" s="19"/>
      <c r="Z17" s="140"/>
      <c r="AA17" s="19"/>
      <c r="AB17" s="19"/>
      <c r="AC17" s="19"/>
      <c r="AD17" s="19"/>
      <c r="AE17" s="417"/>
      <c r="AF17" s="1"/>
      <c r="AG17" s="1"/>
      <c r="AH17" s="1"/>
      <c r="AI17" s="1"/>
    </row>
    <row r="18" spans="1:35" s="174" customFormat="1" ht="12" customHeight="1" x14ac:dyDescent="0.2">
      <c r="A18" s="417" t="s">
        <v>51</v>
      </c>
      <c r="B18" s="417" t="s">
        <v>52</v>
      </c>
      <c r="C18" s="18"/>
      <c r="D18" s="261">
        <v>28.220700000000001</v>
      </c>
      <c r="E18" s="261"/>
      <c r="F18" s="247">
        <v>36.36</v>
      </c>
      <c r="G18" s="247">
        <v>35.299999999999997</v>
      </c>
      <c r="H18" s="247">
        <v>34.97</v>
      </c>
      <c r="I18" s="247">
        <v>31.97</v>
      </c>
      <c r="J18" s="261"/>
      <c r="K18" s="261">
        <v>25.7193</v>
      </c>
      <c r="L18" s="261"/>
      <c r="M18" s="247">
        <v>29.91</v>
      </c>
      <c r="N18" s="247">
        <v>26.04</v>
      </c>
      <c r="O18" s="247">
        <v>27.96</v>
      </c>
      <c r="P18" s="247">
        <v>26.58</v>
      </c>
      <c r="Q18" s="275"/>
      <c r="R18" s="263">
        <v>2647</v>
      </c>
      <c r="S18" s="263">
        <v>1082</v>
      </c>
      <c r="T18" s="263">
        <v>1585</v>
      </c>
      <c r="V18" s="19">
        <v>28.328379000000002</v>
      </c>
      <c r="W18" s="19">
        <v>23.197520000000001</v>
      </c>
      <c r="X18" s="19">
        <v>25.572595</v>
      </c>
      <c r="Y18" s="19">
        <v>23.66817068383321</v>
      </c>
      <c r="Z18" s="140"/>
      <c r="AA18" s="19">
        <v>25.36046</v>
      </c>
      <c r="AB18" s="19">
        <v>21.801400000000001</v>
      </c>
      <c r="AC18" s="19">
        <v>22.291250000000002</v>
      </c>
      <c r="AD18" s="19">
        <v>22.439820000000001</v>
      </c>
      <c r="AE18" s="417"/>
      <c r="AF18" s="1">
        <v>5657</v>
      </c>
      <c r="AG18" s="1">
        <v>1338</v>
      </c>
      <c r="AH18" s="1">
        <v>1355</v>
      </c>
      <c r="AI18" s="1">
        <v>4533</v>
      </c>
    </row>
    <row r="19" spans="1:35" s="174" customFormat="1" ht="12" customHeight="1" x14ac:dyDescent="0.2">
      <c r="A19" s="417"/>
      <c r="B19" s="417" t="s">
        <v>109</v>
      </c>
      <c r="C19" s="18"/>
      <c r="D19" s="261">
        <v>32.463900000000002</v>
      </c>
      <c r="E19" s="261"/>
      <c r="F19" s="247">
        <v>37.46</v>
      </c>
      <c r="G19" s="247">
        <v>45.74</v>
      </c>
      <c r="H19" s="247">
        <v>40.15</v>
      </c>
      <c r="I19" s="247">
        <v>35.03</v>
      </c>
      <c r="J19" s="261"/>
      <c r="K19" s="261">
        <v>21.856000000000002</v>
      </c>
      <c r="L19" s="261"/>
      <c r="M19" s="247">
        <v>21.69</v>
      </c>
      <c r="N19" s="247">
        <v>27.35</v>
      </c>
      <c r="O19" s="247">
        <v>29.76</v>
      </c>
      <c r="P19" s="247">
        <v>34.619999999999997</v>
      </c>
      <c r="Q19" s="275"/>
      <c r="R19" s="276">
        <v>173</v>
      </c>
      <c r="S19" s="276">
        <v>41</v>
      </c>
      <c r="T19" s="276">
        <v>64</v>
      </c>
      <c r="V19" s="19">
        <v>36.155445</v>
      </c>
      <c r="W19" s="19">
        <v>28.867961999999999</v>
      </c>
      <c r="X19" s="19">
        <v>41.588917000000002</v>
      </c>
      <c r="Y19" s="19">
        <v>31.672810103580179</v>
      </c>
      <c r="Z19" s="140"/>
      <c r="AA19" s="19">
        <v>23.291149999999998</v>
      </c>
      <c r="AB19" s="19">
        <v>21.598644</v>
      </c>
      <c r="AC19" s="19">
        <v>27.026792</v>
      </c>
      <c r="AD19" s="19">
        <v>23.682970000000001</v>
      </c>
      <c r="AE19" s="417"/>
      <c r="AF19" s="1">
        <v>267</v>
      </c>
      <c r="AG19" s="355">
        <v>56</v>
      </c>
      <c r="AH19" s="355">
        <v>52</v>
      </c>
      <c r="AI19" s="1">
        <v>193</v>
      </c>
    </row>
    <row r="20" spans="1:35" ht="12" customHeight="1" x14ac:dyDescent="0.2">
      <c r="A20" s="417"/>
      <c r="B20" s="417" t="s">
        <v>53</v>
      </c>
      <c r="C20" s="18"/>
      <c r="D20" s="261">
        <v>28.7681</v>
      </c>
      <c r="E20" s="261"/>
      <c r="F20" s="247">
        <v>35.71</v>
      </c>
      <c r="G20" s="247">
        <v>34.659999999999997</v>
      </c>
      <c r="H20" s="247">
        <v>32.340000000000003</v>
      </c>
      <c r="I20" s="247">
        <v>37.5</v>
      </c>
      <c r="J20" s="261"/>
      <c r="K20" s="261">
        <v>23.9955</v>
      </c>
      <c r="L20" s="261"/>
      <c r="M20" s="247">
        <v>28.6</v>
      </c>
      <c r="N20" s="247">
        <v>27.14</v>
      </c>
      <c r="O20" s="247">
        <v>26.04</v>
      </c>
      <c r="P20" s="247">
        <v>26.93</v>
      </c>
      <c r="Q20" s="275"/>
      <c r="R20" s="263">
        <v>2285</v>
      </c>
      <c r="S20" s="263">
        <v>899</v>
      </c>
      <c r="T20" s="263">
        <v>1378</v>
      </c>
      <c r="V20" s="19">
        <v>32.737977999999998</v>
      </c>
      <c r="W20" s="19">
        <v>34.559562999999997</v>
      </c>
      <c r="X20" s="19">
        <v>34.801993000000003</v>
      </c>
      <c r="Y20" s="19">
        <v>33.035110214230023</v>
      </c>
      <c r="Z20" s="140"/>
      <c r="AA20" s="19">
        <v>31.294080999999998</v>
      </c>
      <c r="AB20" s="19">
        <v>31.858328</v>
      </c>
      <c r="AC20" s="19">
        <v>23.762668999999999</v>
      </c>
      <c r="AD20" s="19">
        <v>29.159089999999999</v>
      </c>
      <c r="AE20" s="417"/>
      <c r="AF20" s="1">
        <v>3463</v>
      </c>
      <c r="AG20" s="1">
        <v>832</v>
      </c>
      <c r="AH20" s="1">
        <v>826</v>
      </c>
      <c r="AI20" s="1">
        <v>2639</v>
      </c>
    </row>
    <row r="21" spans="1:35" ht="12" customHeight="1" x14ac:dyDescent="0.2">
      <c r="A21" s="417"/>
      <c r="B21" s="417"/>
      <c r="C21" s="18"/>
      <c r="D21" s="261"/>
      <c r="E21" s="261"/>
      <c r="F21" s="247"/>
      <c r="G21" s="247"/>
      <c r="H21" s="247"/>
      <c r="I21" s="247"/>
      <c r="J21" s="261"/>
      <c r="K21" s="261"/>
      <c r="L21" s="261"/>
      <c r="M21" s="247"/>
      <c r="N21" s="247"/>
      <c r="O21" s="247"/>
      <c r="P21" s="247"/>
      <c r="Q21" s="275"/>
      <c r="R21" s="277"/>
      <c r="S21" s="277"/>
      <c r="T21" s="277"/>
      <c r="V21" s="19"/>
      <c r="W21" s="19"/>
      <c r="X21" s="19"/>
      <c r="Y21" s="19"/>
      <c r="Z21" s="140"/>
      <c r="AA21" s="19"/>
      <c r="AB21" s="19"/>
      <c r="AC21" s="19"/>
      <c r="AD21" s="19"/>
      <c r="AE21" s="417"/>
      <c r="AF21" s="1"/>
      <c r="AG21" s="397"/>
      <c r="AH21" s="397"/>
      <c r="AI21" s="1"/>
    </row>
    <row r="22" spans="1:35" ht="12" customHeight="1" x14ac:dyDescent="0.2">
      <c r="A22" s="417" t="s">
        <v>105</v>
      </c>
      <c r="B22" s="417" t="s">
        <v>23</v>
      </c>
      <c r="C22" s="18"/>
      <c r="D22" s="261">
        <v>23.621300000000002</v>
      </c>
      <c r="E22" s="261"/>
      <c r="F22" s="247">
        <v>28.68</v>
      </c>
      <c r="G22" s="247">
        <v>23.31</v>
      </c>
      <c r="H22" s="247">
        <v>30.05</v>
      </c>
      <c r="I22" s="247">
        <v>25.17</v>
      </c>
      <c r="J22" s="261"/>
      <c r="K22" s="261">
        <v>16.1038</v>
      </c>
      <c r="L22" s="261"/>
      <c r="M22" s="247">
        <v>20.99</v>
      </c>
      <c r="N22" s="247">
        <v>12.63</v>
      </c>
      <c r="O22" s="247">
        <v>20.37</v>
      </c>
      <c r="P22" s="247">
        <v>17.25</v>
      </c>
      <c r="Q22" s="261"/>
      <c r="R22" s="263">
        <v>263</v>
      </c>
      <c r="S22" s="263">
        <v>101</v>
      </c>
      <c r="T22" s="263">
        <v>164</v>
      </c>
      <c r="V22" s="19">
        <v>27.052963631772446</v>
      </c>
      <c r="W22" s="19">
        <v>24.628426969795179</v>
      </c>
      <c r="X22" s="19">
        <v>26.187389543765356</v>
      </c>
      <c r="Y22" s="19">
        <v>22.844397168607575</v>
      </c>
      <c r="Z22" s="140"/>
      <c r="AA22" s="19">
        <v>22.670622666881105</v>
      </c>
      <c r="AB22" s="19">
        <v>17.160614585620589</v>
      </c>
      <c r="AC22" s="19">
        <v>17.290078733462234</v>
      </c>
      <c r="AD22" s="19">
        <v>14.55171</v>
      </c>
      <c r="AE22" s="417"/>
      <c r="AF22" s="1">
        <v>494</v>
      </c>
      <c r="AG22" s="1">
        <v>118</v>
      </c>
      <c r="AH22" s="1">
        <v>170</v>
      </c>
      <c r="AI22" s="1">
        <v>302</v>
      </c>
    </row>
    <row r="23" spans="1:35" ht="12" customHeight="1" x14ac:dyDescent="0.2">
      <c r="A23" s="417"/>
      <c r="B23" s="417" t="s">
        <v>24</v>
      </c>
      <c r="C23" s="18"/>
      <c r="D23" s="261">
        <v>26.872800000000002</v>
      </c>
      <c r="E23" s="261"/>
      <c r="F23" s="247">
        <v>35.46</v>
      </c>
      <c r="G23" s="247">
        <v>35.75</v>
      </c>
      <c r="H23" s="247">
        <v>32.090000000000003</v>
      </c>
      <c r="I23" s="247">
        <v>32.700000000000003</v>
      </c>
      <c r="J23" s="261"/>
      <c r="K23" s="261">
        <v>21.5962</v>
      </c>
      <c r="L23" s="261"/>
      <c r="M23" s="247">
        <v>24.95</v>
      </c>
      <c r="N23" s="247">
        <v>22.28</v>
      </c>
      <c r="O23" s="247">
        <v>23.3</v>
      </c>
      <c r="P23" s="247">
        <v>24.53</v>
      </c>
      <c r="Q23" s="261"/>
      <c r="R23" s="263">
        <v>747</v>
      </c>
      <c r="S23" s="263">
        <v>294</v>
      </c>
      <c r="T23" s="263">
        <v>453</v>
      </c>
      <c r="V23" s="19">
        <v>30.384275524874095</v>
      </c>
      <c r="W23" s="19">
        <v>24.898797410175465</v>
      </c>
      <c r="X23" s="19">
        <v>27.556060307442298</v>
      </c>
      <c r="Y23" s="19">
        <v>27.741053986716164</v>
      </c>
      <c r="Z23" s="140"/>
      <c r="AA23" s="19">
        <v>27.031948364546281</v>
      </c>
      <c r="AB23" s="19">
        <v>20.71948132537673</v>
      </c>
      <c r="AC23" s="19">
        <v>16.228696313817455</v>
      </c>
      <c r="AD23" s="19">
        <v>21.501860000000001</v>
      </c>
      <c r="AE23" s="417"/>
      <c r="AF23" s="1">
        <v>1337</v>
      </c>
      <c r="AG23" s="1">
        <v>320</v>
      </c>
      <c r="AH23" s="1">
        <v>374</v>
      </c>
      <c r="AI23" s="1">
        <v>1111</v>
      </c>
    </row>
    <row r="24" spans="1:35" ht="12" customHeight="1" x14ac:dyDescent="0.2">
      <c r="A24" s="168"/>
      <c r="B24" s="417" t="s">
        <v>25</v>
      </c>
      <c r="C24" s="18"/>
      <c r="D24" s="261">
        <v>25.66</v>
      </c>
      <c r="E24" s="261"/>
      <c r="F24" s="247">
        <v>36.049999999999997</v>
      </c>
      <c r="G24" s="247">
        <v>35.89</v>
      </c>
      <c r="H24" s="247">
        <v>34.26</v>
      </c>
      <c r="I24" s="247">
        <v>40.840000000000003</v>
      </c>
      <c r="J24" s="261"/>
      <c r="K24" s="261">
        <v>22.099299999999999</v>
      </c>
      <c r="L24" s="261"/>
      <c r="M24" s="247">
        <v>30.33</v>
      </c>
      <c r="N24" s="247">
        <v>20.58</v>
      </c>
      <c r="O24" s="247">
        <v>27.13</v>
      </c>
      <c r="P24" s="247">
        <v>29.3</v>
      </c>
      <c r="Q24" s="261"/>
      <c r="R24" s="263">
        <v>547</v>
      </c>
      <c r="S24" s="263">
        <v>224</v>
      </c>
      <c r="T24" s="263">
        <v>331</v>
      </c>
      <c r="V24" s="19">
        <v>28.354903073963776</v>
      </c>
      <c r="W24" s="19">
        <v>36.356231435958783</v>
      </c>
      <c r="X24" s="19">
        <v>32.522879902020144</v>
      </c>
      <c r="Y24" s="19">
        <v>23.572219985985772</v>
      </c>
      <c r="Z24" s="140"/>
      <c r="AA24" s="19">
        <v>25.172267207160665</v>
      </c>
      <c r="AB24" s="19">
        <v>29.344574484352226</v>
      </c>
      <c r="AC24" s="19">
        <v>17.158360286338713</v>
      </c>
      <c r="AD24" s="19">
        <v>20.660990000000002</v>
      </c>
      <c r="AE24" s="417"/>
      <c r="AF24" s="1">
        <v>1002</v>
      </c>
      <c r="AG24" s="1">
        <v>236</v>
      </c>
      <c r="AH24" s="1">
        <v>305</v>
      </c>
      <c r="AI24" s="1">
        <v>841</v>
      </c>
    </row>
    <row r="25" spans="1:35" ht="12" customHeight="1" x14ac:dyDescent="0.2">
      <c r="A25" s="168"/>
      <c r="B25" s="417" t="s">
        <v>26</v>
      </c>
      <c r="C25" s="18"/>
      <c r="D25" s="261">
        <v>27.523299999999999</v>
      </c>
      <c r="E25" s="261"/>
      <c r="F25" s="247">
        <v>32.56</v>
      </c>
      <c r="G25" s="247">
        <v>35.81</v>
      </c>
      <c r="H25" s="247">
        <v>29.91</v>
      </c>
      <c r="I25" s="247">
        <v>39.15</v>
      </c>
      <c r="J25" s="261"/>
      <c r="K25" s="261">
        <v>25.017600000000002</v>
      </c>
      <c r="L25" s="261"/>
      <c r="M25" s="247">
        <v>27.55</v>
      </c>
      <c r="N25" s="247">
        <v>27.02</v>
      </c>
      <c r="O25" s="247">
        <v>28.83</v>
      </c>
      <c r="P25" s="247">
        <v>33.119999999999997</v>
      </c>
      <c r="Q25" s="261"/>
      <c r="R25" s="263">
        <v>384</v>
      </c>
      <c r="S25" s="263">
        <v>180</v>
      </c>
      <c r="T25" s="263">
        <v>241</v>
      </c>
      <c r="V25" s="19">
        <v>32.629073031330655</v>
      </c>
      <c r="W25" s="19">
        <v>16.810330100812312</v>
      </c>
      <c r="X25" s="19">
        <v>21.439737697496266</v>
      </c>
      <c r="Y25" s="19">
        <v>29.068379647537647</v>
      </c>
      <c r="Z25" s="140"/>
      <c r="AA25" s="19">
        <v>28.607001956814965</v>
      </c>
      <c r="AB25" s="19">
        <v>22.062301654991458</v>
      </c>
      <c r="AC25" s="19">
        <v>14.87341879318779</v>
      </c>
      <c r="AD25" s="19">
        <v>24.95553</v>
      </c>
      <c r="AE25" s="417"/>
      <c r="AF25" s="1">
        <v>839</v>
      </c>
      <c r="AG25" s="1">
        <v>189</v>
      </c>
      <c r="AH25" s="1">
        <v>331</v>
      </c>
      <c r="AI25" s="1">
        <v>755</v>
      </c>
    </row>
    <row r="26" spans="1:35" ht="12" customHeight="1" x14ac:dyDescent="0.2">
      <c r="A26" s="417"/>
      <c r="B26" s="417" t="s">
        <v>27</v>
      </c>
      <c r="C26" s="18"/>
      <c r="D26" s="261">
        <v>31.633500000000002</v>
      </c>
      <c r="E26" s="261"/>
      <c r="F26" s="247">
        <v>36.92</v>
      </c>
      <c r="G26" s="247">
        <v>39.909999999999997</v>
      </c>
      <c r="H26" s="247">
        <v>36.090000000000003</v>
      </c>
      <c r="I26" s="247">
        <v>43.65</v>
      </c>
      <c r="J26" s="261"/>
      <c r="K26" s="261">
        <v>23.569600000000001</v>
      </c>
      <c r="L26" s="261"/>
      <c r="M26" s="247">
        <v>27.42</v>
      </c>
      <c r="N26" s="247">
        <v>32.07</v>
      </c>
      <c r="O26" s="247">
        <v>27.95</v>
      </c>
      <c r="P26" s="247">
        <v>32.630000000000003</v>
      </c>
      <c r="Q26" s="261"/>
      <c r="R26" s="263">
        <v>583</v>
      </c>
      <c r="S26" s="263">
        <v>260</v>
      </c>
      <c r="T26" s="263">
        <v>317</v>
      </c>
      <c r="V26" s="19">
        <v>31.661147633351543</v>
      </c>
      <c r="W26" s="19">
        <v>30.693921462922212</v>
      </c>
      <c r="X26" s="19">
        <v>30.006324221734086</v>
      </c>
      <c r="Y26" s="19">
        <v>27.665241086310864</v>
      </c>
      <c r="Z26" s="140"/>
      <c r="AA26" s="19">
        <v>26.196064852413858</v>
      </c>
      <c r="AB26" s="19">
        <v>20.693038713371475</v>
      </c>
      <c r="AC26" s="19">
        <v>24.915584039329673</v>
      </c>
      <c r="AD26" s="19">
        <v>20.400670000000002</v>
      </c>
      <c r="AE26" s="417"/>
      <c r="AF26" s="1">
        <v>975</v>
      </c>
      <c r="AG26" s="1">
        <v>186</v>
      </c>
      <c r="AH26" s="1">
        <v>347</v>
      </c>
      <c r="AI26" s="1">
        <v>1110</v>
      </c>
    </row>
    <row r="27" spans="1:35" ht="12" customHeight="1" x14ac:dyDescent="0.2">
      <c r="A27" s="417"/>
      <c r="B27" s="417" t="s">
        <v>28</v>
      </c>
      <c r="C27" s="18"/>
      <c r="D27" s="261">
        <v>32.3459</v>
      </c>
      <c r="E27" s="261"/>
      <c r="F27" s="247">
        <v>39.81</v>
      </c>
      <c r="G27" s="247">
        <v>40.17</v>
      </c>
      <c r="H27" s="247">
        <v>41.04</v>
      </c>
      <c r="I27" s="247">
        <v>33.630000000000003</v>
      </c>
      <c r="J27" s="261"/>
      <c r="K27" s="261">
        <v>27.488399999999999</v>
      </c>
      <c r="L27" s="261"/>
      <c r="M27" s="247">
        <v>33.18</v>
      </c>
      <c r="N27" s="247">
        <v>29.13</v>
      </c>
      <c r="O27" s="247">
        <v>34.22</v>
      </c>
      <c r="P27" s="247">
        <v>28.32</v>
      </c>
      <c r="Q27" s="261"/>
      <c r="R27" s="263">
        <v>585</v>
      </c>
      <c r="S27" s="263">
        <v>235</v>
      </c>
      <c r="T27" s="263">
        <v>303</v>
      </c>
      <c r="V27" s="19">
        <v>30.778162939087682</v>
      </c>
      <c r="W27" s="19">
        <v>29.850906326039411</v>
      </c>
      <c r="X27" s="19">
        <v>24.60216360758502</v>
      </c>
      <c r="Y27" s="19">
        <v>27.148755897727888</v>
      </c>
      <c r="Z27" s="140"/>
      <c r="AA27" s="19">
        <v>28.142568653924631</v>
      </c>
      <c r="AB27" s="19">
        <v>23.960154340856533</v>
      </c>
      <c r="AC27" s="19">
        <v>26.020063511086196</v>
      </c>
      <c r="AD27" s="19">
        <v>22.962599999999998</v>
      </c>
      <c r="AE27" s="417"/>
      <c r="AF27" s="1">
        <v>1282</v>
      </c>
      <c r="AG27" s="1">
        <v>283</v>
      </c>
      <c r="AH27" s="1">
        <v>413</v>
      </c>
      <c r="AI27" s="1">
        <v>986</v>
      </c>
    </row>
    <row r="28" spans="1:35" ht="12" customHeight="1" x14ac:dyDescent="0.2">
      <c r="A28" s="417"/>
      <c r="B28" s="417" t="s">
        <v>29</v>
      </c>
      <c r="C28" s="18"/>
      <c r="D28" s="261">
        <v>22.683800000000002</v>
      </c>
      <c r="E28" s="261"/>
      <c r="F28" s="247">
        <v>34.06</v>
      </c>
      <c r="G28" s="247">
        <v>27.39</v>
      </c>
      <c r="H28" s="247">
        <v>28.66</v>
      </c>
      <c r="I28" s="247">
        <v>22.04</v>
      </c>
      <c r="J28" s="261"/>
      <c r="K28" s="261">
        <v>19.057500000000001</v>
      </c>
      <c r="L28" s="261"/>
      <c r="M28" s="247">
        <v>27.44</v>
      </c>
      <c r="N28" s="247">
        <v>24.63</v>
      </c>
      <c r="O28" s="247">
        <v>24.95</v>
      </c>
      <c r="P28" s="247">
        <v>16.760000000000002</v>
      </c>
      <c r="Q28" s="261"/>
      <c r="R28" s="263">
        <v>586</v>
      </c>
      <c r="S28" s="263">
        <v>227</v>
      </c>
      <c r="T28" s="263">
        <v>423</v>
      </c>
      <c r="V28" s="19">
        <v>28.57545137696831</v>
      </c>
      <c r="W28" s="19">
        <v>29.25483299666935</v>
      </c>
      <c r="X28" s="19">
        <v>26.876155328799623</v>
      </c>
      <c r="Y28" s="19">
        <v>26.357998044701258</v>
      </c>
      <c r="Z28" s="140"/>
      <c r="AA28" s="19">
        <v>23.975702097598923</v>
      </c>
      <c r="AB28" s="19">
        <v>29.884422733619019</v>
      </c>
      <c r="AC28" s="19">
        <v>22.216089911985389</v>
      </c>
      <c r="AD28" s="19">
        <v>19.503430000000002</v>
      </c>
      <c r="AE28" s="417"/>
      <c r="AF28" s="1">
        <v>1185</v>
      </c>
      <c r="AG28" s="1">
        <v>265</v>
      </c>
      <c r="AH28" s="1">
        <v>339</v>
      </c>
      <c r="AI28" s="1">
        <v>2722</v>
      </c>
    </row>
    <row r="29" spans="1:35" ht="12" customHeight="1" x14ac:dyDescent="0.2">
      <c r="A29" s="417"/>
      <c r="B29" s="417" t="s">
        <v>30</v>
      </c>
      <c r="C29" s="18"/>
      <c r="D29" s="261">
        <v>30.898700000000002</v>
      </c>
      <c r="E29" s="261"/>
      <c r="F29" s="247">
        <v>37.950000000000003</v>
      </c>
      <c r="G29" s="247">
        <v>37.53</v>
      </c>
      <c r="H29" s="247">
        <v>37.51</v>
      </c>
      <c r="I29" s="247">
        <v>35.979999999999997</v>
      </c>
      <c r="J29" s="261"/>
      <c r="K29" s="261">
        <v>32.1267</v>
      </c>
      <c r="L29" s="261"/>
      <c r="M29" s="247">
        <v>31.55</v>
      </c>
      <c r="N29" s="247">
        <v>30.69</v>
      </c>
      <c r="O29" s="247">
        <v>30.47</v>
      </c>
      <c r="P29" s="247">
        <v>28.38</v>
      </c>
      <c r="Q29" s="261"/>
      <c r="R29" s="263">
        <v>884</v>
      </c>
      <c r="S29" s="263">
        <v>299</v>
      </c>
      <c r="T29" s="263">
        <v>494</v>
      </c>
      <c r="V29" s="19">
        <v>30.832478845437418</v>
      </c>
      <c r="W29" s="19">
        <v>27.035735530126804</v>
      </c>
      <c r="X29" s="19">
        <v>34.148866066790248</v>
      </c>
      <c r="Y29" s="19">
        <v>28.372378633948998</v>
      </c>
      <c r="Z29" s="140"/>
      <c r="AA29" s="19">
        <v>28.214148666954852</v>
      </c>
      <c r="AB29" s="19">
        <v>30.588881529935868</v>
      </c>
      <c r="AC29" s="19">
        <v>23.430365395312013</v>
      </c>
      <c r="AD29" s="19">
        <v>24.989799999999999</v>
      </c>
      <c r="AE29" s="417"/>
      <c r="AF29" s="1">
        <v>1903</v>
      </c>
      <c r="AG29" s="1">
        <v>427</v>
      </c>
      <c r="AH29" s="1">
        <v>615</v>
      </c>
      <c r="AI29" s="1">
        <v>1621</v>
      </c>
    </row>
    <row r="30" spans="1:35" ht="12" customHeight="1" x14ac:dyDescent="0.2">
      <c r="A30" s="417"/>
      <c r="B30" s="417" t="s">
        <v>31</v>
      </c>
      <c r="C30" s="18"/>
      <c r="D30" s="261">
        <v>34.616999999999997</v>
      </c>
      <c r="E30" s="261"/>
      <c r="F30" s="247">
        <v>39.479999999999997</v>
      </c>
      <c r="G30" s="247">
        <v>39.090000000000003</v>
      </c>
      <c r="H30" s="247">
        <v>35.06</v>
      </c>
      <c r="I30" s="247">
        <v>35.54</v>
      </c>
      <c r="J30" s="261"/>
      <c r="K30" s="261">
        <v>32.036700000000003</v>
      </c>
      <c r="L30" s="261"/>
      <c r="M30" s="247">
        <v>33.67</v>
      </c>
      <c r="N30" s="247">
        <v>31.71</v>
      </c>
      <c r="O30" s="247">
        <v>24.64</v>
      </c>
      <c r="P30" s="247">
        <v>32.909999999999997</v>
      </c>
      <c r="Q30" s="261"/>
      <c r="R30" s="263">
        <v>526</v>
      </c>
      <c r="S30" s="263">
        <v>202</v>
      </c>
      <c r="T30" s="263">
        <v>301</v>
      </c>
      <c r="V30" s="19">
        <v>33.666183031779944</v>
      </c>
      <c r="W30" s="19">
        <v>26.652545980826176</v>
      </c>
      <c r="X30" s="19">
        <v>31.507963801329335</v>
      </c>
      <c r="Y30" s="19">
        <v>30.548862894779237</v>
      </c>
      <c r="Z30" s="140"/>
      <c r="AA30" s="19">
        <v>30.953395151120048</v>
      </c>
      <c r="AB30" s="19">
        <v>21.441496819948259</v>
      </c>
      <c r="AC30" s="19">
        <v>24.374983042018794</v>
      </c>
      <c r="AD30" s="19">
        <v>28.70213</v>
      </c>
      <c r="AE30" s="417"/>
      <c r="AF30" s="1">
        <v>1198</v>
      </c>
      <c r="AG30" s="1">
        <v>299</v>
      </c>
      <c r="AH30" s="1">
        <v>362</v>
      </c>
      <c r="AI30" s="1">
        <v>808</v>
      </c>
    </row>
    <row r="31" spans="1:35" ht="12" customHeight="1" x14ac:dyDescent="0.2">
      <c r="A31" s="417"/>
      <c r="B31" s="417"/>
      <c r="C31" s="13"/>
      <c r="D31" s="261"/>
      <c r="E31" s="261"/>
      <c r="F31" s="247"/>
      <c r="G31" s="247"/>
      <c r="H31" s="247"/>
      <c r="I31" s="247"/>
      <c r="J31" s="261"/>
      <c r="K31" s="261"/>
      <c r="L31" s="261"/>
      <c r="M31" s="247"/>
      <c r="N31" s="247"/>
      <c r="O31" s="247"/>
      <c r="P31" s="247"/>
      <c r="Q31" s="261"/>
      <c r="R31" s="277"/>
      <c r="S31" s="277"/>
      <c r="T31" s="277"/>
      <c r="V31" s="19"/>
      <c r="W31" s="19"/>
      <c r="X31" s="19"/>
      <c r="Y31" s="19"/>
      <c r="Z31" s="140"/>
      <c r="AA31" s="19"/>
      <c r="AB31" s="19"/>
      <c r="AC31" s="19"/>
      <c r="AD31" s="19"/>
      <c r="AE31" s="417"/>
      <c r="AF31" s="1"/>
      <c r="AG31" s="397"/>
      <c r="AH31" s="397"/>
      <c r="AI31" s="129"/>
    </row>
    <row r="32" spans="1:35" s="218" customFormat="1" ht="12" customHeight="1" x14ac:dyDescent="0.25">
      <c r="A32" s="118" t="s">
        <v>50</v>
      </c>
      <c r="B32" s="118"/>
      <c r="C32" s="97"/>
      <c r="D32" s="278">
        <v>28.568200000000001</v>
      </c>
      <c r="E32" s="278"/>
      <c r="F32" s="279">
        <v>36.17</v>
      </c>
      <c r="G32" s="279">
        <v>35.43</v>
      </c>
      <c r="H32" s="279">
        <v>34.08</v>
      </c>
      <c r="I32" s="279">
        <v>34.11</v>
      </c>
      <c r="J32" s="278"/>
      <c r="K32" s="278">
        <v>24.9268</v>
      </c>
      <c r="L32" s="278"/>
      <c r="M32" s="279">
        <v>29.02</v>
      </c>
      <c r="N32" s="279">
        <v>26.51</v>
      </c>
      <c r="O32" s="279">
        <v>27.26</v>
      </c>
      <c r="P32" s="279">
        <v>26.93</v>
      </c>
      <c r="Q32" s="280"/>
      <c r="R32" s="281">
        <v>5105</v>
      </c>
      <c r="S32" s="281">
        <v>2022</v>
      </c>
      <c r="T32" s="281">
        <v>3027</v>
      </c>
      <c r="V32" s="120">
        <v>30.517104</v>
      </c>
      <c r="W32" s="120">
        <v>27.677536</v>
      </c>
      <c r="X32" s="120">
        <v>28.757525999999999</v>
      </c>
      <c r="Y32" s="120">
        <v>27.306058</v>
      </c>
      <c r="Z32" s="160"/>
      <c r="AA32" s="120">
        <v>26.924598</v>
      </c>
      <c r="AB32" s="120">
        <v>24.962834999999998</v>
      </c>
      <c r="AC32" s="120">
        <v>21.178388999999999</v>
      </c>
      <c r="AD32" s="120">
        <v>22.415299999999998</v>
      </c>
      <c r="AE32" s="118"/>
      <c r="AF32" s="339">
        <v>10215</v>
      </c>
      <c r="AG32" s="339">
        <v>2323</v>
      </c>
      <c r="AH32" s="125">
        <v>3256</v>
      </c>
      <c r="AI32" s="125">
        <v>10256</v>
      </c>
    </row>
    <row r="33" spans="1:35" ht="12" customHeight="1" x14ac:dyDescent="0.2">
      <c r="A33" s="205" t="s">
        <v>1</v>
      </c>
      <c r="B33" s="205"/>
      <c r="C33" s="4"/>
      <c r="D33" s="254">
        <v>9664</v>
      </c>
      <c r="E33" s="255"/>
      <c r="F33" s="254">
        <v>6915</v>
      </c>
      <c r="G33" s="254">
        <v>5105</v>
      </c>
      <c r="H33" s="254">
        <v>2022</v>
      </c>
      <c r="I33" s="254">
        <v>3027</v>
      </c>
      <c r="J33" s="254"/>
      <c r="K33" s="254">
        <v>9664</v>
      </c>
      <c r="L33" s="255"/>
      <c r="M33" s="254">
        <v>6915</v>
      </c>
      <c r="N33" s="254">
        <v>5105</v>
      </c>
      <c r="O33" s="254">
        <v>2022</v>
      </c>
      <c r="P33" s="254">
        <v>3027</v>
      </c>
      <c r="Q33" s="282"/>
      <c r="R33" s="254" t="s">
        <v>147</v>
      </c>
      <c r="S33" s="254" t="s">
        <v>97</v>
      </c>
      <c r="T33" s="254" t="s">
        <v>97</v>
      </c>
      <c r="V33" s="354">
        <v>10215</v>
      </c>
      <c r="W33" s="354">
        <v>2323</v>
      </c>
      <c r="X33" s="354">
        <v>3256</v>
      </c>
      <c r="Y33" s="354">
        <v>10256</v>
      </c>
      <c r="Z33" s="203"/>
      <c r="AA33" s="354">
        <v>10215</v>
      </c>
      <c r="AB33" s="354">
        <v>2323</v>
      </c>
      <c r="AC33" s="354">
        <v>3256</v>
      </c>
      <c r="AD33" s="354">
        <v>10256</v>
      </c>
      <c r="AE33" s="417"/>
      <c r="AF33" s="336" t="s">
        <v>97</v>
      </c>
      <c r="AG33" s="336" t="s">
        <v>97</v>
      </c>
      <c r="AH33" s="336" t="s">
        <v>97</v>
      </c>
      <c r="AI33" s="336" t="s">
        <v>97</v>
      </c>
    </row>
    <row r="34" spans="1:35" s="12" customFormat="1" ht="12" customHeight="1" x14ac:dyDescent="0.2">
      <c r="A34" s="203"/>
      <c r="B34" s="417"/>
      <c r="C34" s="18"/>
      <c r="D34" s="261"/>
      <c r="E34" s="261"/>
      <c r="F34" s="261"/>
      <c r="G34" s="261"/>
      <c r="H34" s="261"/>
      <c r="I34" s="261"/>
      <c r="J34" s="261"/>
      <c r="K34" s="261"/>
      <c r="L34" s="261"/>
      <c r="M34" s="261"/>
      <c r="N34" s="261"/>
      <c r="O34" s="261"/>
      <c r="P34" s="261"/>
      <c r="Q34" s="261"/>
      <c r="R34" s="275"/>
      <c r="S34" s="261"/>
      <c r="T34" s="261"/>
      <c r="U34" s="18"/>
      <c r="V34" s="9"/>
      <c r="W34" s="18"/>
      <c r="X34" s="18"/>
      <c r="Y34" s="1"/>
      <c r="Z34" s="140"/>
      <c r="AA34" s="140"/>
      <c r="AB34" s="203"/>
      <c r="AC34" s="140"/>
      <c r="AD34" s="140"/>
      <c r="AE34" s="140"/>
      <c r="AF34" s="140"/>
      <c r="AG34" s="140"/>
      <c r="AH34" s="140"/>
      <c r="AI34" s="140"/>
    </row>
    <row r="35" spans="1:35" s="223" customFormat="1" ht="12" customHeight="1" x14ac:dyDescent="0.2">
      <c r="A35" s="417"/>
      <c r="B35" s="146"/>
      <c r="C35" s="18"/>
      <c r="D35" s="522" t="s">
        <v>47</v>
      </c>
      <c r="E35" s="522"/>
      <c r="F35" s="522"/>
      <c r="G35" s="522"/>
      <c r="H35" s="522"/>
      <c r="I35" s="522"/>
      <c r="J35" s="522"/>
      <c r="K35" s="522"/>
      <c r="L35" s="522"/>
      <c r="M35" s="522"/>
      <c r="N35" s="522"/>
      <c r="O35" s="522"/>
      <c r="P35" s="522"/>
      <c r="Q35" s="263"/>
      <c r="R35" s="536" t="s">
        <v>1</v>
      </c>
      <c r="S35" s="536"/>
      <c r="T35" s="536"/>
      <c r="V35" s="524" t="s">
        <v>47</v>
      </c>
      <c r="W35" s="525"/>
      <c r="X35" s="525"/>
      <c r="Y35" s="525"/>
      <c r="Z35" s="525"/>
      <c r="AA35" s="525"/>
      <c r="AB35" s="525"/>
      <c r="AC35" s="525"/>
      <c r="AD35" s="525"/>
      <c r="AE35" s="129"/>
      <c r="AF35" s="531" t="s">
        <v>1</v>
      </c>
      <c r="AG35" s="531"/>
      <c r="AH35" s="531"/>
      <c r="AI35" s="531"/>
    </row>
    <row r="36" spans="1:35" ht="12" customHeight="1" x14ac:dyDescent="0.2">
      <c r="A36" s="140"/>
      <c r="B36" s="140"/>
      <c r="C36" s="18"/>
      <c r="D36" s="535" t="s">
        <v>38</v>
      </c>
      <c r="E36" s="535"/>
      <c r="F36" s="535"/>
      <c r="G36" s="535"/>
      <c r="H36" s="535"/>
      <c r="I36" s="535"/>
      <c r="J36" s="283"/>
      <c r="K36" s="535" t="s">
        <v>37</v>
      </c>
      <c r="L36" s="535"/>
      <c r="M36" s="535"/>
      <c r="N36" s="535"/>
      <c r="O36" s="535"/>
      <c r="P36" s="535"/>
      <c r="Q36" s="263"/>
      <c r="R36" s="537"/>
      <c r="S36" s="537"/>
      <c r="T36" s="537"/>
      <c r="V36" s="534" t="s">
        <v>38</v>
      </c>
      <c r="W36" s="534"/>
      <c r="X36" s="534"/>
      <c r="Y36" s="534"/>
      <c r="Z36" s="444"/>
      <c r="AA36" s="534" t="s">
        <v>37</v>
      </c>
      <c r="AB36" s="534"/>
      <c r="AC36" s="534"/>
      <c r="AD36" s="534"/>
      <c r="AE36" s="417"/>
      <c r="AF36" s="532"/>
      <c r="AG36" s="532"/>
      <c r="AH36" s="532"/>
      <c r="AI36" s="532"/>
    </row>
    <row r="37" spans="1:35" ht="12" customHeight="1" x14ac:dyDescent="0.2">
      <c r="A37" s="150"/>
      <c r="B37" s="150"/>
      <c r="C37" s="18"/>
      <c r="D37" s="415" t="s">
        <v>249</v>
      </c>
      <c r="E37" s="415"/>
      <c r="F37" s="415" t="s">
        <v>112</v>
      </c>
      <c r="G37" s="415" t="s">
        <v>116</v>
      </c>
      <c r="H37" s="415" t="s">
        <v>143</v>
      </c>
      <c r="I37" s="415" t="s">
        <v>151</v>
      </c>
      <c r="J37" s="415"/>
      <c r="K37" s="415" t="s">
        <v>249</v>
      </c>
      <c r="L37" s="415"/>
      <c r="M37" s="415" t="s">
        <v>112</v>
      </c>
      <c r="N37" s="415" t="s">
        <v>116</v>
      </c>
      <c r="O37" s="415" t="s">
        <v>143</v>
      </c>
      <c r="P37" s="415" t="s">
        <v>151</v>
      </c>
      <c r="Q37" s="263"/>
      <c r="R37" s="260" t="s">
        <v>116</v>
      </c>
      <c r="S37" s="260" t="s">
        <v>144</v>
      </c>
      <c r="T37" s="260" t="s">
        <v>152</v>
      </c>
      <c r="V37" s="418" t="s">
        <v>116</v>
      </c>
      <c r="W37" s="418" t="s">
        <v>143</v>
      </c>
      <c r="X37" s="418" t="s">
        <v>151</v>
      </c>
      <c r="Y37" s="418" t="s">
        <v>154</v>
      </c>
      <c r="Z37" s="140"/>
      <c r="AA37" s="418" t="s">
        <v>116</v>
      </c>
      <c r="AB37" s="418" t="s">
        <v>143</v>
      </c>
      <c r="AC37" s="418" t="s">
        <v>151</v>
      </c>
      <c r="AD37" s="418" t="s">
        <v>154</v>
      </c>
      <c r="AE37" s="417"/>
      <c r="AF37" s="418" t="s">
        <v>116</v>
      </c>
      <c r="AG37" s="418" t="s">
        <v>143</v>
      </c>
      <c r="AH37" s="418" t="s">
        <v>151</v>
      </c>
      <c r="AI37" s="418" t="s">
        <v>154</v>
      </c>
    </row>
    <row r="38" spans="1:35" ht="12" customHeight="1" x14ac:dyDescent="0.2">
      <c r="A38" s="417" t="s">
        <v>13</v>
      </c>
      <c r="B38" s="417" t="s">
        <v>48</v>
      </c>
      <c r="C38" s="18"/>
      <c r="D38" s="261">
        <v>53.8673</v>
      </c>
      <c r="E38" s="261"/>
      <c r="F38" s="247">
        <v>63.94</v>
      </c>
      <c r="G38" s="247">
        <v>67.239999999999995</v>
      </c>
      <c r="H38" s="247">
        <v>57.59</v>
      </c>
      <c r="I38" s="247">
        <v>69.180000000000007</v>
      </c>
      <c r="J38" s="261"/>
      <c r="K38" s="261">
        <v>37.6205</v>
      </c>
      <c r="L38" s="261"/>
      <c r="M38" s="247">
        <v>43.57</v>
      </c>
      <c r="N38" s="247">
        <v>44.69</v>
      </c>
      <c r="O38" s="247">
        <v>47.47</v>
      </c>
      <c r="P38" s="247">
        <v>48.86</v>
      </c>
      <c r="Q38" s="259"/>
      <c r="R38" s="263">
        <v>456</v>
      </c>
      <c r="S38" s="263">
        <v>164</v>
      </c>
      <c r="T38" s="263">
        <v>240</v>
      </c>
      <c r="V38" s="20">
        <v>51.185072232912802</v>
      </c>
      <c r="W38" s="20">
        <v>50.64814659765122</v>
      </c>
      <c r="X38" s="20">
        <v>52.434046037650184</v>
      </c>
      <c r="Y38" s="20">
        <v>48.348796366765185</v>
      </c>
      <c r="Z38" s="417"/>
      <c r="AA38" s="20">
        <v>46.705669392647877</v>
      </c>
      <c r="AB38" s="20">
        <v>41.896372189673855</v>
      </c>
      <c r="AC38" s="20">
        <v>35.251870782784906</v>
      </c>
      <c r="AD38" s="20">
        <v>36.768929999999997</v>
      </c>
      <c r="AE38" s="417"/>
      <c r="AF38" s="1">
        <v>553</v>
      </c>
      <c r="AG38" s="1">
        <v>221</v>
      </c>
      <c r="AH38" s="1">
        <v>290</v>
      </c>
      <c r="AI38" s="1">
        <v>1101</v>
      </c>
    </row>
    <row r="39" spans="1:35" ht="12" customHeight="1" x14ac:dyDescent="0.2">
      <c r="A39" s="417"/>
      <c r="B39" s="417" t="s">
        <v>49</v>
      </c>
      <c r="C39" s="18"/>
      <c r="D39" s="261">
        <v>53.682699999999997</v>
      </c>
      <c r="E39" s="261"/>
      <c r="F39" s="247">
        <v>63.48</v>
      </c>
      <c r="G39" s="247">
        <v>66.09</v>
      </c>
      <c r="H39" s="247">
        <v>65.040000000000006</v>
      </c>
      <c r="I39" s="247">
        <v>60.95</v>
      </c>
      <c r="J39" s="261"/>
      <c r="K39" s="261">
        <v>32.983600000000003</v>
      </c>
      <c r="L39" s="261"/>
      <c r="M39" s="247">
        <v>41.28</v>
      </c>
      <c r="N39" s="247">
        <v>38.97</v>
      </c>
      <c r="O39" s="247">
        <v>32.700000000000003</v>
      </c>
      <c r="P39" s="247">
        <v>38.92</v>
      </c>
      <c r="Q39" s="259"/>
      <c r="R39" s="263">
        <v>651</v>
      </c>
      <c r="S39" s="263">
        <v>275</v>
      </c>
      <c r="T39" s="263">
        <v>415</v>
      </c>
      <c r="V39" s="20">
        <v>54.266673380226791</v>
      </c>
      <c r="W39" s="20">
        <v>46.53856395378299</v>
      </c>
      <c r="X39" s="20">
        <v>48.7128208757631</v>
      </c>
      <c r="Y39" s="20">
        <v>46.821967164087432</v>
      </c>
      <c r="Z39" s="417"/>
      <c r="AA39" s="20">
        <v>37.668260623233387</v>
      </c>
      <c r="AB39" s="20">
        <v>30.59126752959137</v>
      </c>
      <c r="AC39" s="20">
        <v>29.722618207887137</v>
      </c>
      <c r="AD39" s="20">
        <v>29.799679999999999</v>
      </c>
      <c r="AE39" s="417"/>
      <c r="AF39" s="1">
        <v>1189</v>
      </c>
      <c r="AG39" s="1">
        <v>306</v>
      </c>
      <c r="AH39" s="1">
        <v>369</v>
      </c>
      <c r="AI39" s="1">
        <v>1407</v>
      </c>
    </row>
    <row r="40" spans="1:35" ht="12" customHeight="1" x14ac:dyDescent="0.2">
      <c r="A40" s="417"/>
      <c r="B40" s="417" t="s">
        <v>4</v>
      </c>
      <c r="C40" s="18"/>
      <c r="D40" s="261">
        <v>61.325099999999999</v>
      </c>
      <c r="E40" s="261"/>
      <c r="F40" s="247">
        <v>66.900000000000006</v>
      </c>
      <c r="G40" s="247">
        <v>68.55</v>
      </c>
      <c r="H40" s="247">
        <v>63.99</v>
      </c>
      <c r="I40" s="247">
        <v>63.5</v>
      </c>
      <c r="J40" s="261"/>
      <c r="K40" s="261">
        <v>43.304400000000001</v>
      </c>
      <c r="L40" s="261"/>
      <c r="M40" s="247">
        <v>49.19</v>
      </c>
      <c r="N40" s="247">
        <v>43.49</v>
      </c>
      <c r="O40" s="247">
        <v>49.73</v>
      </c>
      <c r="P40" s="247">
        <v>45.09</v>
      </c>
      <c r="Q40" s="259"/>
      <c r="R40" s="263">
        <v>1300</v>
      </c>
      <c r="S40" s="263">
        <v>482</v>
      </c>
      <c r="T40" s="263">
        <v>755</v>
      </c>
      <c r="V40" s="20">
        <v>58.725401237915406</v>
      </c>
      <c r="W40" s="20">
        <v>51.660605918001956</v>
      </c>
      <c r="X40" s="20">
        <v>53.425527035164301</v>
      </c>
      <c r="Y40" s="20">
        <v>51.81187844137105</v>
      </c>
      <c r="Z40" s="417"/>
      <c r="AA40" s="20">
        <v>47.19180398335525</v>
      </c>
      <c r="AB40" s="20">
        <v>39.620884285585198</v>
      </c>
      <c r="AC40" s="20">
        <v>42.282141762016614</v>
      </c>
      <c r="AD40" s="20">
        <v>40.875509999999998</v>
      </c>
      <c r="AE40" s="417"/>
      <c r="AF40" s="1">
        <v>2586</v>
      </c>
      <c r="AG40" s="1">
        <v>580</v>
      </c>
      <c r="AH40" s="1">
        <v>717</v>
      </c>
      <c r="AI40" s="1">
        <v>2589</v>
      </c>
    </row>
    <row r="41" spans="1:35" ht="12" customHeight="1" x14ac:dyDescent="0.2">
      <c r="A41" s="417"/>
      <c r="B41" s="417" t="s">
        <v>5</v>
      </c>
      <c r="C41" s="18"/>
      <c r="D41" s="261">
        <v>56.498199999999997</v>
      </c>
      <c r="E41" s="261"/>
      <c r="F41" s="247">
        <v>60.47</v>
      </c>
      <c r="G41" s="247">
        <v>63.23</v>
      </c>
      <c r="H41" s="247">
        <v>58.66</v>
      </c>
      <c r="I41" s="247">
        <v>55.8</v>
      </c>
      <c r="J41" s="261"/>
      <c r="K41" s="261">
        <v>41.719499999999996</v>
      </c>
      <c r="L41" s="261"/>
      <c r="M41" s="247">
        <v>46.05</v>
      </c>
      <c r="N41" s="247">
        <v>40</v>
      </c>
      <c r="O41" s="247">
        <v>42.28</v>
      </c>
      <c r="P41" s="247">
        <v>37.869999999999997</v>
      </c>
      <c r="Q41" s="259"/>
      <c r="R41" s="263">
        <v>1219</v>
      </c>
      <c r="S41" s="263">
        <v>508</v>
      </c>
      <c r="T41" s="263">
        <v>721</v>
      </c>
      <c r="V41" s="20">
        <v>58.950881677767534</v>
      </c>
      <c r="W41" s="20">
        <v>57.035104272590665</v>
      </c>
      <c r="X41" s="20">
        <v>57.114663430553051</v>
      </c>
      <c r="Y41" s="20">
        <v>51.200639452676434</v>
      </c>
      <c r="Z41" s="417"/>
      <c r="AA41" s="20">
        <v>44.372076976697812</v>
      </c>
      <c r="AB41" s="20">
        <v>38.372166325175833</v>
      </c>
      <c r="AC41" s="20">
        <v>38.468296774245161</v>
      </c>
      <c r="AD41" s="20">
        <v>36.354140000000001</v>
      </c>
      <c r="AE41" s="417"/>
      <c r="AF41" s="1">
        <v>2869</v>
      </c>
      <c r="AG41" s="1">
        <v>608</v>
      </c>
      <c r="AH41" s="1">
        <v>890</v>
      </c>
      <c r="AI41" s="1">
        <v>2530</v>
      </c>
    </row>
    <row r="42" spans="1:35" ht="12" customHeight="1" x14ac:dyDescent="0.2">
      <c r="A42" s="417"/>
      <c r="B42" s="417" t="s">
        <v>6</v>
      </c>
      <c r="C42" s="18"/>
      <c r="D42" s="261">
        <v>54.937800000000003</v>
      </c>
      <c r="E42" s="261"/>
      <c r="F42" s="247">
        <v>59.17</v>
      </c>
      <c r="G42" s="247">
        <v>62.25</v>
      </c>
      <c r="H42" s="247">
        <v>55.82</v>
      </c>
      <c r="I42" s="247">
        <v>60.25</v>
      </c>
      <c r="J42" s="261"/>
      <c r="K42" s="261">
        <v>40.574800000000003</v>
      </c>
      <c r="L42" s="261"/>
      <c r="M42" s="247">
        <v>43.96</v>
      </c>
      <c r="N42" s="247">
        <v>42.5</v>
      </c>
      <c r="O42" s="247">
        <v>39.409999999999997</v>
      </c>
      <c r="P42" s="247">
        <v>40.9</v>
      </c>
      <c r="Q42" s="259"/>
      <c r="R42" s="263">
        <v>797</v>
      </c>
      <c r="S42" s="263">
        <v>318</v>
      </c>
      <c r="T42" s="263">
        <v>511</v>
      </c>
      <c r="V42" s="20">
        <v>65.252562642451011</v>
      </c>
      <c r="W42" s="20">
        <v>62.763995077931575</v>
      </c>
      <c r="X42" s="20">
        <v>61.605596877106628</v>
      </c>
      <c r="Y42" s="20">
        <v>62.546920388866077</v>
      </c>
      <c r="Z42" s="417"/>
      <c r="AA42" s="20">
        <v>49.986142759517278</v>
      </c>
      <c r="AB42" s="20">
        <v>48.664021574298872</v>
      </c>
      <c r="AC42" s="20">
        <v>38.743822060433622</v>
      </c>
      <c r="AD42" s="20">
        <v>41.54204</v>
      </c>
      <c r="AE42" s="417"/>
      <c r="AF42" s="1">
        <v>1853</v>
      </c>
      <c r="AG42" s="1">
        <v>375</v>
      </c>
      <c r="AH42" s="1">
        <v>610</v>
      </c>
      <c r="AI42" s="1">
        <v>1629</v>
      </c>
    </row>
    <row r="43" spans="1:35" ht="12" customHeight="1" x14ac:dyDescent="0.2">
      <c r="A43" s="417"/>
      <c r="B43" s="417" t="s">
        <v>7</v>
      </c>
      <c r="C43" s="18"/>
      <c r="D43" s="261">
        <v>42.2239</v>
      </c>
      <c r="E43" s="261"/>
      <c r="F43" s="247">
        <v>48.74</v>
      </c>
      <c r="G43" s="247">
        <v>46.95</v>
      </c>
      <c r="H43" s="247">
        <v>44.03</v>
      </c>
      <c r="I43" s="247">
        <v>48.32</v>
      </c>
      <c r="J43" s="261"/>
      <c r="K43" s="261">
        <v>28.456099999999999</v>
      </c>
      <c r="L43" s="261"/>
      <c r="M43" s="247">
        <v>33.92</v>
      </c>
      <c r="N43" s="247">
        <v>28.02</v>
      </c>
      <c r="O43" s="247">
        <v>29.71</v>
      </c>
      <c r="P43" s="247">
        <v>32.47</v>
      </c>
      <c r="Q43" s="263"/>
      <c r="R43" s="263">
        <v>681</v>
      </c>
      <c r="S43" s="263">
        <v>275</v>
      </c>
      <c r="T43" s="263">
        <v>384</v>
      </c>
      <c r="V43" s="20">
        <v>59.434770299328299</v>
      </c>
      <c r="W43" s="20">
        <v>60.444456902953128</v>
      </c>
      <c r="X43" s="20">
        <v>53.103311758224457</v>
      </c>
      <c r="Y43" s="20">
        <v>53.356858953615379</v>
      </c>
      <c r="Z43" s="417"/>
      <c r="AA43" s="20">
        <v>40.053604316975218</v>
      </c>
      <c r="AB43" s="20">
        <v>43.172769663991943</v>
      </c>
      <c r="AC43" s="20">
        <v>34.5451911953947</v>
      </c>
      <c r="AD43" s="20">
        <v>36.738889999999998</v>
      </c>
      <c r="AE43" s="417"/>
      <c r="AF43" s="1">
        <v>1101</v>
      </c>
      <c r="AG43" s="1">
        <v>209</v>
      </c>
      <c r="AH43" s="1">
        <v>362</v>
      </c>
      <c r="AI43" s="1">
        <v>939</v>
      </c>
    </row>
    <row r="44" spans="1:35" ht="12" customHeight="1" x14ac:dyDescent="0.2">
      <c r="A44" s="417"/>
      <c r="B44" s="417"/>
      <c r="C44" s="18"/>
      <c r="D44" s="261"/>
      <c r="E44" s="261"/>
      <c r="F44" s="247"/>
      <c r="G44" s="247"/>
      <c r="H44" s="247"/>
      <c r="I44" s="247"/>
      <c r="J44" s="261"/>
      <c r="K44" s="261"/>
      <c r="L44" s="261"/>
      <c r="M44" s="247"/>
      <c r="N44" s="247"/>
      <c r="O44" s="247"/>
      <c r="P44" s="247"/>
      <c r="Q44" s="263"/>
      <c r="R44" s="263"/>
      <c r="S44" s="263"/>
      <c r="T44" s="263"/>
      <c r="V44" s="20"/>
      <c r="W44" s="20"/>
      <c r="X44" s="20"/>
      <c r="Y44" s="20"/>
      <c r="Z44" s="417"/>
      <c r="AA44" s="20"/>
      <c r="AB44" s="20"/>
      <c r="AC44" s="20"/>
      <c r="AD44" s="20"/>
      <c r="AE44" s="417"/>
      <c r="AF44" s="1"/>
      <c r="AG44" s="1"/>
      <c r="AH44" s="1"/>
      <c r="AI44" s="1"/>
    </row>
    <row r="45" spans="1:35" ht="12" customHeight="1" x14ac:dyDescent="0.2">
      <c r="A45" s="417" t="s">
        <v>290</v>
      </c>
      <c r="B45" s="417" t="s">
        <v>17</v>
      </c>
      <c r="C45" s="18"/>
      <c r="D45" s="261">
        <v>49.4</v>
      </c>
      <c r="E45" s="261"/>
      <c r="F45" s="247">
        <v>56.73</v>
      </c>
      <c r="G45" s="247">
        <v>59.17</v>
      </c>
      <c r="H45" s="247">
        <v>55.54</v>
      </c>
      <c r="I45" s="247">
        <v>60.46</v>
      </c>
      <c r="J45" s="261"/>
      <c r="K45" s="261">
        <v>33</v>
      </c>
      <c r="L45" s="261"/>
      <c r="M45" s="247">
        <v>42.56</v>
      </c>
      <c r="N45" s="247">
        <v>40.79</v>
      </c>
      <c r="O45" s="247">
        <v>44.68</v>
      </c>
      <c r="P45" s="247">
        <v>35.65</v>
      </c>
      <c r="Q45" s="261"/>
      <c r="R45" s="263">
        <v>564</v>
      </c>
      <c r="S45" s="263">
        <v>232</v>
      </c>
      <c r="T45" s="263">
        <v>357</v>
      </c>
      <c r="U45" s="18"/>
      <c r="V45" s="20">
        <v>57.229581000000003</v>
      </c>
      <c r="W45" s="20">
        <v>49.237834999999997</v>
      </c>
      <c r="X45" s="20">
        <v>55.400481999999997</v>
      </c>
      <c r="Y45" s="20">
        <v>54.359128002904612</v>
      </c>
      <c r="Z45" s="18"/>
      <c r="AA45" s="20">
        <v>44.514453000000003</v>
      </c>
      <c r="AB45" s="20">
        <v>32.739027999999998</v>
      </c>
      <c r="AC45" s="20">
        <v>40.596817999999999</v>
      </c>
      <c r="AD45" s="20">
        <v>36.661200000000001</v>
      </c>
      <c r="AE45" s="417"/>
      <c r="AF45" s="1">
        <v>830</v>
      </c>
      <c r="AG45" s="1">
        <v>203</v>
      </c>
      <c r="AH45" s="1">
        <v>266</v>
      </c>
      <c r="AI45" s="1">
        <v>2101</v>
      </c>
    </row>
    <row r="46" spans="1:35" ht="12" customHeight="1" x14ac:dyDescent="0.2">
      <c r="A46" s="417"/>
      <c r="B46" s="417" t="s">
        <v>9</v>
      </c>
      <c r="C46" s="18"/>
      <c r="D46" s="261">
        <v>56.3</v>
      </c>
      <c r="E46" s="261"/>
      <c r="F46" s="247">
        <v>62.66</v>
      </c>
      <c r="G46" s="247">
        <v>64.739999999999995</v>
      </c>
      <c r="H46" s="247">
        <v>59.75</v>
      </c>
      <c r="I46" s="247">
        <v>60.2</v>
      </c>
      <c r="J46" s="261"/>
      <c r="K46" s="261">
        <v>39.6</v>
      </c>
      <c r="L46" s="261"/>
      <c r="M46" s="247">
        <v>44.65</v>
      </c>
      <c r="N46" s="247">
        <v>40.520000000000003</v>
      </c>
      <c r="O46" s="247">
        <v>41.51</v>
      </c>
      <c r="P46" s="247">
        <v>42.22</v>
      </c>
      <c r="Q46" s="261"/>
      <c r="R46" s="263">
        <v>4534</v>
      </c>
      <c r="S46" s="263">
        <v>1788</v>
      </c>
      <c r="T46" s="263">
        <v>2665</v>
      </c>
      <c r="U46" s="18"/>
      <c r="V46" s="20">
        <v>57.637298999999999</v>
      </c>
      <c r="W46" s="20">
        <v>54.819930999999997</v>
      </c>
      <c r="X46" s="20">
        <v>54.216338</v>
      </c>
      <c r="Y46" s="20">
        <v>51.399299711808212</v>
      </c>
      <c r="Z46" s="18"/>
      <c r="AA46" s="20">
        <v>44.791393999999997</v>
      </c>
      <c r="AB46" s="20">
        <v>40.456608000000003</v>
      </c>
      <c r="AC46" s="20">
        <v>36.782966999999999</v>
      </c>
      <c r="AD46" s="20">
        <v>37.360889999999998</v>
      </c>
      <c r="AE46" s="417"/>
      <c r="AF46" s="1">
        <v>9278</v>
      </c>
      <c r="AG46" s="1">
        <v>2100</v>
      </c>
      <c r="AH46" s="1">
        <v>2964</v>
      </c>
      <c r="AI46" s="1">
        <v>8022</v>
      </c>
    </row>
    <row r="47" spans="1:35" ht="12" customHeight="1" x14ac:dyDescent="0.2">
      <c r="A47" s="417"/>
      <c r="B47" s="417"/>
      <c r="C47" s="18"/>
      <c r="D47" s="261"/>
      <c r="E47" s="261"/>
      <c r="F47" s="247"/>
      <c r="G47" s="247"/>
      <c r="H47" s="247"/>
      <c r="I47" s="247"/>
      <c r="J47" s="261"/>
      <c r="K47" s="261"/>
      <c r="L47" s="261"/>
      <c r="M47" s="247"/>
      <c r="N47" s="247"/>
      <c r="O47" s="247"/>
      <c r="P47" s="247"/>
      <c r="Q47" s="261"/>
      <c r="R47" s="263"/>
      <c r="S47" s="263"/>
      <c r="T47" s="263"/>
      <c r="U47" s="18"/>
      <c r="V47" s="20"/>
      <c r="W47" s="20"/>
      <c r="X47" s="20"/>
      <c r="Y47" s="20"/>
      <c r="Z47" s="18"/>
      <c r="AA47" s="20"/>
      <c r="AB47" s="20"/>
      <c r="AC47" s="20"/>
      <c r="AD47" s="20"/>
      <c r="AE47" s="417"/>
      <c r="AF47" s="1"/>
      <c r="AG47" s="1"/>
      <c r="AH47" s="1"/>
      <c r="AI47" s="1"/>
    </row>
    <row r="48" spans="1:35" ht="12" customHeight="1" x14ac:dyDescent="0.2">
      <c r="A48" s="417" t="s">
        <v>51</v>
      </c>
      <c r="B48" s="417" t="s">
        <v>52</v>
      </c>
      <c r="C48" s="18"/>
      <c r="D48" s="261">
        <v>60.091500000000003</v>
      </c>
      <c r="E48" s="261"/>
      <c r="F48" s="247">
        <v>65.52</v>
      </c>
      <c r="G48" s="247">
        <v>68.63</v>
      </c>
      <c r="H48" s="247">
        <v>63.45</v>
      </c>
      <c r="I48" s="247">
        <v>64.41</v>
      </c>
      <c r="J48" s="261"/>
      <c r="K48" s="261">
        <v>42.0779</v>
      </c>
      <c r="L48" s="261"/>
      <c r="M48" s="247">
        <v>48.06</v>
      </c>
      <c r="N48" s="247">
        <v>43.23</v>
      </c>
      <c r="O48" s="247">
        <v>45.12</v>
      </c>
      <c r="P48" s="247">
        <v>42.55</v>
      </c>
      <c r="Q48" s="261"/>
      <c r="R48" s="263">
        <v>2647</v>
      </c>
      <c r="S48" s="263">
        <v>1082</v>
      </c>
      <c r="T48" s="263">
        <v>1585</v>
      </c>
      <c r="U48" s="18"/>
      <c r="V48" s="20">
        <v>57.677860000000003</v>
      </c>
      <c r="W48" s="20">
        <v>53.063704000000001</v>
      </c>
      <c r="X48" s="20">
        <v>53.443427</v>
      </c>
      <c r="Y48" s="20">
        <v>50.888438814519212</v>
      </c>
      <c r="Z48" s="18"/>
      <c r="AA48" s="20">
        <v>45.454461000000002</v>
      </c>
      <c r="AB48" s="20">
        <v>38.329810999999999</v>
      </c>
      <c r="AC48" s="20">
        <v>42.377563000000002</v>
      </c>
      <c r="AD48" s="20">
        <v>40.933259999999997</v>
      </c>
      <c r="AE48" s="417"/>
      <c r="AF48" s="1">
        <v>5657</v>
      </c>
      <c r="AG48" s="1">
        <v>1338</v>
      </c>
      <c r="AH48" s="1">
        <v>1355</v>
      </c>
      <c r="AI48" s="1">
        <v>4533</v>
      </c>
    </row>
    <row r="49" spans="1:35" ht="12" customHeight="1" x14ac:dyDescent="0.2">
      <c r="A49" s="417"/>
      <c r="B49" s="417" t="s">
        <v>109</v>
      </c>
      <c r="C49" s="18"/>
      <c r="D49" s="261">
        <v>56.244999999999997</v>
      </c>
      <c r="E49" s="261"/>
      <c r="F49" s="247">
        <v>58.98</v>
      </c>
      <c r="G49" s="247">
        <v>71.27</v>
      </c>
      <c r="H49" s="247">
        <v>57.4</v>
      </c>
      <c r="I49" s="247">
        <v>58.01</v>
      </c>
      <c r="J49" s="261"/>
      <c r="K49" s="261">
        <v>37.875</v>
      </c>
      <c r="L49" s="261"/>
      <c r="M49" s="247">
        <v>33.22</v>
      </c>
      <c r="N49" s="247">
        <v>38.57</v>
      </c>
      <c r="O49" s="247">
        <v>40.49</v>
      </c>
      <c r="P49" s="247">
        <v>52.59</v>
      </c>
      <c r="Q49" s="261"/>
      <c r="R49" s="276">
        <v>173</v>
      </c>
      <c r="S49" s="276">
        <v>41</v>
      </c>
      <c r="T49" s="276">
        <v>64</v>
      </c>
      <c r="U49" s="18"/>
      <c r="V49" s="20">
        <v>56.936188999999999</v>
      </c>
      <c r="W49" s="20">
        <v>51.275491000000002</v>
      </c>
      <c r="X49" s="20">
        <v>70.542983000000007</v>
      </c>
      <c r="Y49" s="20">
        <v>49.009399815350477</v>
      </c>
      <c r="Z49" s="18"/>
      <c r="AA49" s="20">
        <v>39.413412000000001</v>
      </c>
      <c r="AB49" s="20">
        <v>38.481701000000001</v>
      </c>
      <c r="AC49" s="20">
        <v>40.682766000000001</v>
      </c>
      <c r="AD49" s="20">
        <v>41.795009999999998</v>
      </c>
      <c r="AE49" s="417"/>
      <c r="AF49" s="1">
        <v>267</v>
      </c>
      <c r="AG49" s="355">
        <v>56</v>
      </c>
      <c r="AH49" s="355">
        <v>52</v>
      </c>
      <c r="AI49" s="1">
        <v>193</v>
      </c>
    </row>
    <row r="50" spans="1:35" ht="12" customHeight="1" x14ac:dyDescent="0.2">
      <c r="A50" s="417"/>
      <c r="B50" s="417" t="s">
        <v>53</v>
      </c>
      <c r="C50" s="18"/>
      <c r="D50" s="261">
        <v>48.442900000000002</v>
      </c>
      <c r="E50" s="261"/>
      <c r="F50" s="247">
        <v>56.78</v>
      </c>
      <c r="G50" s="247">
        <v>56.19</v>
      </c>
      <c r="H50" s="247">
        <v>52.52</v>
      </c>
      <c r="I50" s="247">
        <v>53.97</v>
      </c>
      <c r="J50" s="261"/>
      <c r="K50" s="261">
        <v>34.017499999999998</v>
      </c>
      <c r="L50" s="261"/>
      <c r="M50" s="247">
        <v>40.15</v>
      </c>
      <c r="N50" s="247">
        <v>36.76</v>
      </c>
      <c r="O50" s="247">
        <v>37.06</v>
      </c>
      <c r="P50" s="247">
        <v>38.619999999999997</v>
      </c>
      <c r="Q50" s="261"/>
      <c r="R50" s="263">
        <v>2285</v>
      </c>
      <c r="S50" s="263">
        <v>899</v>
      </c>
      <c r="T50" s="263">
        <v>1378</v>
      </c>
      <c r="U50" s="18"/>
      <c r="V50" s="20">
        <v>57.482259999999997</v>
      </c>
      <c r="W50" s="20">
        <v>55.705916000000002</v>
      </c>
      <c r="X50" s="20">
        <v>58.107250999999998</v>
      </c>
      <c r="Y50" s="20">
        <v>55.767432150666529</v>
      </c>
      <c r="Z50" s="18"/>
      <c r="AA50" s="20">
        <v>45.655410000000003</v>
      </c>
      <c r="AB50" s="20">
        <v>43.188068000000001</v>
      </c>
      <c r="AC50" s="20">
        <v>37.347523000000002</v>
      </c>
      <c r="AD50" s="20">
        <v>41.587690000000002</v>
      </c>
      <c r="AE50" s="417"/>
      <c r="AF50" s="1">
        <v>3463</v>
      </c>
      <c r="AG50" s="1">
        <v>832</v>
      </c>
      <c r="AH50" s="1">
        <v>826</v>
      </c>
      <c r="AI50" s="1">
        <v>2639</v>
      </c>
    </row>
    <row r="51" spans="1:35" ht="12" customHeight="1" x14ac:dyDescent="0.2">
      <c r="A51" s="417"/>
      <c r="B51" s="417"/>
      <c r="C51" s="18"/>
      <c r="D51" s="261"/>
      <c r="E51" s="261"/>
      <c r="F51" s="247"/>
      <c r="G51" s="247"/>
      <c r="H51" s="247"/>
      <c r="I51" s="247"/>
      <c r="J51" s="261"/>
      <c r="K51" s="261"/>
      <c r="L51" s="261"/>
      <c r="M51" s="247"/>
      <c r="N51" s="247"/>
      <c r="O51" s="247"/>
      <c r="P51" s="247"/>
      <c r="Q51" s="261"/>
      <c r="R51" s="277"/>
      <c r="S51" s="277"/>
      <c r="T51" s="277"/>
      <c r="U51" s="18"/>
      <c r="V51" s="20"/>
      <c r="W51" s="20"/>
      <c r="X51" s="20"/>
      <c r="Y51" s="20"/>
      <c r="Z51" s="18"/>
      <c r="AA51" s="20"/>
      <c r="AB51" s="20"/>
      <c r="AC51" s="20"/>
      <c r="AD51" s="20"/>
      <c r="AE51" s="417"/>
      <c r="AF51" s="1"/>
      <c r="AG51" s="397"/>
      <c r="AH51" s="397"/>
      <c r="AI51" s="1"/>
    </row>
    <row r="52" spans="1:35" ht="12" customHeight="1" x14ac:dyDescent="0.2">
      <c r="A52" s="417" t="s">
        <v>105</v>
      </c>
      <c r="B52" s="417" t="s">
        <v>23</v>
      </c>
      <c r="C52" s="18"/>
      <c r="D52" s="261">
        <v>49.370600000000003</v>
      </c>
      <c r="E52" s="261"/>
      <c r="F52" s="247">
        <v>56.35</v>
      </c>
      <c r="G52" s="247">
        <v>54.35</v>
      </c>
      <c r="H52" s="247">
        <v>46.66</v>
      </c>
      <c r="I52" s="247">
        <v>46.37</v>
      </c>
      <c r="J52" s="261"/>
      <c r="K52" s="261">
        <v>28.7392</v>
      </c>
      <c r="L52" s="261"/>
      <c r="M52" s="247">
        <v>35.369999999999997</v>
      </c>
      <c r="N52" s="247">
        <v>25.28</v>
      </c>
      <c r="O52" s="247">
        <v>27.79</v>
      </c>
      <c r="P52" s="247">
        <v>25.25</v>
      </c>
      <c r="Q52" s="261"/>
      <c r="R52" s="263">
        <v>263</v>
      </c>
      <c r="S52" s="263">
        <v>101</v>
      </c>
      <c r="T52" s="263">
        <v>164</v>
      </c>
      <c r="U52" s="18"/>
      <c r="V52" s="20">
        <v>50.678607088620865</v>
      </c>
      <c r="W52" s="20">
        <v>47.949083089939904</v>
      </c>
      <c r="X52" s="20">
        <v>47.4336840908326</v>
      </c>
      <c r="Y52" s="20">
        <v>41.010598767874072</v>
      </c>
      <c r="Z52" s="18"/>
      <c r="AA52" s="20">
        <v>36.953479290670529</v>
      </c>
      <c r="AB52" s="20">
        <v>24.000992414613769</v>
      </c>
      <c r="AC52" s="20">
        <v>35.545275781271407</v>
      </c>
      <c r="AD52" s="20">
        <v>25.52732</v>
      </c>
      <c r="AE52" s="417"/>
      <c r="AF52" s="1">
        <v>494</v>
      </c>
      <c r="AG52" s="1">
        <v>118</v>
      </c>
      <c r="AH52" s="1">
        <v>170</v>
      </c>
      <c r="AI52" s="1">
        <v>302</v>
      </c>
    </row>
    <row r="53" spans="1:35" ht="12" customHeight="1" x14ac:dyDescent="0.2">
      <c r="A53" s="417"/>
      <c r="B53" s="417" t="s">
        <v>24</v>
      </c>
      <c r="C53" s="13"/>
      <c r="D53" s="261">
        <v>51.3187</v>
      </c>
      <c r="E53" s="261"/>
      <c r="F53" s="247">
        <v>62.52</v>
      </c>
      <c r="G53" s="247">
        <v>64.900000000000006</v>
      </c>
      <c r="H53" s="247">
        <v>51.61</v>
      </c>
      <c r="I53" s="247">
        <v>56.93</v>
      </c>
      <c r="J53" s="261"/>
      <c r="K53" s="261">
        <v>34.8994</v>
      </c>
      <c r="L53" s="261"/>
      <c r="M53" s="247">
        <v>37.909999999999997</v>
      </c>
      <c r="N53" s="247">
        <v>34.94</v>
      </c>
      <c r="O53" s="247">
        <v>34.89</v>
      </c>
      <c r="P53" s="247">
        <v>38.82</v>
      </c>
      <c r="Q53" s="261"/>
      <c r="R53" s="263">
        <v>747</v>
      </c>
      <c r="S53" s="263">
        <v>294</v>
      </c>
      <c r="T53" s="263">
        <v>453</v>
      </c>
      <c r="U53" s="13"/>
      <c r="V53" s="20">
        <v>56.464081920234932</v>
      </c>
      <c r="W53" s="20">
        <v>48.816511922140052</v>
      </c>
      <c r="X53" s="20">
        <v>52.310445290759468</v>
      </c>
      <c r="Y53" s="20">
        <v>49.242072977853013</v>
      </c>
      <c r="Z53" s="18"/>
      <c r="AA53" s="20">
        <v>45.41837064407283</v>
      </c>
      <c r="AB53" s="20">
        <v>34.948674364072723</v>
      </c>
      <c r="AC53" s="20">
        <v>31.097970930940939</v>
      </c>
      <c r="AD53" s="20">
        <v>35.853549999999998</v>
      </c>
      <c r="AE53" s="417"/>
      <c r="AF53" s="1">
        <v>1337</v>
      </c>
      <c r="AG53" s="1">
        <v>320</v>
      </c>
      <c r="AH53" s="1">
        <v>374</v>
      </c>
      <c r="AI53" s="1">
        <v>1111</v>
      </c>
    </row>
    <row r="54" spans="1:35" ht="12" customHeight="1" x14ac:dyDescent="0.2">
      <c r="A54" s="168"/>
      <c r="B54" s="417" t="s">
        <v>25</v>
      </c>
      <c r="C54" s="18"/>
      <c r="D54" s="261">
        <v>51.668999999999997</v>
      </c>
      <c r="E54" s="261"/>
      <c r="F54" s="247">
        <v>60.31</v>
      </c>
      <c r="G54" s="247">
        <v>62.43</v>
      </c>
      <c r="H54" s="247">
        <v>58.08</v>
      </c>
      <c r="I54" s="247">
        <v>62.87</v>
      </c>
      <c r="J54" s="261"/>
      <c r="K54" s="261">
        <v>34.575600000000001</v>
      </c>
      <c r="L54" s="261"/>
      <c r="M54" s="247">
        <v>46.11</v>
      </c>
      <c r="N54" s="247">
        <v>33.49</v>
      </c>
      <c r="O54" s="247">
        <v>39.18</v>
      </c>
      <c r="P54" s="247">
        <v>39.520000000000003</v>
      </c>
      <c r="Q54" s="275"/>
      <c r="R54" s="263">
        <v>547</v>
      </c>
      <c r="S54" s="263">
        <v>224</v>
      </c>
      <c r="T54" s="263">
        <v>331</v>
      </c>
      <c r="U54" s="18"/>
      <c r="V54" s="20">
        <v>58.634606790813535</v>
      </c>
      <c r="W54" s="20">
        <v>58.93174370364401</v>
      </c>
      <c r="X54" s="20">
        <v>55.304537172964075</v>
      </c>
      <c r="Y54" s="20">
        <v>46.688183301659834</v>
      </c>
      <c r="Z54" s="18"/>
      <c r="AA54" s="20">
        <v>42.248593745119642</v>
      </c>
      <c r="AB54" s="20">
        <v>41.264963958170227</v>
      </c>
      <c r="AC54" s="20">
        <v>33.279751567453431</v>
      </c>
      <c r="AD54" s="20">
        <v>34.963630000000002</v>
      </c>
      <c r="AE54" s="417"/>
      <c r="AF54" s="1">
        <v>1002</v>
      </c>
      <c r="AG54" s="1">
        <v>236</v>
      </c>
      <c r="AH54" s="1">
        <v>305</v>
      </c>
      <c r="AI54" s="1">
        <v>841</v>
      </c>
    </row>
    <row r="55" spans="1:35" ht="12" customHeight="1" x14ac:dyDescent="0.2">
      <c r="A55" s="168"/>
      <c r="B55" s="417" t="s">
        <v>26</v>
      </c>
      <c r="C55" s="13"/>
      <c r="D55" s="261">
        <v>50.864899999999999</v>
      </c>
      <c r="E55" s="261"/>
      <c r="F55" s="247">
        <v>62.62</v>
      </c>
      <c r="G55" s="247">
        <v>62.68</v>
      </c>
      <c r="H55" s="247">
        <v>52.96</v>
      </c>
      <c r="I55" s="247">
        <v>70.849999999999994</v>
      </c>
      <c r="J55" s="261"/>
      <c r="K55" s="261">
        <v>35.431699999999999</v>
      </c>
      <c r="L55" s="261"/>
      <c r="M55" s="247">
        <v>44.81</v>
      </c>
      <c r="N55" s="247">
        <v>40.28</v>
      </c>
      <c r="O55" s="247">
        <v>48.08</v>
      </c>
      <c r="P55" s="247">
        <v>54.08</v>
      </c>
      <c r="Q55" s="275"/>
      <c r="R55" s="263">
        <v>384</v>
      </c>
      <c r="S55" s="263">
        <v>180</v>
      </c>
      <c r="T55" s="263">
        <v>241</v>
      </c>
      <c r="U55" s="13"/>
      <c r="V55" s="20">
        <v>57.951323583041528</v>
      </c>
      <c r="W55" s="20">
        <v>42.42634820711266</v>
      </c>
      <c r="X55" s="20">
        <v>46.081653598236969</v>
      </c>
      <c r="Y55" s="20">
        <v>52.528427657484087</v>
      </c>
      <c r="Z55" s="18"/>
      <c r="AA55" s="20">
        <v>46.472925095458663</v>
      </c>
      <c r="AB55" s="20">
        <v>37.721556620721657</v>
      </c>
      <c r="AC55" s="20">
        <v>32.741134719775694</v>
      </c>
      <c r="AD55" s="20">
        <v>40.447719999999997</v>
      </c>
      <c r="AE55" s="417"/>
      <c r="AF55" s="1">
        <v>839</v>
      </c>
      <c r="AG55" s="1">
        <v>189</v>
      </c>
      <c r="AH55" s="1">
        <v>331</v>
      </c>
      <c r="AI55" s="1">
        <v>755</v>
      </c>
    </row>
    <row r="56" spans="1:35" ht="12" customHeight="1" x14ac:dyDescent="0.2">
      <c r="A56" s="417"/>
      <c r="B56" s="417" t="s">
        <v>27</v>
      </c>
      <c r="C56" s="4"/>
      <c r="D56" s="261">
        <v>57.263199999999998</v>
      </c>
      <c r="E56" s="261"/>
      <c r="F56" s="247">
        <v>59.88</v>
      </c>
      <c r="G56" s="247">
        <v>63.54</v>
      </c>
      <c r="H56" s="247">
        <v>63.97</v>
      </c>
      <c r="I56" s="247">
        <v>72.36</v>
      </c>
      <c r="J56" s="261"/>
      <c r="K56" s="261">
        <v>36.489600000000003</v>
      </c>
      <c r="L56" s="261"/>
      <c r="M56" s="247">
        <v>42.41</v>
      </c>
      <c r="N56" s="247">
        <v>43.08</v>
      </c>
      <c r="O56" s="247">
        <v>41.21</v>
      </c>
      <c r="P56" s="247">
        <v>50.01</v>
      </c>
      <c r="Q56" s="282"/>
      <c r="R56" s="263">
        <v>583</v>
      </c>
      <c r="S56" s="263">
        <v>260</v>
      </c>
      <c r="T56" s="263">
        <v>317</v>
      </c>
      <c r="U56" s="2"/>
      <c r="V56" s="20">
        <v>57.765517765473199</v>
      </c>
      <c r="W56" s="20">
        <v>50.845949782515554</v>
      </c>
      <c r="X56" s="20">
        <v>51.114643350052887</v>
      </c>
      <c r="Y56" s="20">
        <v>51.499543326814887</v>
      </c>
      <c r="Z56" s="2"/>
      <c r="AA56" s="20">
        <v>44.069610936352781</v>
      </c>
      <c r="AB56" s="20">
        <v>34.442254732618103</v>
      </c>
      <c r="AC56" s="20">
        <v>40.877258150638724</v>
      </c>
      <c r="AD56" s="20">
        <v>31.38964</v>
      </c>
      <c r="AE56" s="417"/>
      <c r="AF56" s="1">
        <v>975</v>
      </c>
      <c r="AG56" s="1">
        <v>186</v>
      </c>
      <c r="AH56" s="1">
        <v>347</v>
      </c>
      <c r="AI56" s="1">
        <v>1110</v>
      </c>
    </row>
    <row r="57" spans="1:35" ht="12" customHeight="1" x14ac:dyDescent="0.2">
      <c r="A57" s="417"/>
      <c r="B57" s="417" t="s">
        <v>28</v>
      </c>
      <c r="D57" s="261">
        <v>58.964300000000001</v>
      </c>
      <c r="E57" s="261"/>
      <c r="F57" s="247">
        <v>63.59</v>
      </c>
      <c r="G57" s="247">
        <v>70.930000000000007</v>
      </c>
      <c r="H57" s="247">
        <v>64.38</v>
      </c>
      <c r="I57" s="247">
        <v>59.49</v>
      </c>
      <c r="J57" s="261"/>
      <c r="K57" s="261">
        <v>40.819000000000003</v>
      </c>
      <c r="L57" s="261"/>
      <c r="M57" s="247">
        <v>47.57</v>
      </c>
      <c r="N57" s="247">
        <v>40.630000000000003</v>
      </c>
      <c r="O57" s="247">
        <v>46.6</v>
      </c>
      <c r="P57" s="247">
        <v>43.94</v>
      </c>
      <c r="Q57" s="259"/>
      <c r="R57" s="263">
        <v>585</v>
      </c>
      <c r="S57" s="263">
        <v>235</v>
      </c>
      <c r="T57" s="263">
        <v>303</v>
      </c>
      <c r="V57" s="20">
        <v>58.0945721737017</v>
      </c>
      <c r="W57" s="20">
        <v>52.955304563268093</v>
      </c>
      <c r="X57" s="20">
        <v>53.349558983518563</v>
      </c>
      <c r="Y57" s="20">
        <v>51.333560268240852</v>
      </c>
      <c r="Z57" s="417"/>
      <c r="AA57" s="20">
        <v>46.013861799886264</v>
      </c>
      <c r="AB57" s="20">
        <v>38.90544742267798</v>
      </c>
      <c r="AC57" s="20">
        <v>43.54187720023149</v>
      </c>
      <c r="AD57" s="20">
        <v>38.9069</v>
      </c>
      <c r="AE57" s="417"/>
      <c r="AF57" s="1">
        <v>1282</v>
      </c>
      <c r="AG57" s="1">
        <v>283</v>
      </c>
      <c r="AH57" s="1">
        <v>413</v>
      </c>
      <c r="AI57" s="1">
        <v>986</v>
      </c>
    </row>
    <row r="58" spans="1:35" ht="12" customHeight="1" x14ac:dyDescent="0.2">
      <c r="A58" s="417"/>
      <c r="B58" s="417" t="s">
        <v>29</v>
      </c>
      <c r="D58" s="261">
        <v>48.905099999999997</v>
      </c>
      <c r="E58" s="261"/>
      <c r="F58" s="247">
        <v>57.16</v>
      </c>
      <c r="G58" s="247">
        <v>55.63</v>
      </c>
      <c r="H58" s="247">
        <v>60.2</v>
      </c>
      <c r="I58" s="247">
        <v>45.18</v>
      </c>
      <c r="J58" s="261"/>
      <c r="K58" s="261">
        <v>32.088099999999997</v>
      </c>
      <c r="L58" s="261"/>
      <c r="M58" s="247">
        <v>41.67</v>
      </c>
      <c r="N58" s="247">
        <v>39.119999999999997</v>
      </c>
      <c r="O58" s="247">
        <v>40.54</v>
      </c>
      <c r="P58" s="247">
        <v>26.84</v>
      </c>
      <c r="Q58" s="259"/>
      <c r="R58" s="263">
        <v>586</v>
      </c>
      <c r="S58" s="263">
        <v>227</v>
      </c>
      <c r="T58" s="263">
        <v>423</v>
      </c>
      <c r="V58" s="20">
        <v>55.609741715510488</v>
      </c>
      <c r="W58" s="20">
        <v>59.674591430195157</v>
      </c>
      <c r="X58" s="20">
        <v>55.314790263711174</v>
      </c>
      <c r="Y58" s="20">
        <v>52.671850122661546</v>
      </c>
      <c r="Z58" s="417"/>
      <c r="AA58" s="20">
        <v>40.601902262451297</v>
      </c>
      <c r="AB58" s="20">
        <v>45.132099444219989</v>
      </c>
      <c r="AC58" s="20">
        <v>36.836630224992128</v>
      </c>
      <c r="AD58" s="20">
        <v>35.984830000000002</v>
      </c>
      <c r="AE58" s="417"/>
      <c r="AF58" s="1">
        <v>1185</v>
      </c>
      <c r="AG58" s="1">
        <v>265</v>
      </c>
      <c r="AH58" s="1">
        <v>339</v>
      </c>
      <c r="AI58" s="1">
        <v>2722</v>
      </c>
    </row>
    <row r="59" spans="1:35" ht="12" customHeight="1" x14ac:dyDescent="0.2">
      <c r="A59" s="417"/>
      <c r="B59" s="417" t="s">
        <v>30</v>
      </c>
      <c r="D59" s="261">
        <v>62.686599999999999</v>
      </c>
      <c r="E59" s="261"/>
      <c r="F59" s="247">
        <v>66.23</v>
      </c>
      <c r="G59" s="247">
        <v>68.7</v>
      </c>
      <c r="H59" s="247">
        <v>64.349999999999994</v>
      </c>
      <c r="I59" s="247">
        <v>69.180000000000007</v>
      </c>
      <c r="J59" s="261"/>
      <c r="K59" s="261">
        <v>49.4146</v>
      </c>
      <c r="L59" s="261"/>
      <c r="M59" s="247">
        <v>49.3</v>
      </c>
      <c r="N59" s="247">
        <v>50.58</v>
      </c>
      <c r="O59" s="247">
        <v>49.58</v>
      </c>
      <c r="P59" s="247">
        <v>46.84</v>
      </c>
      <c r="Q59" s="259"/>
      <c r="R59" s="263">
        <v>884</v>
      </c>
      <c r="S59" s="263">
        <v>299</v>
      </c>
      <c r="T59" s="263">
        <v>494</v>
      </c>
      <c r="V59" s="20">
        <v>58.060202128081997</v>
      </c>
      <c r="W59" s="20">
        <v>57.763941076940725</v>
      </c>
      <c r="X59" s="20">
        <v>60.182281073032648</v>
      </c>
      <c r="Y59" s="20">
        <v>55.130068948328216</v>
      </c>
      <c r="Z59" s="417"/>
      <c r="AA59" s="20">
        <v>48.095072845206722</v>
      </c>
      <c r="AB59" s="20">
        <v>46.856665965462277</v>
      </c>
      <c r="AC59" s="20">
        <v>40.211541695862373</v>
      </c>
      <c r="AD59" s="20">
        <v>41.52975</v>
      </c>
      <c r="AE59" s="417"/>
      <c r="AF59" s="1">
        <v>1903</v>
      </c>
      <c r="AG59" s="1">
        <v>427</v>
      </c>
      <c r="AH59" s="1">
        <v>615</v>
      </c>
      <c r="AI59" s="1">
        <v>1621</v>
      </c>
    </row>
    <row r="60" spans="1:35" ht="12" customHeight="1" x14ac:dyDescent="0.2">
      <c r="A60" s="417"/>
      <c r="B60" s="417" t="s">
        <v>31</v>
      </c>
      <c r="D60" s="261">
        <v>63.738500000000002</v>
      </c>
      <c r="E60" s="261"/>
      <c r="F60" s="247">
        <v>65.28</v>
      </c>
      <c r="G60" s="247">
        <v>67.73</v>
      </c>
      <c r="H60" s="247">
        <v>60.11</v>
      </c>
      <c r="I60" s="247">
        <v>57.72</v>
      </c>
      <c r="J60" s="261"/>
      <c r="K60" s="261">
        <v>49.050199999999997</v>
      </c>
      <c r="L60" s="261"/>
      <c r="M60" s="247">
        <v>49.85</v>
      </c>
      <c r="N60" s="247">
        <v>46.17</v>
      </c>
      <c r="O60" s="247">
        <v>40.630000000000003</v>
      </c>
      <c r="P60" s="247">
        <v>45.06</v>
      </c>
      <c r="Q60" s="259"/>
      <c r="R60" s="263">
        <v>526</v>
      </c>
      <c r="S60" s="263">
        <v>202</v>
      </c>
      <c r="T60" s="263">
        <v>301</v>
      </c>
      <c r="V60" s="20">
        <v>62.820851763643695</v>
      </c>
      <c r="W60" s="20">
        <v>58.627871765084031</v>
      </c>
      <c r="X60" s="20">
        <v>59.149365496961295</v>
      </c>
      <c r="Y60" s="20">
        <v>58.900656025207418</v>
      </c>
      <c r="Z60" s="417"/>
      <c r="AA60" s="20">
        <v>47.822372077712316</v>
      </c>
      <c r="AB60" s="20">
        <v>38.748644048889204</v>
      </c>
      <c r="AC60" s="20">
        <v>38.69469789472538</v>
      </c>
      <c r="AD60" s="20">
        <v>43.065959999999997</v>
      </c>
      <c r="AE60" s="417"/>
      <c r="AF60" s="1">
        <v>1198</v>
      </c>
      <c r="AG60" s="1">
        <v>299</v>
      </c>
      <c r="AH60" s="1">
        <v>362</v>
      </c>
      <c r="AI60" s="1">
        <v>808</v>
      </c>
    </row>
    <row r="61" spans="1:35" ht="12" customHeight="1" x14ac:dyDescent="0.2">
      <c r="A61" s="417"/>
      <c r="B61" s="417"/>
      <c r="D61" s="261"/>
      <c r="E61" s="261"/>
      <c r="F61" s="247"/>
      <c r="G61" s="247"/>
      <c r="H61" s="247"/>
      <c r="I61" s="247"/>
      <c r="J61" s="261"/>
      <c r="K61" s="261"/>
      <c r="L61" s="261"/>
      <c r="M61" s="247"/>
      <c r="N61" s="247"/>
      <c r="O61" s="247"/>
      <c r="P61" s="247"/>
      <c r="Q61" s="259"/>
      <c r="R61" s="277"/>
      <c r="S61" s="277"/>
      <c r="T61" s="277"/>
      <c r="V61" s="20"/>
      <c r="W61" s="20"/>
      <c r="X61" s="20"/>
      <c r="Y61" s="20"/>
      <c r="Z61" s="417"/>
      <c r="AA61" s="20"/>
      <c r="AB61" s="20"/>
      <c r="AC61" s="20"/>
      <c r="AD61" s="20"/>
      <c r="AE61" s="417"/>
      <c r="AF61" s="397"/>
      <c r="AG61" s="397"/>
      <c r="AH61" s="397"/>
      <c r="AI61" s="129"/>
    </row>
    <row r="62" spans="1:35" ht="12" customHeight="1" x14ac:dyDescent="0.25">
      <c r="A62" s="118" t="s">
        <v>50</v>
      </c>
      <c r="B62" s="118"/>
      <c r="D62" s="278">
        <v>55.442799999999998</v>
      </c>
      <c r="E62" s="278"/>
      <c r="F62" s="279">
        <v>61.92</v>
      </c>
      <c r="G62" s="279">
        <v>63.95</v>
      </c>
      <c r="H62" s="279">
        <v>59.09</v>
      </c>
      <c r="I62" s="279">
        <v>60.35</v>
      </c>
      <c r="J62" s="278"/>
      <c r="K62" s="278">
        <v>38.8123</v>
      </c>
      <c r="L62" s="278"/>
      <c r="M62" s="279">
        <v>44.38</v>
      </c>
      <c r="N62" s="279">
        <v>40.58</v>
      </c>
      <c r="O62" s="279">
        <v>41.9</v>
      </c>
      <c r="P62" s="279">
        <v>41.36</v>
      </c>
      <c r="Q62" s="259"/>
      <c r="R62" s="281">
        <v>5105</v>
      </c>
      <c r="S62" s="281">
        <v>2022</v>
      </c>
      <c r="T62" s="281">
        <v>3027</v>
      </c>
      <c r="V62" s="393">
        <v>57.612920000000003</v>
      </c>
      <c r="W62" s="393">
        <v>54.023943000000003</v>
      </c>
      <c r="X62" s="393">
        <v>54.268129000000002</v>
      </c>
      <c r="Y62" s="401">
        <v>51.817039999999999</v>
      </c>
      <c r="Z62" s="118"/>
      <c r="AA62" s="393">
        <v>44.642730999999998</v>
      </c>
      <c r="AB62" s="393">
        <v>39.552985</v>
      </c>
      <c r="AC62" s="393">
        <v>37.220550000000003</v>
      </c>
      <c r="AD62" s="401">
        <v>37.211680000000001</v>
      </c>
      <c r="AE62" s="118"/>
      <c r="AF62" s="339">
        <v>10215</v>
      </c>
      <c r="AG62" s="339">
        <v>2323</v>
      </c>
      <c r="AH62" s="125">
        <v>3256</v>
      </c>
      <c r="AI62" s="125">
        <v>10256</v>
      </c>
    </row>
    <row r="63" spans="1:35" ht="12" customHeight="1" x14ac:dyDescent="0.2">
      <c r="A63" s="205" t="s">
        <v>1</v>
      </c>
      <c r="B63" s="205"/>
      <c r="D63" s="254">
        <v>9664</v>
      </c>
      <c r="E63" s="255"/>
      <c r="F63" s="254">
        <v>6915</v>
      </c>
      <c r="G63" s="254">
        <v>5105</v>
      </c>
      <c r="H63" s="254">
        <v>2022</v>
      </c>
      <c r="I63" s="254">
        <v>3027</v>
      </c>
      <c r="J63" s="254"/>
      <c r="K63" s="254">
        <v>9664</v>
      </c>
      <c r="L63" s="255"/>
      <c r="M63" s="254">
        <v>6915</v>
      </c>
      <c r="N63" s="254">
        <v>5105</v>
      </c>
      <c r="O63" s="254">
        <v>2022</v>
      </c>
      <c r="P63" s="254">
        <v>3027</v>
      </c>
      <c r="Q63" s="259"/>
      <c r="R63" s="254" t="s">
        <v>147</v>
      </c>
      <c r="S63" s="254" t="s">
        <v>97</v>
      </c>
      <c r="T63" s="254" t="s">
        <v>97</v>
      </c>
      <c r="V63" s="336">
        <v>10215</v>
      </c>
      <c r="W63" s="354">
        <v>2323</v>
      </c>
      <c r="X63" s="336">
        <v>3256</v>
      </c>
      <c r="Y63" s="336">
        <v>10256</v>
      </c>
      <c r="Z63" s="417"/>
      <c r="AA63" s="336">
        <v>10215</v>
      </c>
      <c r="AB63" s="1">
        <v>2323</v>
      </c>
      <c r="AC63" s="336">
        <v>3256</v>
      </c>
      <c r="AD63" s="336">
        <v>10256</v>
      </c>
      <c r="AE63" s="417"/>
      <c r="AF63" s="336" t="s">
        <v>97</v>
      </c>
      <c r="AG63" s="336" t="s">
        <v>97</v>
      </c>
      <c r="AH63" s="336" t="s">
        <v>97</v>
      </c>
      <c r="AI63" s="336" t="s">
        <v>97</v>
      </c>
    </row>
    <row r="64" spans="1:35" ht="12" customHeight="1" x14ac:dyDescent="0.2">
      <c r="A64" s="417" t="s">
        <v>291</v>
      </c>
      <c r="B64" s="417"/>
      <c r="AB64" s="10"/>
    </row>
    <row r="65" spans="1:29" ht="12" customHeight="1" x14ac:dyDescent="0.2">
      <c r="A65" s="441" t="s">
        <v>292</v>
      </c>
      <c r="B65" s="417"/>
      <c r="U65" s="219"/>
      <c r="AC65" s="154"/>
    </row>
    <row r="66" spans="1:29" ht="11.5" customHeight="1" x14ac:dyDescent="0.2">
      <c r="U66" s="219"/>
      <c r="AC66" s="154"/>
    </row>
    <row r="67" spans="1:29" ht="11.5" customHeight="1" x14ac:dyDescent="0.2">
      <c r="U67" s="219"/>
      <c r="AC67" s="154"/>
    </row>
    <row r="68" spans="1:29" ht="11.5" customHeight="1" x14ac:dyDescent="0.2">
      <c r="U68" s="219"/>
      <c r="AC68" s="154"/>
    </row>
    <row r="69" spans="1:29" ht="11.5" customHeight="1" x14ac:dyDescent="0.2">
      <c r="U69" s="219"/>
      <c r="AC69" s="154"/>
    </row>
    <row r="70" spans="1:29" ht="11.5" customHeight="1" x14ac:dyDescent="0.2">
      <c r="U70" s="219"/>
      <c r="AC70" s="154"/>
    </row>
    <row r="71" spans="1:29" ht="11.5" customHeight="1" x14ac:dyDescent="0.2">
      <c r="U71" s="219"/>
      <c r="AC71" s="154"/>
    </row>
    <row r="72" spans="1:29" ht="11.5" customHeight="1" x14ac:dyDescent="0.2">
      <c r="U72" s="219"/>
      <c r="AC72" s="154"/>
    </row>
    <row r="73" spans="1:29" ht="11.5" customHeight="1" x14ac:dyDescent="0.2">
      <c r="U73" s="219"/>
      <c r="AC73" s="154"/>
    </row>
    <row r="74" spans="1:29" ht="11.5" customHeight="1" x14ac:dyDescent="0.2">
      <c r="U74" s="219"/>
      <c r="AC74" s="154"/>
    </row>
  </sheetData>
  <mergeCells count="18">
    <mergeCell ref="D6:I6"/>
    <mergeCell ref="R35:T36"/>
    <mergeCell ref="D4:T4"/>
    <mergeCell ref="V5:AD5"/>
    <mergeCell ref="V35:AD35"/>
    <mergeCell ref="R5:T6"/>
    <mergeCell ref="D5:P5"/>
    <mergeCell ref="D35:P35"/>
    <mergeCell ref="K6:P6"/>
    <mergeCell ref="D36:I36"/>
    <mergeCell ref="K36:P36"/>
    <mergeCell ref="AF35:AI36"/>
    <mergeCell ref="AF5:AI6"/>
    <mergeCell ref="V4:AI4"/>
    <mergeCell ref="V6:Y6"/>
    <mergeCell ref="AA6:AD6"/>
    <mergeCell ref="V36:Y36"/>
    <mergeCell ref="AA36:AD36"/>
  </mergeCells>
  <phoneticPr fontId="8" type="noConversion"/>
  <pageMargins left="0.7" right="0.7" top="0.75" bottom="0.75" header="0.3" footer="0.3"/>
  <pageSetup paperSize="9" scale="96" orientation="landscape" r:id="rId1"/>
  <headerFooter>
    <oddHeader>&amp;CTable 14</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restricted" value=""/>
</label>
</file>

<file path=customXml/itemProps1.xml><?xml version="1.0" encoding="utf-8"?>
<ds:datastoreItem xmlns:ds="http://schemas.openxmlformats.org/officeDocument/2006/customXml" ds:itemID="{FCC51743-BF3F-4518-8733-BDE792FE81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19</vt:i4>
      </vt:variant>
    </vt:vector>
  </HeadingPairs>
  <TitlesOfParts>
    <vt:vector size="50" baseType="lpstr">
      <vt:lpstr>List of tables</vt:lpstr>
      <vt:lpstr>Ready reckoner</vt:lpstr>
      <vt:lpstr>Further details</vt:lpstr>
      <vt:lpstr>Table information </vt:lpstr>
      <vt:lpstr>Table 1</vt:lpstr>
      <vt:lpstr>Table 2</vt:lpstr>
      <vt:lpstr>Table 3</vt:lpstr>
      <vt:lpstr>Table 2 graphs</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Table 20</vt:lpstr>
      <vt:lpstr>Table 21</vt:lpstr>
      <vt:lpstr>Table 22</vt:lpstr>
      <vt:lpstr>Table 23</vt:lpstr>
      <vt:lpstr>Table 24</vt:lpstr>
      <vt:lpstr>Table 25</vt:lpstr>
      <vt:lpstr>Table 26</vt:lpstr>
      <vt:lpstr>'Further details'!Print_Area</vt:lpstr>
      <vt:lpstr>'List of tables'!Print_Area</vt:lpstr>
      <vt:lpstr>'Table 1'!Print_Area</vt:lpstr>
      <vt:lpstr>'Table 10'!Print_Area</vt:lpstr>
      <vt:lpstr>'Table 11'!Print_Area</vt:lpstr>
      <vt:lpstr>'Table 12'!Print_Area</vt:lpstr>
      <vt:lpstr>'Table 13'!Print_Area</vt:lpstr>
      <vt:lpstr>'Table 14'!Print_Area</vt:lpstr>
      <vt:lpstr>'Table 15'!Print_Area</vt:lpstr>
      <vt:lpstr>'Table 16'!Print_Area</vt:lpstr>
      <vt:lpstr>'Table 17'!Print_Area</vt:lpstr>
      <vt:lpstr>'Table 18'!Print_Area</vt:lpstr>
      <vt:lpstr>'Table 3'!Print_Area</vt:lpstr>
      <vt:lpstr>'Table 4'!Print_Area</vt:lpstr>
      <vt:lpstr>'Table 5'!Print_Area</vt:lpstr>
      <vt:lpstr>'Table 6'!Print_Area</vt:lpstr>
      <vt:lpstr>'Table 7'!Print_Area</vt:lpstr>
      <vt:lpstr>'Table 8'!Print_Area</vt:lpstr>
      <vt:lpstr>'Table 9'!Print_Area</vt:lpstr>
    </vt:vector>
  </TitlesOfParts>
  <Manager/>
  <Company>DCLG</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fbari</dc:creator>
  <cp:keywords/>
  <dc:description/>
  <cp:lastModifiedBy>Tess Carter</cp:lastModifiedBy>
  <cp:lastPrinted>2016-07-12T14:36:16Z</cp:lastPrinted>
  <dcterms:created xsi:type="dcterms:W3CDTF">2008-09-15T14:13:38Z</dcterms:created>
  <dcterms:modified xsi:type="dcterms:W3CDTF">2017-07-24T11:15:25Z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PowerLiteLastOptimized">
    <vt:lpwstr>231748</vt:lpwstr>
  </property>
  <property fmtid="{D5CDD505-2E9C-101B-9397-08002B2CF9AE}" pid="3" name="NXPowerLiteVersion">
    <vt:lpwstr>D4.1.2</vt:lpwstr>
  </property>
  <property fmtid="{D5CDD505-2E9C-101B-9397-08002B2CF9AE}" pid="4" name="bjDocumentSecurityLabel">
    <vt:lpwstr>RESTRICTED</vt:lpwstr>
  </property>
  <property fmtid="{D5CDD505-2E9C-101B-9397-08002B2CF9AE}" pid="5" name="Document Security Label">
    <vt:lpwstr>RESTRICTED</vt:lpwstr>
  </property>
  <property fmtid="{D5CDD505-2E9C-101B-9397-08002B2CF9AE}" pid="6" name="bjDocumentSecurityXML">
    <vt:lpwstr>&lt;label version="1.0"&gt;&lt;element uid="id_newpolicy" value=""/&gt;&lt;element uid="id_restricted" value=""/&gt;&lt;/label&gt;</vt:lpwstr>
  </property>
  <property fmtid="{D5CDD505-2E9C-101B-9397-08002B2CF9AE}" pid="7" name="bjDocumentSecurityPolicyProp">
    <vt:lpwstr>UK</vt:lpwstr>
  </property>
  <property fmtid="{D5CDD505-2E9C-101B-9397-08002B2CF9AE}" pid="8" name="bjDocumentSecurityPolicyPropID">
    <vt:lpwstr>id_newpolicy</vt:lpwstr>
  </property>
  <property fmtid="{D5CDD505-2E9C-101B-9397-08002B2CF9AE}" pid="9" name="bjDocumentSecurityProp1">
    <vt:lpwstr>RESTRICTED</vt:lpwstr>
  </property>
  <property fmtid="{D5CDD505-2E9C-101B-9397-08002B2CF9AE}" pid="10" name="bjSecLabelProp1ID">
    <vt:lpwstr>id_restricted</vt:lpwstr>
  </property>
  <property fmtid="{D5CDD505-2E9C-101B-9397-08002B2CF9AE}" pid="11" name="bjDocumentSecurityProp2">
    <vt:lpwstr/>
  </property>
  <property fmtid="{D5CDD505-2E9C-101B-9397-08002B2CF9AE}" pid="12" name="bjSecLabelProp2ID">
    <vt:lpwstr/>
  </property>
  <property fmtid="{D5CDD505-2E9C-101B-9397-08002B2CF9AE}" pid="13" name="bjDocumentSecurityProp3">
    <vt:lpwstr/>
  </property>
  <property fmtid="{D5CDD505-2E9C-101B-9397-08002B2CF9AE}" pid="14" name="bjSecLabelProp3ID">
    <vt:lpwstr/>
  </property>
  <property fmtid="{D5CDD505-2E9C-101B-9397-08002B2CF9AE}" pid="15" name="eGMS.protectiveMarking">
    <vt:lpwstr/>
  </property>
  <property fmtid="{D5CDD505-2E9C-101B-9397-08002B2CF9AE}" pid="16" name="docIndexRef">
    <vt:lpwstr>dc78de10-f1b9-49a1-8c36-bde5f07af92f</vt:lpwstr>
  </property>
</Properties>
</file>