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5" windowWidth="15240" windowHeight="8445"/>
  </bookViews>
  <sheets>
    <sheet name="Sickness Absence Template" sheetId="1" r:id="rId1"/>
  </sheets>
  <externalReferences>
    <externalReference r:id="rId2"/>
    <externalReference r:id="rId3"/>
    <externalReference r:id="rId4"/>
  </externalReferences>
  <calcPr calcId="125725"/>
  <fileRecoveryPr autoRecover="0"/>
</workbook>
</file>

<file path=xl/calcChain.xml><?xml version="1.0" encoding="utf-8"?>
<calcChain xmlns="http://schemas.openxmlformats.org/spreadsheetml/2006/main">
  <c r="J9" i="1"/>
  <c r="I9"/>
  <c r="E9"/>
  <c r="C9"/>
  <c r="B9"/>
  <c r="K13" l="1"/>
  <c r="K12"/>
  <c r="D13"/>
  <c r="D14"/>
  <c r="F14" s="1"/>
  <c r="D17"/>
  <c r="F17" s="1"/>
  <c r="D19"/>
  <c r="F19" s="1"/>
  <c r="D21"/>
  <c r="F21" s="1"/>
  <c r="D22"/>
  <c r="F22" s="1"/>
  <c r="D23"/>
  <c r="F23" s="1"/>
  <c r="D24"/>
  <c r="F24" s="1"/>
  <c r="D25"/>
  <c r="F25" s="1"/>
  <c r="K9"/>
  <c r="D18"/>
  <c r="F18" s="1"/>
  <c r="K57"/>
  <c r="K56"/>
  <c r="K55"/>
  <c r="K54"/>
  <c r="K53"/>
  <c r="K52"/>
  <c r="K51"/>
  <c r="K50"/>
  <c r="K49"/>
  <c r="J58"/>
  <c r="I58"/>
  <c r="K45"/>
  <c r="K44"/>
  <c r="K43"/>
  <c r="K42"/>
  <c r="K41"/>
  <c r="K40"/>
  <c r="K39"/>
  <c r="K38"/>
  <c r="K37"/>
  <c r="K36"/>
  <c r="K35"/>
  <c r="J46"/>
  <c r="I46"/>
  <c r="E58"/>
  <c r="C58"/>
  <c r="B58"/>
  <c r="C81"/>
  <c r="B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57"/>
  <c r="F57" s="1"/>
  <c r="D56"/>
  <c r="F56" s="1"/>
  <c r="D55"/>
  <c r="F55" s="1"/>
  <c r="D54"/>
  <c r="F54" s="1"/>
  <c r="D53"/>
  <c r="F53" s="1"/>
  <c r="D52"/>
  <c r="F52" s="1"/>
  <c r="D51"/>
  <c r="F51" s="1"/>
  <c r="D50"/>
  <c r="F50" s="1"/>
  <c r="D49"/>
  <c r="F49" s="1"/>
  <c r="B46"/>
  <c r="C46"/>
  <c r="E46"/>
  <c r="D45"/>
  <c r="F45" s="1"/>
  <c r="D44"/>
  <c r="F44" s="1"/>
  <c r="D43"/>
  <c r="F43" s="1"/>
  <c r="D42"/>
  <c r="F42" s="1"/>
  <c r="D41"/>
  <c r="F41" s="1"/>
  <c r="D40"/>
  <c r="F40" s="1"/>
  <c r="D39"/>
  <c r="F39" s="1"/>
  <c r="D38"/>
  <c r="F38" s="1"/>
  <c r="D37"/>
  <c r="F37" s="1"/>
  <c r="D36"/>
  <c r="F36" s="1"/>
  <c r="D35"/>
  <c r="F35" s="1"/>
  <c r="K31"/>
  <c r="K30"/>
  <c r="K29"/>
  <c r="J32"/>
  <c r="I32"/>
  <c r="D31"/>
  <c r="F31" s="1"/>
  <c r="D30"/>
  <c r="F30" s="1"/>
  <c r="D29"/>
  <c r="F29" s="1"/>
  <c r="E32"/>
  <c r="B32"/>
  <c r="C32"/>
  <c r="J26"/>
  <c r="D20"/>
  <c r="F20" s="1"/>
  <c r="D16"/>
  <c r="F16" s="1"/>
  <c r="D15"/>
  <c r="F15" s="1"/>
  <c r="K16"/>
  <c r="K23"/>
  <c r="K24"/>
  <c r="K22"/>
  <c r="K21"/>
  <c r="K20"/>
  <c r="K19"/>
  <c r="K18"/>
  <c r="K17"/>
  <c r="K15"/>
  <c r="K14"/>
  <c r="I26" l="1"/>
  <c r="K26" s="1"/>
  <c r="F13"/>
  <c r="E26"/>
  <c r="C26"/>
  <c r="D12"/>
  <c r="F12" s="1"/>
  <c r="B26"/>
  <c r="D9"/>
  <c r="F9" s="1"/>
  <c r="D32"/>
  <c r="F32" s="1"/>
  <c r="K58"/>
  <c r="K46"/>
  <c r="K32"/>
  <c r="D81"/>
  <c r="D58"/>
  <c r="F58" s="1"/>
  <c r="D46"/>
  <c r="F46" s="1"/>
  <c r="D26" l="1"/>
  <c r="F26" s="1"/>
</calcChain>
</file>

<file path=xl/sharedStrings.xml><?xml version="1.0" encoding="utf-8"?>
<sst xmlns="http://schemas.openxmlformats.org/spreadsheetml/2006/main" count="87" uniqueCount="79">
  <si>
    <t>AWDL</t>
  </si>
  <si>
    <t>DEPARTMENT</t>
  </si>
  <si>
    <t>% STAFF WITH NO SICK LEAVE</t>
  </si>
  <si>
    <t>GEOGRAPHIC</t>
  </si>
  <si>
    <t>London</t>
  </si>
  <si>
    <t>South East</t>
  </si>
  <si>
    <t>North East</t>
  </si>
  <si>
    <t>South West</t>
  </si>
  <si>
    <t>North West</t>
  </si>
  <si>
    <t>Northern Ireland</t>
  </si>
  <si>
    <t>Scotland</t>
  </si>
  <si>
    <t>Wales</t>
  </si>
  <si>
    <t>East Midlands</t>
  </si>
  <si>
    <t>West Midlands</t>
  </si>
  <si>
    <t>GENDER</t>
  </si>
  <si>
    <t>Male</t>
  </si>
  <si>
    <t>Female</t>
  </si>
  <si>
    <t>AGE</t>
  </si>
  <si>
    <t>AA</t>
  </si>
  <si>
    <t>GRADE (Equivalent)</t>
  </si>
  <si>
    <t>AO</t>
  </si>
  <si>
    <t>EO</t>
  </si>
  <si>
    <t>HEO</t>
  </si>
  <si>
    <t>SEO</t>
  </si>
  <si>
    <t>G7</t>
  </si>
  <si>
    <t>G6</t>
  </si>
  <si>
    <t>SCS</t>
  </si>
  <si>
    <t>ABSENCE REASON</t>
  </si>
  <si>
    <t>Circulatory System</t>
  </si>
  <si>
    <t>Genitourinary Systems</t>
  </si>
  <si>
    <t>Infections &amp; Parasites</t>
  </si>
  <si>
    <t>Congenital Anomalies</t>
  </si>
  <si>
    <t>Injury &amp; Poisoning</t>
  </si>
  <si>
    <t>PERIOD</t>
  </si>
  <si>
    <t>SUMMARY</t>
  </si>
  <si>
    <t>TOTAL</t>
  </si>
  <si>
    <t>DAYS LOST
(SHORT TERM)</t>
  </si>
  <si>
    <t>TOTAL STAFF YEARS</t>
  </si>
  <si>
    <t>DAYS LOST
(LONG TERM)</t>
  </si>
  <si>
    <t>Unknown</t>
  </si>
  <si>
    <t>Symptons ill-defined</t>
  </si>
  <si>
    <t>TOTAL DAYS LOST (12 month period)</t>
  </si>
  <si>
    <t>Blood &amp; Blood forming organs</t>
  </si>
  <si>
    <t>Neoplasms (Cancers)</t>
  </si>
  <si>
    <t>Endocrine, Nutritional &amp; Metabolic</t>
  </si>
  <si>
    <t>Skin &amp; Subcutaneous Tissues</t>
  </si>
  <si>
    <t>Pregnancy Complications</t>
  </si>
  <si>
    <t>Musculoskeletel System</t>
  </si>
  <si>
    <t>Nervous System (inc. Headaches)</t>
  </si>
  <si>
    <t>Digestive System (inc. Food Poisoning)</t>
  </si>
  <si>
    <t>Respiratory System (inc. Colds)</t>
  </si>
  <si>
    <t>Diseases of the eye and adnexa</t>
  </si>
  <si>
    <t>Diseases of the ear and mastoid process</t>
  </si>
  <si>
    <t>16-24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</si>
  <si>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</si>
  <si>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</si>
  <si>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</si>
  <si>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</si>
  <si>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</si>
  <si>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</si>
  <si>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</si>
  <si>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</si>
  <si>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</si>
  <si>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AGENCIES</t>
  </si>
  <si>
    <t>TOTAL STAFF EMPLOYED IN PERIOD (HEADCOUNT)</t>
  </si>
  <si>
    <t>TOTAL STAFF EMPLOYED IN PERIOD WITH NO ABSENCE (HEADCOUNT)</t>
  </si>
  <si>
    <t>Mental Disorders</t>
  </si>
  <si>
    <t>Overseas</t>
  </si>
  <si>
    <t>All total cells should be green indicating that they are equal to the corresponding Total entered at the top of the form.</t>
  </si>
  <si>
    <t>If the total cell displays amber this indicates that the sum total is less than the corresponding Total entered at the top of the form.</t>
  </si>
  <si>
    <t>If the total cell displays red this indicates that the sum total is more than the corresponding Total entered at the top of the form.</t>
  </si>
  <si>
    <t>Swine Flu</t>
  </si>
  <si>
    <t>East of England</t>
  </si>
  <si>
    <t>Yorkshire &amp; the Humber</t>
  </si>
  <si>
    <t>If any of the cells display red or amber then please supply your comments/reasons for the discrepancy.</t>
  </si>
  <si>
    <t>Unknown/Other</t>
  </si>
  <si>
    <t>Cabinet Office</t>
  </si>
  <si>
    <t>All Cabinet Office</t>
  </si>
  <si>
    <t>01/07/2010-30/6/2011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</si>
</sst>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Tahoma"/>
    </font>
    <font>
      <sz val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9.5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thin">
        <color indexed="55"/>
      </bottom>
      <diagonal/>
    </border>
    <border>
      <left style="medium">
        <color indexed="22"/>
      </left>
      <right style="medium">
        <color indexed="22"/>
      </right>
      <top style="thin">
        <color indexed="55"/>
      </top>
      <bottom style="medium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textRotation="180"/>
      <protection locked="0"/>
    </xf>
    <xf numFmtId="0" fontId="3" fillId="2" borderId="2" xfId="0" applyFont="1" applyFill="1" applyBorder="1" applyAlignment="1" applyProtection="1"/>
    <xf numFmtId="0" fontId="2" fillId="2" borderId="3" xfId="0" applyFont="1" applyFill="1" applyBorder="1" applyAlignment="1" applyProtection="1"/>
    <xf numFmtId="0" fontId="2" fillId="2" borderId="4" xfId="0" applyFont="1" applyFill="1" applyBorder="1" applyAlignment="1" applyProtection="1"/>
    <xf numFmtId="0" fontId="2" fillId="2" borderId="5" xfId="0" applyFont="1" applyFill="1" applyBorder="1" applyAlignment="1" applyProtection="1"/>
    <xf numFmtId="0" fontId="2" fillId="2" borderId="1" xfId="0" applyFont="1" applyFill="1" applyBorder="1" applyAlignment="1" applyProtection="1"/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2" fillId="2" borderId="0" xfId="0" applyFont="1" applyFill="1" applyProtection="1"/>
    <xf numFmtId="164" fontId="5" fillId="2" borderId="2" xfId="0" applyNumberFormat="1" applyFont="1" applyFill="1" applyBorder="1" applyAlignment="1" applyProtection="1"/>
    <xf numFmtId="164" fontId="6" fillId="2" borderId="0" xfId="0" applyNumberFormat="1" applyFont="1" applyFill="1" applyBorder="1" applyAlignment="1" applyProtection="1">
      <protection locked="0"/>
    </xf>
    <xf numFmtId="164" fontId="5" fillId="2" borderId="0" xfId="0" applyNumberFormat="1" applyFont="1" applyFill="1" applyBorder="1" applyAlignment="1" applyProtection="1">
      <protection locked="0"/>
    </xf>
    <xf numFmtId="164" fontId="6" fillId="2" borderId="3" xfId="0" applyNumberFormat="1" applyFont="1" applyFill="1" applyBorder="1" applyAlignment="1" applyProtection="1"/>
    <xf numFmtId="164" fontId="6" fillId="2" borderId="4" xfId="0" applyNumberFormat="1" applyFont="1" applyFill="1" applyBorder="1" applyAlignment="1" applyProtection="1"/>
    <xf numFmtId="164" fontId="6" fillId="2" borderId="5" xfId="0" applyNumberFormat="1" applyFont="1" applyFill="1" applyBorder="1" applyAlignment="1" applyProtection="1"/>
    <xf numFmtId="164" fontId="6" fillId="3" borderId="3" xfId="0" applyNumberFormat="1" applyFont="1" applyFill="1" applyBorder="1" applyAlignment="1" applyProtection="1"/>
    <xf numFmtId="164" fontId="6" fillId="3" borderId="4" xfId="0" applyNumberFormat="1" applyFont="1" applyFill="1" applyBorder="1" applyAlignment="1" applyProtection="1"/>
    <xf numFmtId="164" fontId="5" fillId="3" borderId="2" xfId="0" applyNumberFormat="1" applyFont="1" applyFill="1" applyBorder="1" applyAlignment="1" applyProtection="1"/>
    <xf numFmtId="164" fontId="2" fillId="2" borderId="0" xfId="0" applyNumberFormat="1" applyFont="1" applyFill="1" applyBorder="1" applyAlignment="1" applyProtection="1">
      <protection locked="0"/>
    </xf>
    <xf numFmtId="164" fontId="3" fillId="2" borderId="0" xfId="0" applyNumberFormat="1" applyFont="1" applyFill="1" applyBorder="1" applyAlignment="1" applyProtection="1">
      <protection locked="0"/>
    </xf>
    <xf numFmtId="164" fontId="3" fillId="2" borderId="2" xfId="0" applyNumberFormat="1" applyFont="1" applyFill="1" applyBorder="1" applyAlignment="1" applyProtection="1"/>
    <xf numFmtId="164" fontId="2" fillId="3" borderId="3" xfId="0" applyNumberFormat="1" applyFont="1" applyFill="1" applyBorder="1" applyAlignment="1" applyProtection="1"/>
    <xf numFmtId="164" fontId="2" fillId="3" borderId="4" xfId="0" applyNumberFormat="1" applyFont="1" applyFill="1" applyBorder="1" applyAlignment="1" applyProtection="1"/>
    <xf numFmtId="164" fontId="2" fillId="3" borderId="5" xfId="0" applyNumberFormat="1" applyFont="1" applyFill="1" applyBorder="1" applyAlignment="1" applyProtection="1"/>
    <xf numFmtId="164" fontId="3" fillId="3" borderId="2" xfId="0" applyNumberFormat="1" applyFont="1" applyFill="1" applyBorder="1" applyAlignment="1" applyProtection="1"/>
    <xf numFmtId="0" fontId="2" fillId="4" borderId="0" xfId="0" applyFont="1" applyFill="1" applyBorder="1" applyAlignment="1" applyProtection="1">
      <protection locked="0"/>
    </xf>
    <xf numFmtId="0" fontId="3" fillId="4" borderId="0" xfId="0" applyFont="1" applyFill="1" applyBorder="1" applyAlignment="1" applyProtection="1">
      <protection locked="0"/>
    </xf>
    <xf numFmtId="0" fontId="2" fillId="5" borderId="0" xfId="0" applyFont="1" applyFill="1" applyBorder="1" applyAlignment="1" applyProtection="1">
      <protection locked="0"/>
    </xf>
    <xf numFmtId="0" fontId="3" fillId="5" borderId="0" xfId="0" applyFont="1" applyFill="1" applyBorder="1" applyAlignment="1" applyProtection="1">
      <protection locked="0"/>
    </xf>
    <xf numFmtId="0" fontId="3" fillId="6" borderId="0" xfId="0" applyFont="1" applyFill="1" applyBorder="1" applyAlignment="1" applyProtection="1">
      <protection locked="0"/>
    </xf>
    <xf numFmtId="0" fontId="2" fillId="6" borderId="0" xfId="0" applyFont="1" applyFill="1" applyBorder="1" applyAlignment="1" applyProtection="1">
      <protection locked="0"/>
    </xf>
    <xf numFmtId="9" fontId="5" fillId="2" borderId="2" xfId="1" applyFont="1" applyFill="1" applyBorder="1" applyAlignment="1" applyProtection="1"/>
    <xf numFmtId="9" fontId="3" fillId="2" borderId="0" xfId="1" applyFont="1" applyFill="1" applyBorder="1" applyAlignment="1" applyProtection="1"/>
    <xf numFmtId="9" fontId="2" fillId="2" borderId="0" xfId="1" applyFont="1" applyFill="1" applyBorder="1" applyAlignment="1" applyProtection="1"/>
    <xf numFmtId="9" fontId="6" fillId="2" borderId="3" xfId="1" applyFont="1" applyFill="1" applyBorder="1" applyAlignment="1" applyProtection="1"/>
    <xf numFmtId="9" fontId="6" fillId="2" borderId="4" xfId="1" applyFont="1" applyFill="1" applyBorder="1" applyAlignment="1" applyProtection="1"/>
    <xf numFmtId="9" fontId="6" fillId="2" borderId="5" xfId="1" applyFont="1" applyFill="1" applyBorder="1" applyAlignment="1" applyProtection="1"/>
    <xf numFmtId="1" fontId="2" fillId="2" borderId="0" xfId="0" applyNumberFormat="1" applyFont="1" applyFill="1" applyBorder="1" applyAlignment="1" applyProtection="1">
      <protection locked="0"/>
    </xf>
    <xf numFmtId="1" fontId="3" fillId="2" borderId="0" xfId="0" applyNumberFormat="1" applyFont="1" applyFill="1" applyBorder="1" applyAlignment="1" applyProtection="1"/>
    <xf numFmtId="1" fontId="3" fillId="2" borderId="2" xfId="0" applyNumberFormat="1" applyFont="1" applyFill="1" applyBorder="1" applyAlignment="1" applyProtection="1"/>
    <xf numFmtId="1" fontId="2" fillId="3" borderId="3" xfId="0" applyNumberFormat="1" applyFont="1" applyFill="1" applyBorder="1" applyAlignment="1" applyProtection="1"/>
    <xf numFmtId="1" fontId="2" fillId="3" borderId="4" xfId="0" applyNumberFormat="1" applyFont="1" applyFill="1" applyBorder="1" applyAlignment="1" applyProtection="1"/>
    <xf numFmtId="9" fontId="6" fillId="3" borderId="3" xfId="1" applyFont="1" applyFill="1" applyBorder="1" applyAlignment="1" applyProtection="1"/>
    <xf numFmtId="9" fontId="6" fillId="3" borderId="4" xfId="1" applyFont="1" applyFill="1" applyBorder="1" applyAlignment="1" applyProtection="1"/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2" fillId="2" borderId="6" xfId="0" applyFont="1" applyFill="1" applyBorder="1" applyAlignment="1" applyProtection="1">
      <alignment horizontal="right"/>
    </xf>
    <xf numFmtId="0" fontId="2" fillId="2" borderId="0" xfId="0" applyFont="1" applyFill="1" applyAlignment="1" applyProtection="1">
      <alignment horizontal="right"/>
    </xf>
    <xf numFmtId="0" fontId="2" fillId="3" borderId="2" xfId="0" applyFont="1" applyFill="1" applyBorder="1" applyAlignment="1" applyProtection="1"/>
    <xf numFmtId="0" fontId="3" fillId="2" borderId="2" xfId="0" applyFont="1" applyFill="1" applyBorder="1" applyProtection="1">
      <protection locked="0"/>
    </xf>
    <xf numFmtId="9" fontId="6" fillId="0" borderId="2" xfId="1" applyFont="1" applyFill="1" applyBorder="1" applyAlignment="1" applyProtection="1"/>
    <xf numFmtId="3" fontId="3" fillId="2" borderId="2" xfId="0" applyNumberFormat="1" applyFont="1" applyFill="1" applyBorder="1" applyAlignment="1" applyProtection="1"/>
    <xf numFmtId="3" fontId="2" fillId="2" borderId="4" xfId="0" applyNumberFormat="1" applyFont="1" applyFill="1" applyBorder="1" applyAlignment="1" applyProtection="1"/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7"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ckness%20Absence%20to%20June%2011%20BSolns%20Onl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ickness%20Absence%20to%20June%2011%20inc%20OGC%20%20MoJ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ickness%20Absence%20to%20June%2011%20PCO%20Onl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 X"/>
      <sheetName val="Sheet1"/>
    </sheetNames>
    <sheetDataSet>
      <sheetData sheetId="0">
        <row r="9">
          <cell r="B9">
            <v>1870.5</v>
          </cell>
          <cell r="C9">
            <v>1520.5</v>
          </cell>
          <cell r="E9">
            <v>298.60000000000002</v>
          </cell>
          <cell r="I9">
            <v>305.5</v>
          </cell>
          <cell r="J9">
            <v>125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ckness Absence Template"/>
    </sheetNames>
    <sheetDataSet>
      <sheetData sheetId="0">
        <row r="9">
          <cell r="B9">
            <v>2180</v>
          </cell>
          <cell r="C9">
            <v>2804</v>
          </cell>
          <cell r="E9">
            <v>1635.1</v>
          </cell>
          <cell r="I9">
            <v>1932</v>
          </cell>
          <cell r="J9">
            <v>1486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ckness Absence Template"/>
    </sheetNames>
    <sheetDataSet>
      <sheetData sheetId="0">
        <row r="9">
          <cell r="B9">
            <v>407</v>
          </cell>
          <cell r="C9">
            <v>410</v>
          </cell>
          <cell r="E9">
            <v>103.99</v>
          </cell>
          <cell r="I9">
            <v>111</v>
          </cell>
          <cell r="J9">
            <v>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89"/>
  <sheetViews>
    <sheetView tabSelected="1" zoomScale="70" zoomScaleNormal="100" workbookViewId="0">
      <selection activeCell="C17" sqref="C17"/>
    </sheetView>
  </sheetViews>
  <sheetFormatPr defaultRowHeight="12.75"/>
  <cols>
    <col min="1" max="1" width="35.85546875" style="14" customWidth="1"/>
    <col min="2" max="3" width="14.5703125" style="2" customWidth="1"/>
    <col min="4" max="4" width="18.42578125" style="2" customWidth="1"/>
    <col min="5" max="5" width="14.42578125" style="2" customWidth="1"/>
    <col min="6" max="6" width="14.140625" style="2" customWidth="1"/>
    <col min="7" max="7" width="1.28515625" style="2" customWidth="1"/>
    <col min="8" max="8" width="5.85546875" style="2" customWidth="1"/>
    <col min="9" max="9" width="18.7109375" style="2" customWidth="1"/>
    <col min="10" max="10" width="20" style="2" customWidth="1"/>
    <col min="11" max="11" width="13" style="2" customWidth="1"/>
    <col min="12" max="16384" width="9.140625" style="2"/>
  </cols>
  <sheetData>
    <row r="1" spans="1:11">
      <c r="A1" s="12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3" t="s">
        <v>1</v>
      </c>
      <c r="B2" s="77" t="s">
        <v>76</v>
      </c>
      <c r="C2" s="77"/>
      <c r="D2" s="77"/>
      <c r="E2" s="77"/>
      <c r="F2" s="77"/>
      <c r="G2" s="77"/>
      <c r="H2" s="77"/>
      <c r="I2" s="77"/>
      <c r="J2" s="77"/>
      <c r="K2" s="77"/>
    </row>
    <row r="3" spans="1:11">
      <c r="A3" s="13" t="s">
        <v>63</v>
      </c>
      <c r="B3" s="81" t="s">
        <v>77</v>
      </c>
      <c r="C3" s="81"/>
      <c r="D3" s="81"/>
      <c r="E3" s="81"/>
      <c r="F3" s="81"/>
      <c r="G3" s="81"/>
      <c r="H3" s="81"/>
      <c r="I3" s="81"/>
      <c r="J3" s="81"/>
      <c r="K3" s="81"/>
    </row>
    <row r="4" spans="1:11">
      <c r="A4" s="13" t="s">
        <v>33</v>
      </c>
      <c r="B4" s="78" t="s">
        <v>78</v>
      </c>
      <c r="C4" s="77"/>
      <c r="D4" s="77"/>
      <c r="E4" s="77"/>
      <c r="F4" s="77"/>
      <c r="G4" s="77"/>
      <c r="H4" s="77"/>
      <c r="I4" s="77"/>
      <c r="J4" s="77"/>
      <c r="K4" s="77"/>
    </row>
    <row r="5" spans="1:11" ht="26.25" customHeight="1" thickBot="1"/>
    <row r="6" spans="1:11" ht="12.75" customHeight="1">
      <c r="A6" s="70" t="s">
        <v>34</v>
      </c>
      <c r="B6" s="72" t="s">
        <v>36</v>
      </c>
      <c r="C6" s="72" t="s">
        <v>38</v>
      </c>
      <c r="D6" s="75" t="s">
        <v>41</v>
      </c>
      <c r="E6" s="72" t="s">
        <v>37</v>
      </c>
      <c r="F6" s="72" t="s">
        <v>0</v>
      </c>
      <c r="G6" s="4"/>
      <c r="H6" s="4"/>
      <c r="I6" s="72" t="s">
        <v>64</v>
      </c>
      <c r="J6" s="72" t="s">
        <v>65</v>
      </c>
      <c r="K6" s="79" t="s">
        <v>2</v>
      </c>
    </row>
    <row r="7" spans="1:11" ht="51.75" customHeight="1" thickBot="1">
      <c r="A7" s="71"/>
      <c r="B7" s="73"/>
      <c r="C7" s="73"/>
      <c r="D7" s="76"/>
      <c r="E7" s="73"/>
      <c r="F7" s="74"/>
      <c r="G7" s="5"/>
      <c r="H7" s="5"/>
      <c r="I7" s="73"/>
      <c r="J7" s="73"/>
      <c r="K7" s="80"/>
    </row>
    <row r="8" spans="1:11" ht="15.75" customHeight="1" thickBot="1">
      <c r="B8" s="6"/>
      <c r="C8" s="6"/>
      <c r="D8" s="6"/>
      <c r="E8" s="6"/>
      <c r="F8" s="7"/>
      <c r="G8" s="7"/>
      <c r="H8" s="7"/>
      <c r="I8" s="6"/>
      <c r="J8" s="6"/>
      <c r="K8" s="6"/>
    </row>
    <row r="9" spans="1:11" ht="15.75" customHeight="1" thickBot="1">
      <c r="A9" s="15" t="s">
        <v>35</v>
      </c>
      <c r="B9" s="66">
        <f>'[1]Department X'!B9+'[2]Sickness Absence Template'!B9+'[3]Sickness Absence Template'!B9</f>
        <v>4457.5</v>
      </c>
      <c r="C9" s="66">
        <f>'[1]Department X'!C9+'[2]Sickness Absence Template'!C9+'[3]Sickness Absence Template'!C9</f>
        <v>4734.5</v>
      </c>
      <c r="D9" s="68">
        <f>B9+C9</f>
        <v>9192</v>
      </c>
      <c r="E9" s="66">
        <f>'[1]Department X'!E9+'[2]Sickness Absence Template'!E9+'[3]Sickness Absence Template'!E9</f>
        <v>2037.6899999999998</v>
      </c>
      <c r="F9" s="23">
        <f>D9/E9</f>
        <v>4.510990386172578</v>
      </c>
      <c r="G9" s="3"/>
      <c r="H9" s="3"/>
      <c r="I9" s="66">
        <f>'[1]Department X'!I9+'[2]Sickness Absence Template'!I9+'[3]Sickness Absence Template'!I9</f>
        <v>2348.5</v>
      </c>
      <c r="J9" s="66">
        <f>'[1]Department X'!J9+'[2]Sickness Absence Template'!J9+'[3]Sickness Absence Template'!J9</f>
        <v>1686</v>
      </c>
      <c r="K9" s="67">
        <f>J9/I9</f>
        <v>0.71790504577389824</v>
      </c>
    </row>
    <row r="10" spans="1:11" ht="5.25" hidden="1" customHeight="1">
      <c r="E10" s="32"/>
      <c r="F10" s="24"/>
      <c r="I10" s="51"/>
      <c r="J10" s="51"/>
      <c r="K10" s="47"/>
    </row>
    <row r="11" spans="1:11" ht="13.5" thickBot="1">
      <c r="A11" s="13" t="s">
        <v>3</v>
      </c>
      <c r="B11" s="3"/>
      <c r="C11" s="3"/>
      <c r="D11" s="3"/>
      <c r="E11" s="33"/>
      <c r="F11" s="25"/>
      <c r="G11" s="3"/>
      <c r="H11" s="3"/>
      <c r="I11" s="52"/>
      <c r="J11" s="52"/>
      <c r="K11" s="46"/>
    </row>
    <row r="12" spans="1:11">
      <c r="A12" s="16" t="s">
        <v>4</v>
      </c>
      <c r="B12" s="58">
        <v>2159</v>
      </c>
      <c r="C12" s="58">
        <v>3042</v>
      </c>
      <c r="D12" s="9">
        <f t="shared" ref="D12:D26" si="0">B12+C12</f>
        <v>5201</v>
      </c>
      <c r="E12" s="58">
        <v>1605.5</v>
      </c>
      <c r="F12" s="26">
        <f t="shared" ref="F12:F26" si="1">D12/E12</f>
        <v>3.2394892556835875</v>
      </c>
      <c r="I12" s="58">
        <v>1882</v>
      </c>
      <c r="J12" s="58">
        <v>1456</v>
      </c>
      <c r="K12" s="48">
        <f t="shared" ref="K12:K26" si="2">J12/I12</f>
        <v>0.7736450584484591</v>
      </c>
    </row>
    <row r="13" spans="1:11">
      <c r="A13" s="17" t="s">
        <v>5</v>
      </c>
      <c r="B13" s="59">
        <v>175</v>
      </c>
      <c r="C13" s="59">
        <v>127</v>
      </c>
      <c r="D13" s="10">
        <f t="shared" si="0"/>
        <v>302</v>
      </c>
      <c r="E13" s="60">
        <v>32.130000000000003</v>
      </c>
      <c r="F13" s="27">
        <f t="shared" si="1"/>
        <v>9.3993152816682226</v>
      </c>
      <c r="I13" s="59">
        <v>48</v>
      </c>
      <c r="J13" s="59">
        <v>31</v>
      </c>
      <c r="K13" s="49">
        <f t="shared" si="2"/>
        <v>0.64583333333333337</v>
      </c>
    </row>
    <row r="14" spans="1:11">
      <c r="A14" s="17" t="s">
        <v>7</v>
      </c>
      <c r="B14" s="59">
        <v>0</v>
      </c>
      <c r="C14" s="59">
        <v>0</v>
      </c>
      <c r="D14" s="10">
        <f t="shared" si="0"/>
        <v>0</v>
      </c>
      <c r="E14" s="60">
        <v>0</v>
      </c>
      <c r="F14" s="27" t="e">
        <f t="shared" si="1"/>
        <v>#DIV/0!</v>
      </c>
      <c r="I14" s="59">
        <v>106</v>
      </c>
      <c r="J14" s="59">
        <v>29</v>
      </c>
      <c r="K14" s="49">
        <f t="shared" si="2"/>
        <v>0.27358490566037735</v>
      </c>
    </row>
    <row r="15" spans="1:11">
      <c r="A15" s="17" t="s">
        <v>13</v>
      </c>
      <c r="B15" s="59">
        <v>0</v>
      </c>
      <c r="C15" s="59">
        <v>0</v>
      </c>
      <c r="D15" s="69">
        <f t="shared" si="0"/>
        <v>0</v>
      </c>
      <c r="E15" s="60">
        <v>0</v>
      </c>
      <c r="F15" s="27" t="e">
        <f t="shared" si="1"/>
        <v>#DIV/0!</v>
      </c>
      <c r="I15" s="59">
        <v>0</v>
      </c>
      <c r="J15" s="59">
        <v>0</v>
      </c>
      <c r="K15" s="49" t="e">
        <f t="shared" si="2"/>
        <v>#DIV/0!</v>
      </c>
    </row>
    <row r="16" spans="1:11">
      <c r="A16" s="17" t="s">
        <v>8</v>
      </c>
      <c r="B16" s="59">
        <v>1374.5</v>
      </c>
      <c r="C16" s="59">
        <v>1231.5</v>
      </c>
      <c r="D16" s="10">
        <f t="shared" si="0"/>
        <v>2606</v>
      </c>
      <c r="E16" s="59">
        <v>198.04</v>
      </c>
      <c r="F16" s="27">
        <f t="shared" si="1"/>
        <v>13.158957786305796</v>
      </c>
      <c r="I16" s="59">
        <v>2</v>
      </c>
      <c r="J16" s="59">
        <v>2</v>
      </c>
      <c r="K16" s="49">
        <f t="shared" si="2"/>
        <v>1</v>
      </c>
    </row>
    <row r="17" spans="1:11">
      <c r="A17" s="17" t="s">
        <v>6</v>
      </c>
      <c r="B17" s="59">
        <v>0</v>
      </c>
      <c r="C17" s="59">
        <v>0</v>
      </c>
      <c r="D17" s="10">
        <f t="shared" si="0"/>
        <v>0</v>
      </c>
      <c r="E17" s="60">
        <v>0</v>
      </c>
      <c r="F17" s="27" t="e">
        <f t="shared" si="1"/>
        <v>#DIV/0!</v>
      </c>
      <c r="I17" s="59">
        <v>0</v>
      </c>
      <c r="J17" s="59">
        <v>0</v>
      </c>
      <c r="K17" s="49" t="e">
        <f t="shared" si="2"/>
        <v>#DIV/0!</v>
      </c>
    </row>
    <row r="18" spans="1:11">
      <c r="A18" s="17" t="s">
        <v>73</v>
      </c>
      <c r="B18" s="59">
        <v>37</v>
      </c>
      <c r="C18" s="59">
        <v>0</v>
      </c>
      <c r="D18" s="10">
        <f t="shared" si="0"/>
        <v>37</v>
      </c>
      <c r="E18" s="59">
        <v>5</v>
      </c>
      <c r="F18" s="27">
        <f t="shared" si="1"/>
        <v>7.4</v>
      </c>
      <c r="I18" s="59">
        <v>204.5</v>
      </c>
      <c r="J18" s="59">
        <v>99</v>
      </c>
      <c r="K18" s="49">
        <f t="shared" si="2"/>
        <v>0.4841075794621027</v>
      </c>
    </row>
    <row r="19" spans="1:11">
      <c r="A19" s="17" t="s">
        <v>12</v>
      </c>
      <c r="B19" s="59">
        <v>0</v>
      </c>
      <c r="C19" s="59">
        <v>0</v>
      </c>
      <c r="D19" s="10">
        <f t="shared" si="0"/>
        <v>0</v>
      </c>
      <c r="E19" s="60">
        <v>0</v>
      </c>
      <c r="F19" s="27" t="e">
        <f t="shared" si="1"/>
        <v>#DIV/0!</v>
      </c>
      <c r="I19" s="59">
        <v>0</v>
      </c>
      <c r="J19" s="59">
        <v>0</v>
      </c>
      <c r="K19" s="49" t="e">
        <f t="shared" si="2"/>
        <v>#DIV/0!</v>
      </c>
    </row>
    <row r="20" spans="1:11">
      <c r="A20" s="17" t="s">
        <v>72</v>
      </c>
      <c r="B20" s="59">
        <v>712</v>
      </c>
      <c r="C20" s="59">
        <v>334</v>
      </c>
      <c r="D20" s="10">
        <f t="shared" si="0"/>
        <v>1046</v>
      </c>
      <c r="E20" s="59">
        <v>197.03</v>
      </c>
      <c r="F20" s="27">
        <f t="shared" si="1"/>
        <v>5.3088362178348474</v>
      </c>
      <c r="I20" s="59">
        <v>106</v>
      </c>
      <c r="J20" s="59">
        <v>69</v>
      </c>
      <c r="K20" s="49">
        <f t="shared" si="2"/>
        <v>0.65094339622641506</v>
      </c>
    </row>
    <row r="21" spans="1:11">
      <c r="A21" s="17" t="s">
        <v>11</v>
      </c>
      <c r="B21" s="59">
        <v>0</v>
      </c>
      <c r="C21" s="59">
        <v>0</v>
      </c>
      <c r="D21" s="10">
        <f t="shared" si="0"/>
        <v>0</v>
      </c>
      <c r="E21" s="60">
        <v>0</v>
      </c>
      <c r="F21" s="27" t="e">
        <f t="shared" si="1"/>
        <v>#DIV/0!</v>
      </c>
      <c r="I21" s="59">
        <v>0</v>
      </c>
      <c r="J21" s="59">
        <v>0</v>
      </c>
      <c r="K21" s="49" t="e">
        <f t="shared" si="2"/>
        <v>#DIV/0!</v>
      </c>
    </row>
    <row r="22" spans="1:11">
      <c r="A22" s="17" t="s">
        <v>10</v>
      </c>
      <c r="B22" s="59">
        <v>0</v>
      </c>
      <c r="C22" s="59">
        <v>0</v>
      </c>
      <c r="D22" s="10">
        <f t="shared" si="0"/>
        <v>0</v>
      </c>
      <c r="E22" s="60">
        <v>0</v>
      </c>
      <c r="F22" s="27" t="e">
        <f t="shared" si="1"/>
        <v>#DIV/0!</v>
      </c>
      <c r="I22" s="59">
        <v>0</v>
      </c>
      <c r="J22" s="59">
        <v>0</v>
      </c>
      <c r="K22" s="49" t="e">
        <f t="shared" si="2"/>
        <v>#DIV/0!</v>
      </c>
    </row>
    <row r="23" spans="1:11">
      <c r="A23" s="17" t="s">
        <v>9</v>
      </c>
      <c r="B23" s="59">
        <v>0</v>
      </c>
      <c r="C23" s="59">
        <v>0</v>
      </c>
      <c r="D23" s="10">
        <f t="shared" si="0"/>
        <v>0</v>
      </c>
      <c r="E23" s="60">
        <v>0</v>
      </c>
      <c r="F23" s="27" t="e">
        <f>D23/E23</f>
        <v>#DIV/0!</v>
      </c>
      <c r="I23" s="59">
        <v>0</v>
      </c>
      <c r="J23" s="59">
        <v>0</v>
      </c>
      <c r="K23" s="49" t="e">
        <f>J23/I23</f>
        <v>#DIV/0!</v>
      </c>
    </row>
    <row r="24" spans="1:11">
      <c r="A24" s="17" t="s">
        <v>67</v>
      </c>
      <c r="B24" s="59">
        <v>0</v>
      </c>
      <c r="C24" s="59">
        <v>0</v>
      </c>
      <c r="D24" s="10">
        <f t="shared" si="0"/>
        <v>0</v>
      </c>
      <c r="E24" s="60">
        <v>0</v>
      </c>
      <c r="F24" s="27" t="e">
        <f t="shared" si="1"/>
        <v>#DIV/0!</v>
      </c>
      <c r="I24" s="59">
        <v>0</v>
      </c>
      <c r="J24" s="59">
        <v>0</v>
      </c>
      <c r="K24" s="49" t="e">
        <f t="shared" si="2"/>
        <v>#DIV/0!</v>
      </c>
    </row>
    <row r="25" spans="1:11" ht="13.5" thickBot="1">
      <c r="A25" s="63" t="s">
        <v>75</v>
      </c>
      <c r="B25" s="59">
        <v>0</v>
      </c>
      <c r="C25" s="59">
        <v>0</v>
      </c>
      <c r="D25" s="11">
        <f t="shared" si="0"/>
        <v>0</v>
      </c>
      <c r="E25" s="61">
        <v>0</v>
      </c>
      <c r="F25" s="28" t="e">
        <f t="shared" si="1"/>
        <v>#DIV/0!</v>
      </c>
      <c r="I25" s="62">
        <v>0</v>
      </c>
      <c r="J25" s="62">
        <v>0</v>
      </c>
      <c r="K25" s="49"/>
    </row>
    <row r="26" spans="1:11" ht="13.5" thickBot="1">
      <c r="A26" s="19" t="s">
        <v>35</v>
      </c>
      <c r="B26" s="8">
        <f>SUM(B12:B25)</f>
        <v>4457.5</v>
      </c>
      <c r="C26" s="8">
        <f>SUM(C12:C25)</f>
        <v>4734.5</v>
      </c>
      <c r="D26" s="8">
        <f t="shared" si="0"/>
        <v>9192</v>
      </c>
      <c r="E26" s="34">
        <f>SUM(E12:E25)</f>
        <v>2037.7</v>
      </c>
      <c r="F26" s="23">
        <f t="shared" si="1"/>
        <v>4.5109682485154829</v>
      </c>
      <c r="I26" s="53">
        <f>SUM(I12:I25)</f>
        <v>2348.5</v>
      </c>
      <c r="J26" s="53">
        <f>SUM(J12:J25)</f>
        <v>1686</v>
      </c>
      <c r="K26" s="45">
        <f t="shared" si="2"/>
        <v>0.71790504577389824</v>
      </c>
    </row>
    <row r="27" spans="1:11" ht="3.75" customHeight="1">
      <c r="E27" s="32"/>
      <c r="F27" s="24"/>
      <c r="I27" s="32"/>
      <c r="J27" s="32"/>
      <c r="K27" s="47"/>
    </row>
    <row r="28" spans="1:11" ht="13.5" thickBot="1">
      <c r="A28" s="15" t="s">
        <v>14</v>
      </c>
      <c r="B28" s="3"/>
      <c r="C28" s="3"/>
      <c r="D28" s="3"/>
      <c r="E28" s="33"/>
      <c r="F28" s="25"/>
      <c r="G28" s="3"/>
      <c r="H28" s="3"/>
      <c r="I28" s="33"/>
      <c r="J28" s="33"/>
      <c r="K28" s="46"/>
    </row>
    <row r="29" spans="1:11">
      <c r="A29" s="16" t="s">
        <v>15</v>
      </c>
      <c r="B29" s="58">
        <v>1827</v>
      </c>
      <c r="C29" s="58">
        <v>1228</v>
      </c>
      <c r="D29" s="9">
        <f>B29+C29</f>
        <v>3055</v>
      </c>
      <c r="E29" s="58">
        <v>996.78</v>
      </c>
      <c r="F29" s="26">
        <f>D29/E29</f>
        <v>3.0648688777864725</v>
      </c>
      <c r="I29" s="58">
        <v>1138.5</v>
      </c>
      <c r="J29" s="58">
        <v>862</v>
      </c>
      <c r="K29" s="48">
        <f>J29/I29</f>
        <v>0.75713658322353972</v>
      </c>
    </row>
    <row r="30" spans="1:11">
      <c r="A30" s="17" t="s">
        <v>16</v>
      </c>
      <c r="B30" s="59">
        <v>2630.5</v>
      </c>
      <c r="C30" s="59">
        <v>3506.5</v>
      </c>
      <c r="D30" s="10">
        <f>B30+C30</f>
        <v>6137</v>
      </c>
      <c r="E30" s="60">
        <v>1040.9100000000001</v>
      </c>
      <c r="F30" s="27">
        <f>D30/E30</f>
        <v>5.8958027110893347</v>
      </c>
      <c r="I30" s="59">
        <v>1210</v>
      </c>
      <c r="J30" s="59">
        <v>824</v>
      </c>
      <c r="K30" s="49">
        <f>J30/I30</f>
        <v>0.68099173553719006</v>
      </c>
    </row>
    <row r="31" spans="1:11" ht="13.5" thickBot="1">
      <c r="A31" s="18" t="s">
        <v>39</v>
      </c>
      <c r="B31" s="62"/>
      <c r="C31" s="62"/>
      <c r="D31" s="11">
        <f>B31+C31</f>
        <v>0</v>
      </c>
      <c r="E31" s="61"/>
      <c r="F31" s="28" t="e">
        <f>D31/E31</f>
        <v>#DIV/0!</v>
      </c>
      <c r="I31" s="62"/>
      <c r="J31" s="62"/>
      <c r="K31" s="50" t="e">
        <f>J31/I31</f>
        <v>#DIV/0!</v>
      </c>
    </row>
    <row r="32" spans="1:11" ht="13.5" thickBot="1">
      <c r="A32" s="19" t="s">
        <v>35</v>
      </c>
      <c r="B32" s="8">
        <f>SUM(B29:B31)</f>
        <v>4457.5</v>
      </c>
      <c r="C32" s="8">
        <f>SUM(C29:C31)</f>
        <v>4734.5</v>
      </c>
      <c r="D32" s="8">
        <f>B32+C32</f>
        <v>9192</v>
      </c>
      <c r="E32" s="34">
        <f>SUM(E29:E31)</f>
        <v>2037.69</v>
      </c>
      <c r="F32" s="23">
        <f>D32/E32</f>
        <v>4.510990386172578</v>
      </c>
      <c r="I32" s="53">
        <f>SUM(I29:I31)</f>
        <v>2348.5</v>
      </c>
      <c r="J32" s="53">
        <f>SUM(J29:J31)</f>
        <v>1686</v>
      </c>
      <c r="K32" s="45">
        <f>J32/I32</f>
        <v>0.71790504577389824</v>
      </c>
    </row>
    <row r="33" spans="1:11" ht="3.75" customHeight="1">
      <c r="E33" s="32"/>
      <c r="F33" s="24"/>
      <c r="I33" s="32"/>
      <c r="J33" s="32"/>
      <c r="K33" s="47"/>
    </row>
    <row r="34" spans="1:11" ht="13.5" thickBot="1">
      <c r="A34" s="13" t="s">
        <v>17</v>
      </c>
      <c r="B34" s="3"/>
      <c r="C34" s="3"/>
      <c r="D34" s="3"/>
      <c r="E34" s="33"/>
      <c r="F34" s="25"/>
      <c r="G34" s="3"/>
      <c r="H34" s="3"/>
      <c r="I34" s="33"/>
      <c r="J34" s="33"/>
      <c r="K34" s="46"/>
    </row>
    <row r="35" spans="1:11">
      <c r="A35" s="16" t="s">
        <v>53</v>
      </c>
      <c r="B35" s="58">
        <v>181.5</v>
      </c>
      <c r="C35" s="58">
        <v>0</v>
      </c>
      <c r="D35" s="9">
        <f t="shared" ref="D35:D46" si="3">B35+C35</f>
        <v>181.5</v>
      </c>
      <c r="E35" s="58">
        <v>81.92</v>
      </c>
      <c r="F35" s="26">
        <f t="shared" ref="F35:F46" si="4">D35/E35</f>
        <v>2.215576171875</v>
      </c>
      <c r="I35" s="58">
        <v>104</v>
      </c>
      <c r="J35" s="58">
        <v>71</v>
      </c>
      <c r="K35" s="48">
        <f t="shared" ref="K35:K45" si="5">J35/I35</f>
        <v>0.68269230769230771</v>
      </c>
    </row>
    <row r="36" spans="1:11">
      <c r="A36" s="17" t="s">
        <v>54</v>
      </c>
      <c r="B36" s="59">
        <v>559.5</v>
      </c>
      <c r="C36" s="59">
        <v>31</v>
      </c>
      <c r="D36" s="10">
        <f t="shared" si="3"/>
        <v>590.5</v>
      </c>
      <c r="E36" s="59">
        <v>319.38</v>
      </c>
      <c r="F36" s="27">
        <f t="shared" si="4"/>
        <v>1.8488947335462458</v>
      </c>
      <c r="I36" s="59">
        <v>368</v>
      </c>
      <c r="J36" s="59">
        <v>273</v>
      </c>
      <c r="K36" s="49">
        <f t="shared" si="5"/>
        <v>0.74184782608695654</v>
      </c>
    </row>
    <row r="37" spans="1:11">
      <c r="A37" s="17" t="s">
        <v>55</v>
      </c>
      <c r="B37" s="59">
        <v>396.5</v>
      </c>
      <c r="C37" s="59">
        <v>368</v>
      </c>
      <c r="D37" s="10">
        <f t="shared" si="3"/>
        <v>764.5</v>
      </c>
      <c r="E37" s="59">
        <v>374.01</v>
      </c>
      <c r="F37" s="27">
        <f t="shared" si="4"/>
        <v>2.0440629929681027</v>
      </c>
      <c r="I37" s="59">
        <v>431</v>
      </c>
      <c r="J37" s="59">
        <v>331</v>
      </c>
      <c r="K37" s="49">
        <f t="shared" si="5"/>
        <v>0.76798143851508116</v>
      </c>
    </row>
    <row r="38" spans="1:11">
      <c r="A38" s="17" t="s">
        <v>56</v>
      </c>
      <c r="B38" s="59">
        <v>614</v>
      </c>
      <c r="C38" s="59">
        <v>227</v>
      </c>
      <c r="D38" s="10">
        <f t="shared" si="3"/>
        <v>841</v>
      </c>
      <c r="E38" s="59">
        <v>290.66000000000003</v>
      </c>
      <c r="F38" s="27">
        <f t="shared" si="4"/>
        <v>2.8934149865822607</v>
      </c>
      <c r="I38" s="59">
        <v>336</v>
      </c>
      <c r="J38" s="59">
        <v>260</v>
      </c>
      <c r="K38" s="49">
        <f t="shared" si="5"/>
        <v>0.77380952380952384</v>
      </c>
    </row>
    <row r="39" spans="1:11">
      <c r="A39" s="17" t="s">
        <v>57</v>
      </c>
      <c r="B39" s="59">
        <v>590.5</v>
      </c>
      <c r="C39" s="59">
        <v>655</v>
      </c>
      <c r="D39" s="10">
        <f t="shared" si="3"/>
        <v>1245.5</v>
      </c>
      <c r="E39" s="59">
        <v>266.64999999999998</v>
      </c>
      <c r="F39" s="27">
        <f t="shared" si="4"/>
        <v>4.6709169323082698</v>
      </c>
      <c r="I39" s="59">
        <v>299</v>
      </c>
      <c r="J39" s="59">
        <v>235</v>
      </c>
      <c r="K39" s="49">
        <f t="shared" si="5"/>
        <v>0.78595317725752512</v>
      </c>
    </row>
    <row r="40" spans="1:11">
      <c r="A40" s="17" t="s">
        <v>58</v>
      </c>
      <c r="B40" s="59">
        <v>837</v>
      </c>
      <c r="C40" s="59">
        <v>1249</v>
      </c>
      <c r="D40" s="10">
        <f t="shared" si="3"/>
        <v>2086</v>
      </c>
      <c r="E40" s="59">
        <v>269.98</v>
      </c>
      <c r="F40" s="27">
        <f t="shared" si="4"/>
        <v>7.7264982591303051</v>
      </c>
      <c r="I40" s="59">
        <v>303</v>
      </c>
      <c r="J40" s="59">
        <v>205</v>
      </c>
      <c r="K40" s="49">
        <f t="shared" si="5"/>
        <v>0.67656765676567654</v>
      </c>
    </row>
    <row r="41" spans="1:11">
      <c r="A41" s="17" t="s">
        <v>59</v>
      </c>
      <c r="B41" s="59">
        <v>568.5</v>
      </c>
      <c r="C41" s="59">
        <v>836</v>
      </c>
      <c r="D41" s="10">
        <f t="shared" si="3"/>
        <v>1404.5</v>
      </c>
      <c r="E41" s="59">
        <v>228.63</v>
      </c>
      <c r="F41" s="27">
        <f t="shared" si="4"/>
        <v>6.1431133272099023</v>
      </c>
      <c r="I41" s="59">
        <v>259.8</v>
      </c>
      <c r="J41" s="59">
        <v>160</v>
      </c>
      <c r="K41" s="49">
        <f t="shared" si="5"/>
        <v>0.61585835257890686</v>
      </c>
    </row>
    <row r="42" spans="1:11">
      <c r="A42" s="17" t="s">
        <v>60</v>
      </c>
      <c r="B42" s="59">
        <v>588.5</v>
      </c>
      <c r="C42" s="59">
        <v>759</v>
      </c>
      <c r="D42" s="10">
        <f t="shared" si="3"/>
        <v>1347.5</v>
      </c>
      <c r="E42" s="59">
        <v>140.78</v>
      </c>
      <c r="F42" s="27">
        <f t="shared" si="4"/>
        <v>9.5716721125159818</v>
      </c>
      <c r="I42" s="59">
        <v>160</v>
      </c>
      <c r="J42" s="59">
        <v>94</v>
      </c>
      <c r="K42" s="49">
        <f t="shared" si="5"/>
        <v>0.58750000000000002</v>
      </c>
    </row>
    <row r="43" spans="1:11">
      <c r="A43" s="17" t="s">
        <v>61</v>
      </c>
      <c r="B43" s="59">
        <v>88.5</v>
      </c>
      <c r="C43" s="59">
        <v>399.5</v>
      </c>
      <c r="D43" s="10">
        <f t="shared" si="3"/>
        <v>488</v>
      </c>
      <c r="E43" s="59">
        <v>56.2</v>
      </c>
      <c r="F43" s="27">
        <f t="shared" si="4"/>
        <v>8.6832740213523127</v>
      </c>
      <c r="I43" s="59">
        <v>71.2</v>
      </c>
      <c r="J43" s="59">
        <v>46</v>
      </c>
      <c r="K43" s="49">
        <f t="shared" si="5"/>
        <v>0.6460674157303371</v>
      </c>
    </row>
    <row r="44" spans="1:11">
      <c r="A44" s="17" t="s">
        <v>62</v>
      </c>
      <c r="B44" s="59">
        <v>33</v>
      </c>
      <c r="C44" s="59">
        <v>210</v>
      </c>
      <c r="D44" s="10">
        <f t="shared" si="3"/>
        <v>243</v>
      </c>
      <c r="E44" s="59">
        <v>9.49</v>
      </c>
      <c r="F44" s="27">
        <f t="shared" si="4"/>
        <v>25.605900948366703</v>
      </c>
      <c r="I44" s="59">
        <v>15.5</v>
      </c>
      <c r="J44" s="59">
        <v>10</v>
      </c>
      <c r="K44" s="49">
        <f t="shared" si="5"/>
        <v>0.64516129032258063</v>
      </c>
    </row>
    <row r="45" spans="1:11" ht="13.5" thickBot="1">
      <c r="A45" s="17" t="s">
        <v>39</v>
      </c>
      <c r="B45" s="59">
        <v>0</v>
      </c>
      <c r="C45" s="59">
        <v>0</v>
      </c>
      <c r="D45" s="10">
        <f t="shared" si="3"/>
        <v>0</v>
      </c>
      <c r="E45" s="61">
        <v>0</v>
      </c>
      <c r="F45" s="27" t="e">
        <f t="shared" si="4"/>
        <v>#DIV/0!</v>
      </c>
      <c r="I45" s="62">
        <v>1</v>
      </c>
      <c r="J45" s="62">
        <v>1</v>
      </c>
      <c r="K45" s="49">
        <f t="shared" si="5"/>
        <v>1</v>
      </c>
    </row>
    <row r="46" spans="1:11" ht="13.5" thickBot="1">
      <c r="A46" s="19" t="s">
        <v>35</v>
      </c>
      <c r="B46" s="8">
        <f>SUM(B35:B45)</f>
        <v>4457.5</v>
      </c>
      <c r="C46" s="8">
        <f>SUM(C35:C45)</f>
        <v>4734.5</v>
      </c>
      <c r="D46" s="8">
        <f t="shared" si="3"/>
        <v>9192</v>
      </c>
      <c r="E46" s="34">
        <f>SUM(E35:E45)</f>
        <v>2037.7</v>
      </c>
      <c r="F46" s="23">
        <f t="shared" si="4"/>
        <v>4.5109682485154829</v>
      </c>
      <c r="I46" s="53">
        <f>SUM(I35:I45)</f>
        <v>2348.5</v>
      </c>
      <c r="J46" s="53">
        <f>SUM(J35:J45)</f>
        <v>1686</v>
      </c>
      <c r="K46" s="45">
        <f>J46/I46</f>
        <v>0.71790504577389824</v>
      </c>
    </row>
    <row r="47" spans="1:11" ht="2.25" customHeight="1">
      <c r="E47" s="32"/>
      <c r="F47" s="24"/>
      <c r="I47" s="32"/>
      <c r="J47" s="32"/>
      <c r="K47" s="47"/>
    </row>
    <row r="48" spans="1:11" ht="13.5" thickBot="1">
      <c r="A48" s="20" t="s">
        <v>19</v>
      </c>
      <c r="B48" s="3"/>
      <c r="C48" s="3"/>
      <c r="D48" s="3"/>
      <c r="E48" s="33"/>
      <c r="F48" s="25"/>
      <c r="G48" s="3"/>
      <c r="H48" s="3"/>
      <c r="I48" s="33"/>
      <c r="J48" s="33"/>
      <c r="K48" s="46"/>
    </row>
    <row r="49" spans="1:11">
      <c r="A49" s="16" t="s">
        <v>18</v>
      </c>
      <c r="B49" s="58">
        <v>0</v>
      </c>
      <c r="C49" s="58">
        <v>0</v>
      </c>
      <c r="D49" s="9">
        <f t="shared" ref="D49:D58" si="6">B49+C49</f>
        <v>0</v>
      </c>
      <c r="E49" s="58">
        <v>0</v>
      </c>
      <c r="F49" s="26" t="e">
        <f t="shared" ref="F49:F58" si="7">D49/E49</f>
        <v>#DIV/0!</v>
      </c>
      <c r="I49" s="58">
        <v>0</v>
      </c>
      <c r="J49" s="58">
        <v>0</v>
      </c>
      <c r="K49" s="48" t="e">
        <f t="shared" ref="K49:K57" si="8">J49/I49</f>
        <v>#DIV/0!</v>
      </c>
    </row>
    <row r="50" spans="1:11">
      <c r="A50" s="17" t="s">
        <v>20</v>
      </c>
      <c r="B50" s="59">
        <v>1153.5</v>
      </c>
      <c r="C50" s="59">
        <v>1242</v>
      </c>
      <c r="D50" s="10">
        <f t="shared" si="6"/>
        <v>2395.5</v>
      </c>
      <c r="E50" s="59">
        <v>208.32999999999998</v>
      </c>
      <c r="F50" s="27">
        <f t="shared" si="7"/>
        <v>11.498583977343639</v>
      </c>
      <c r="I50" s="59">
        <v>258.89999999999998</v>
      </c>
      <c r="J50" s="59">
        <v>131</v>
      </c>
      <c r="K50" s="49">
        <f t="shared" si="8"/>
        <v>0.50598686751641564</v>
      </c>
    </row>
    <row r="51" spans="1:11">
      <c r="A51" s="17" t="s">
        <v>21</v>
      </c>
      <c r="B51" s="59">
        <v>1062</v>
      </c>
      <c r="C51" s="59">
        <v>1023</v>
      </c>
      <c r="D51" s="10">
        <f t="shared" si="6"/>
        <v>2085</v>
      </c>
      <c r="E51" s="59">
        <v>323.68</v>
      </c>
      <c r="F51" s="27">
        <f t="shared" si="7"/>
        <v>6.4415472071181412</v>
      </c>
      <c r="I51" s="59">
        <v>361</v>
      </c>
      <c r="J51" s="59">
        <v>193</v>
      </c>
      <c r="K51" s="49">
        <f t="shared" si="8"/>
        <v>0.53462603878116344</v>
      </c>
    </row>
    <row r="52" spans="1:11">
      <c r="A52" s="17" t="s">
        <v>22</v>
      </c>
      <c r="B52" s="59">
        <v>828.5</v>
      </c>
      <c r="C52" s="59">
        <v>757.5</v>
      </c>
      <c r="D52" s="10">
        <f t="shared" si="6"/>
        <v>1586</v>
      </c>
      <c r="E52" s="59">
        <v>499.46999999999997</v>
      </c>
      <c r="F52" s="27">
        <f t="shared" si="7"/>
        <v>3.175365887841112</v>
      </c>
      <c r="I52" s="59">
        <v>555</v>
      </c>
      <c r="J52" s="59">
        <v>406</v>
      </c>
      <c r="K52" s="49">
        <f t="shared" si="8"/>
        <v>0.7315315315315315</v>
      </c>
    </row>
    <row r="53" spans="1:11">
      <c r="A53" s="17" t="s">
        <v>23</v>
      </c>
      <c r="B53" s="59">
        <v>692.5</v>
      </c>
      <c r="C53" s="59">
        <v>347</v>
      </c>
      <c r="D53" s="10">
        <f t="shared" si="6"/>
        <v>1039.5</v>
      </c>
      <c r="E53" s="59">
        <v>174.03</v>
      </c>
      <c r="F53" s="27">
        <f t="shared" si="7"/>
        <v>5.9731080848129636</v>
      </c>
      <c r="I53" s="59">
        <v>197</v>
      </c>
      <c r="J53" s="59">
        <v>142</v>
      </c>
      <c r="K53" s="49">
        <f t="shared" si="8"/>
        <v>0.7208121827411168</v>
      </c>
    </row>
    <row r="54" spans="1:11">
      <c r="A54" s="17" t="s">
        <v>24</v>
      </c>
      <c r="B54" s="59">
        <v>406</v>
      </c>
      <c r="C54" s="59">
        <v>887</v>
      </c>
      <c r="D54" s="10">
        <f t="shared" si="6"/>
        <v>1293</v>
      </c>
      <c r="E54" s="59">
        <v>542.44000000000005</v>
      </c>
      <c r="F54" s="27">
        <f t="shared" si="7"/>
        <v>2.3836737703709163</v>
      </c>
      <c r="I54" s="59">
        <v>628.1</v>
      </c>
      <c r="J54" s="59">
        <v>514</v>
      </c>
      <c r="K54" s="49">
        <f t="shared" si="8"/>
        <v>0.81834102849864665</v>
      </c>
    </row>
    <row r="55" spans="1:11">
      <c r="A55" s="17" t="s">
        <v>25</v>
      </c>
      <c r="B55" s="59">
        <v>123</v>
      </c>
      <c r="C55" s="59">
        <v>155</v>
      </c>
      <c r="D55" s="10">
        <f t="shared" si="6"/>
        <v>278</v>
      </c>
      <c r="E55" s="59">
        <v>24</v>
      </c>
      <c r="F55" s="27">
        <f t="shared" si="7"/>
        <v>11.583333333333334</v>
      </c>
      <c r="I55" s="59">
        <v>25</v>
      </c>
      <c r="J55" s="59">
        <v>3</v>
      </c>
      <c r="K55" s="49">
        <f t="shared" si="8"/>
        <v>0.12</v>
      </c>
    </row>
    <row r="56" spans="1:11">
      <c r="A56" s="17" t="s">
        <v>26</v>
      </c>
      <c r="B56" s="59">
        <v>188.5</v>
      </c>
      <c r="C56" s="59">
        <v>323</v>
      </c>
      <c r="D56" s="10">
        <f t="shared" si="6"/>
        <v>511.5</v>
      </c>
      <c r="E56" s="59">
        <v>222.85</v>
      </c>
      <c r="F56" s="27">
        <f t="shared" si="7"/>
        <v>2.2952658739062151</v>
      </c>
      <c r="I56" s="59">
        <v>260.5</v>
      </c>
      <c r="J56" s="59">
        <v>237</v>
      </c>
      <c r="K56" s="49">
        <f t="shared" si="8"/>
        <v>0.90978886756238009</v>
      </c>
    </row>
    <row r="57" spans="1:11" ht="13.5" thickBot="1">
      <c r="A57" s="18" t="s">
        <v>39</v>
      </c>
      <c r="B57" s="59">
        <v>3.5</v>
      </c>
      <c r="C57" s="59">
        <v>0</v>
      </c>
      <c r="D57" s="11">
        <f t="shared" si="6"/>
        <v>3.5</v>
      </c>
      <c r="E57" s="59">
        <v>42.89</v>
      </c>
      <c r="F57" s="28">
        <f t="shared" si="7"/>
        <v>8.1604103520634186E-2</v>
      </c>
      <c r="I57" s="59">
        <v>63</v>
      </c>
      <c r="J57" s="59">
        <v>60</v>
      </c>
      <c r="K57" s="50">
        <f t="shared" si="8"/>
        <v>0.95238095238095233</v>
      </c>
    </row>
    <row r="58" spans="1:11" ht="13.5" thickBot="1">
      <c r="A58" s="19" t="s">
        <v>35</v>
      </c>
      <c r="B58" s="8">
        <f>SUM(B49:B57)</f>
        <v>4457.5</v>
      </c>
      <c r="C58" s="8">
        <f>SUM(C49:C57)</f>
        <v>4734.5</v>
      </c>
      <c r="D58" s="8">
        <f t="shared" si="6"/>
        <v>9192</v>
      </c>
      <c r="E58" s="34">
        <f>SUM(E49:E57)</f>
        <v>2037.69</v>
      </c>
      <c r="F58" s="23">
        <f t="shared" si="7"/>
        <v>4.510990386172578</v>
      </c>
      <c r="I58" s="53">
        <f>SUM(I49:I57)</f>
        <v>2348.5</v>
      </c>
      <c r="J58" s="53">
        <f>SUM(J49:J57)</f>
        <v>1686</v>
      </c>
      <c r="K58" s="45">
        <f>J58/I58</f>
        <v>0.71790504577389824</v>
      </c>
    </row>
    <row r="59" spans="1:11" ht="3.75" customHeight="1">
      <c r="E59" s="32"/>
      <c r="F59" s="24"/>
      <c r="I59" s="32"/>
      <c r="J59" s="32"/>
      <c r="K59" s="47"/>
    </row>
    <row r="60" spans="1:11" ht="13.5" thickBot="1">
      <c r="A60" s="15" t="s">
        <v>27</v>
      </c>
      <c r="B60" s="3"/>
      <c r="C60" s="3"/>
      <c r="D60" s="3"/>
      <c r="E60" s="33"/>
      <c r="F60" s="25"/>
      <c r="G60" s="3"/>
      <c r="H60" s="3"/>
      <c r="I60" s="33"/>
      <c r="J60" s="33"/>
      <c r="K60" s="46"/>
    </row>
    <row r="61" spans="1:11">
      <c r="A61" s="16" t="s">
        <v>31</v>
      </c>
      <c r="B61" s="58">
        <v>0</v>
      </c>
      <c r="C61" s="58">
        <v>0</v>
      </c>
      <c r="D61" s="9">
        <f t="shared" ref="D61:D81" si="9">B61+C61</f>
        <v>0</v>
      </c>
      <c r="E61" s="35"/>
      <c r="F61" s="29"/>
      <c r="I61" s="54"/>
      <c r="J61" s="54"/>
      <c r="K61" s="56"/>
    </row>
    <row r="62" spans="1:11">
      <c r="A62" s="17" t="s">
        <v>42</v>
      </c>
      <c r="B62" s="59">
        <v>0</v>
      </c>
      <c r="C62" s="59">
        <v>54</v>
      </c>
      <c r="D62" s="10">
        <f t="shared" si="9"/>
        <v>54</v>
      </c>
      <c r="E62" s="36"/>
      <c r="F62" s="30"/>
      <c r="I62" s="55"/>
      <c r="J62" s="55"/>
      <c r="K62" s="57"/>
    </row>
    <row r="63" spans="1:11">
      <c r="A63" s="17" t="s">
        <v>43</v>
      </c>
      <c r="B63" s="59">
        <v>2</v>
      </c>
      <c r="C63" s="59">
        <v>613</v>
      </c>
      <c r="D63" s="10">
        <f t="shared" si="9"/>
        <v>615</v>
      </c>
      <c r="E63" s="36"/>
      <c r="F63" s="30"/>
      <c r="I63" s="55"/>
      <c r="J63" s="55"/>
      <c r="K63" s="57"/>
    </row>
    <row r="64" spans="1:11">
      <c r="A64" s="17" t="s">
        <v>44</v>
      </c>
      <c r="B64" s="59">
        <v>31</v>
      </c>
      <c r="C64" s="59">
        <v>83</v>
      </c>
      <c r="D64" s="10">
        <f t="shared" si="9"/>
        <v>114</v>
      </c>
      <c r="E64" s="36"/>
      <c r="F64" s="30"/>
      <c r="I64" s="55"/>
      <c r="J64" s="55"/>
      <c r="K64" s="57"/>
    </row>
    <row r="65" spans="1:11">
      <c r="A65" s="17" t="s">
        <v>45</v>
      </c>
      <c r="B65" s="59">
        <v>69</v>
      </c>
      <c r="C65" s="59">
        <v>29</v>
      </c>
      <c r="D65" s="10">
        <f t="shared" si="9"/>
        <v>98</v>
      </c>
      <c r="E65" s="36"/>
      <c r="F65" s="30"/>
      <c r="I65" s="55"/>
      <c r="J65" s="55"/>
      <c r="K65" s="57"/>
    </row>
    <row r="66" spans="1:11">
      <c r="A66" s="17" t="s">
        <v>28</v>
      </c>
      <c r="B66" s="59">
        <v>76</v>
      </c>
      <c r="C66" s="59">
        <v>153</v>
      </c>
      <c r="D66" s="10">
        <f t="shared" si="9"/>
        <v>229</v>
      </c>
      <c r="E66" s="36"/>
      <c r="F66" s="30"/>
      <c r="I66" s="55"/>
      <c r="J66" s="55"/>
      <c r="K66" s="57"/>
    </row>
    <row r="67" spans="1:11">
      <c r="A67" s="17" t="s">
        <v>46</v>
      </c>
      <c r="B67" s="59">
        <v>30</v>
      </c>
      <c r="C67" s="59">
        <v>55</v>
      </c>
      <c r="D67" s="10">
        <f t="shared" si="9"/>
        <v>85</v>
      </c>
      <c r="E67" s="36"/>
      <c r="F67" s="30"/>
      <c r="I67" s="55"/>
      <c r="J67" s="55"/>
      <c r="K67" s="57"/>
    </row>
    <row r="68" spans="1:11">
      <c r="A68" s="17" t="s">
        <v>29</v>
      </c>
      <c r="B68" s="59">
        <v>65</v>
      </c>
      <c r="C68" s="59">
        <v>264</v>
      </c>
      <c r="D68" s="10">
        <f t="shared" si="9"/>
        <v>329</v>
      </c>
      <c r="E68" s="36"/>
      <c r="F68" s="30"/>
      <c r="I68" s="55"/>
      <c r="J68" s="55"/>
      <c r="K68" s="57"/>
    </row>
    <row r="69" spans="1:11">
      <c r="A69" s="17" t="s">
        <v>30</v>
      </c>
      <c r="B69" s="59">
        <v>203</v>
      </c>
      <c r="C69" s="59">
        <v>45</v>
      </c>
      <c r="D69" s="10">
        <f t="shared" si="9"/>
        <v>248</v>
      </c>
      <c r="E69" s="36"/>
      <c r="F69" s="30"/>
      <c r="I69" s="55"/>
      <c r="J69" s="55"/>
      <c r="K69" s="57"/>
    </row>
    <row r="70" spans="1:11">
      <c r="A70" s="17" t="s">
        <v>32</v>
      </c>
      <c r="B70" s="59">
        <v>68</v>
      </c>
      <c r="C70" s="59">
        <v>104</v>
      </c>
      <c r="D70" s="10">
        <f t="shared" si="9"/>
        <v>172</v>
      </c>
      <c r="E70" s="36"/>
      <c r="F70" s="30"/>
      <c r="I70" s="55"/>
      <c r="J70" s="55"/>
      <c r="K70" s="57"/>
    </row>
    <row r="71" spans="1:11">
      <c r="A71" s="17" t="s">
        <v>66</v>
      </c>
      <c r="B71" s="59">
        <v>771.5</v>
      </c>
      <c r="C71" s="59">
        <v>1416</v>
      </c>
      <c r="D71" s="10">
        <f t="shared" si="9"/>
        <v>2187.5</v>
      </c>
      <c r="E71" s="36"/>
      <c r="F71" s="30"/>
      <c r="I71" s="55"/>
      <c r="J71" s="55"/>
      <c r="K71" s="57"/>
    </row>
    <row r="72" spans="1:11">
      <c r="A72" s="17" t="s">
        <v>47</v>
      </c>
      <c r="B72" s="59">
        <v>602</v>
      </c>
      <c r="C72" s="59">
        <v>719</v>
      </c>
      <c r="D72" s="10">
        <f t="shared" si="9"/>
        <v>1321</v>
      </c>
      <c r="E72" s="36"/>
      <c r="F72" s="30"/>
      <c r="I72" s="55"/>
      <c r="J72" s="55"/>
      <c r="K72" s="57"/>
    </row>
    <row r="73" spans="1:11">
      <c r="A73" s="17" t="s">
        <v>48</v>
      </c>
      <c r="B73" s="59">
        <v>509</v>
      </c>
      <c r="C73" s="59">
        <v>314</v>
      </c>
      <c r="D73" s="10">
        <f t="shared" si="9"/>
        <v>823</v>
      </c>
      <c r="E73" s="36"/>
      <c r="F73" s="30"/>
      <c r="I73" s="55"/>
      <c r="J73" s="55"/>
      <c r="K73" s="57"/>
    </row>
    <row r="74" spans="1:11">
      <c r="A74" s="17" t="s">
        <v>49</v>
      </c>
      <c r="B74" s="59">
        <v>442</v>
      </c>
      <c r="C74" s="59">
        <v>134</v>
      </c>
      <c r="D74" s="10">
        <f t="shared" si="9"/>
        <v>576</v>
      </c>
      <c r="E74" s="36"/>
      <c r="F74" s="30"/>
      <c r="I74" s="55"/>
      <c r="J74" s="55"/>
      <c r="K74" s="57"/>
    </row>
    <row r="75" spans="1:11">
      <c r="A75" s="17" t="s">
        <v>50</v>
      </c>
      <c r="B75" s="59">
        <v>1204.5</v>
      </c>
      <c r="C75" s="59">
        <v>86</v>
      </c>
      <c r="D75" s="10">
        <f t="shared" si="9"/>
        <v>1290.5</v>
      </c>
      <c r="E75" s="36"/>
      <c r="F75" s="30"/>
      <c r="I75" s="55"/>
      <c r="J75" s="55"/>
      <c r="K75" s="57"/>
    </row>
    <row r="76" spans="1:11">
      <c r="A76" s="21" t="s">
        <v>51</v>
      </c>
      <c r="B76" s="59">
        <v>59</v>
      </c>
      <c r="C76" s="59">
        <v>211</v>
      </c>
      <c r="D76" s="10">
        <f t="shared" si="9"/>
        <v>270</v>
      </c>
      <c r="E76" s="36"/>
      <c r="F76" s="30"/>
      <c r="I76" s="55"/>
      <c r="J76" s="55"/>
      <c r="K76" s="57"/>
    </row>
    <row r="77" spans="1:11">
      <c r="A77" s="22" t="s">
        <v>52</v>
      </c>
      <c r="B77" s="59">
        <v>17</v>
      </c>
      <c r="C77" s="59">
        <v>94</v>
      </c>
      <c r="D77" s="10">
        <f t="shared" si="9"/>
        <v>111</v>
      </c>
      <c r="E77" s="36"/>
      <c r="F77" s="30"/>
      <c r="I77" s="55"/>
      <c r="J77" s="55"/>
      <c r="K77" s="57"/>
    </row>
    <row r="78" spans="1:11">
      <c r="A78" s="64" t="s">
        <v>71</v>
      </c>
      <c r="B78" s="59">
        <v>0</v>
      </c>
      <c r="C78" s="59">
        <v>0</v>
      </c>
      <c r="D78" s="10">
        <f t="shared" si="9"/>
        <v>0</v>
      </c>
      <c r="E78" s="36"/>
      <c r="F78" s="30"/>
      <c r="I78" s="55"/>
      <c r="J78" s="55"/>
      <c r="K78" s="57"/>
    </row>
    <row r="79" spans="1:11">
      <c r="A79" s="17" t="s">
        <v>40</v>
      </c>
      <c r="B79" s="59">
        <v>93.5</v>
      </c>
      <c r="C79" s="59">
        <v>128.5</v>
      </c>
      <c r="D79" s="10">
        <f t="shared" si="9"/>
        <v>222</v>
      </c>
      <c r="E79" s="36"/>
      <c r="F79" s="30"/>
      <c r="I79" s="55"/>
      <c r="J79" s="55"/>
      <c r="K79" s="57"/>
    </row>
    <row r="80" spans="1:11" ht="13.5" thickBot="1">
      <c r="A80" s="18" t="s">
        <v>39</v>
      </c>
      <c r="B80" s="59">
        <v>215</v>
      </c>
      <c r="C80" s="59">
        <v>232</v>
      </c>
      <c r="D80" s="10">
        <f t="shared" si="9"/>
        <v>447</v>
      </c>
      <c r="E80" s="37"/>
      <c r="F80" s="30"/>
      <c r="I80" s="55"/>
      <c r="J80" s="55"/>
      <c r="K80" s="57"/>
    </row>
    <row r="81" spans="1:13" ht="13.5" thickBot="1">
      <c r="A81" s="19" t="s">
        <v>35</v>
      </c>
      <c r="B81" s="8">
        <f>SUM(B61:B80)</f>
        <v>4457.5</v>
      </c>
      <c r="C81" s="8">
        <f>SUM(C61:C80)</f>
        <v>4734.5</v>
      </c>
      <c r="D81" s="8">
        <f t="shared" si="9"/>
        <v>9192</v>
      </c>
      <c r="E81" s="38"/>
      <c r="F81" s="31"/>
      <c r="I81" s="65"/>
      <c r="J81" s="65"/>
      <c r="K81" s="65"/>
    </row>
    <row r="82" spans="1:13" ht="3" customHeight="1"/>
    <row r="83" spans="1:13" ht="8.25" customHeight="1"/>
    <row r="84" spans="1:13" hidden="1"/>
    <row r="85" spans="1:13">
      <c r="A85" s="40" t="s">
        <v>68</v>
      </c>
      <c r="B85" s="39"/>
      <c r="C85" s="40"/>
      <c r="D85" s="40"/>
      <c r="E85" s="40"/>
      <c r="F85" s="40"/>
      <c r="G85" s="40"/>
      <c r="H85" s="40"/>
      <c r="I85" s="40"/>
      <c r="J85" s="40"/>
      <c r="K85" s="40"/>
    </row>
    <row r="86" spans="1:13">
      <c r="A86" s="42" t="s">
        <v>69</v>
      </c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3"/>
      <c r="M86" s="3"/>
    </row>
    <row r="87" spans="1:13">
      <c r="A87" s="43" t="s">
        <v>70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</row>
    <row r="89" spans="1:13">
      <c r="A89" s="13" t="s">
        <v>74</v>
      </c>
    </row>
  </sheetData>
  <sheetProtection password="CF33" sheet="1" objects="1" scenarios="1" selectLockedCells="1"/>
  <mergeCells count="12">
    <mergeCell ref="J6:J7"/>
    <mergeCell ref="I6:I7"/>
    <mergeCell ref="B2:K2"/>
    <mergeCell ref="B4:K4"/>
    <mergeCell ref="K6:K7"/>
    <mergeCell ref="B3:K3"/>
    <mergeCell ref="A6:A7"/>
    <mergeCell ref="B6:B7"/>
    <mergeCell ref="E6:E7"/>
    <mergeCell ref="F6:F7"/>
    <mergeCell ref="C6:C7"/>
    <mergeCell ref="D6:D7"/>
  </mergeCells>
  <phoneticPr fontId="4" type="noConversion"/>
  <conditionalFormatting sqref="B32:E32 B46:E46 B58:E58 B81:D81 B26:E26 I26:J26 I46:J46 I58:J58 I32:J32">
    <cfRule type="cellIs" dxfId="6" priority="1" stopIfTrue="1" operator="greaterThan">
      <formula>B$9+0.5</formula>
    </cfRule>
    <cfRule type="cellIs" dxfId="5" priority="2" stopIfTrue="1" operator="lessThan">
      <formula>B$9-0.5</formula>
    </cfRule>
    <cfRule type="cellIs" dxfId="4" priority="3" stopIfTrue="1" operator="between">
      <formula>B$9-0.5</formula>
      <formula>B$9+0.5</formula>
    </cfRule>
  </conditionalFormatting>
  <conditionalFormatting sqref="K9 F9:F81 K12:K26">
    <cfRule type="cellIs" dxfId="3" priority="4" stopIfTrue="1" operator="greaterThan">
      <formula>0</formula>
    </cfRule>
  </conditionalFormatting>
  <conditionalFormatting sqref="D12:D25">
    <cfRule type="expression" dxfId="2" priority="5" stopIfTrue="1">
      <formula>D12=P</formula>
    </cfRule>
  </conditionalFormatting>
  <conditionalFormatting sqref="D9">
    <cfRule type="expression" dxfId="1" priority="6" stopIfTrue="1">
      <formula>$D$9=P</formula>
    </cfRule>
  </conditionalFormatting>
  <conditionalFormatting sqref="K29:K32 K35:K46 K49:K58 K61:K80">
    <cfRule type="cellIs" dxfId="0" priority="7" stopIfTrue="1" operator="greaterThan">
      <formula>0</formula>
    </cfRule>
  </conditionalFormatting>
  <pageMargins left="0.39370078740157483" right="0.39370078740157483" top="1.1811023622047245" bottom="0.98425196850393704" header="0.51181102362204722" footer="0.51181102362204722"/>
  <pageSetup paperSize="9" scale="52" orientation="portrait" r:id="rId1"/>
  <headerFooter alignWithMargins="0">
    <oddHeader>&amp;L&amp;"Tahoma,Bold"&amp;14Cabinet&amp;"Tahoma,Regular"Office&amp;"Tahoma,Bold"&amp;10
PSMG Absence Reporting Proforma&amp;R&amp;G</oddHeader>
    <oddFooter>&amp;F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472A68C1-9125-4926-B761-F16CFE22D56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Sickness Absence Template</vt:lpstr>
    </vt:vector>
  </TitlesOfParts>
  <Company>Cabinet 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Bell</dc:creator>
  <cp:lastModifiedBy>ccabmgegg</cp:lastModifiedBy>
  <cp:lastPrinted>2011-06-27T08:52:02Z</cp:lastPrinted>
  <dcterms:created xsi:type="dcterms:W3CDTF">2007-10-03T08:10:56Z</dcterms:created>
  <dcterms:modified xsi:type="dcterms:W3CDTF">2012-03-20T15:41:42Z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8e3ae66f-8117-4229-a9f5-b07ef7d74de7</vt:lpwstr>
  </property>
  <property fmtid="{D5CDD505-2E9C-101B-9397-08002B2CF9AE}" pid="3" name="bjDocumentSecurityLabel">
    <vt:lpwstr>UNCLASSIFIED</vt:lpwstr>
  </property>
  <property fmtid="{D5CDD505-2E9C-101B-9397-08002B2CF9AE}" pid="4" name="Document Security Label">
    <vt:lpwstr>UNCLASSIFIED</vt:lpwstr>
  </property>
  <property fmtid="{D5CDD505-2E9C-101B-9397-08002B2CF9AE}" pid="5" name="bjDocumentSecurityXML">
    <vt:lpwstr>&lt;label version="1.0"&gt;&lt;element uid="id_newpolicy" value=""/&gt;&lt;element uid="id_unclassified" value=""/&gt;&lt;/label&gt;</vt:lpwstr>
  </property>
  <property fmtid="{D5CDD505-2E9C-101B-9397-08002B2CF9AE}" pid="6" name="bjDocumentSecurityPolicyProp">
    <vt:lpwstr>UK</vt:lpwstr>
  </property>
  <property fmtid="{D5CDD505-2E9C-101B-9397-08002B2CF9AE}" pid="7" name="bjDocumentSecurityPolicyPropID">
    <vt:lpwstr>id_newpolicy</vt:lpwstr>
  </property>
  <property fmtid="{D5CDD505-2E9C-101B-9397-08002B2CF9AE}" pid="8" name="bjDocumentSecurityProp1">
    <vt:lpwstr>UNCLASSIFIED</vt:lpwstr>
  </property>
  <property fmtid="{D5CDD505-2E9C-101B-9397-08002B2CF9AE}" pid="9" name="bjSecLabelProp1ID">
    <vt:lpwstr>id_unclassified</vt:lpwstr>
  </property>
  <property fmtid="{D5CDD505-2E9C-101B-9397-08002B2CF9AE}" pid="10" name="bjDocumentSecurityProp2">
    <vt:lpwstr/>
  </property>
  <property fmtid="{D5CDD505-2E9C-101B-9397-08002B2CF9AE}" pid="11" name="bjSecLabelProp2ID">
    <vt:lpwstr/>
  </property>
  <property fmtid="{D5CDD505-2E9C-101B-9397-08002B2CF9AE}" pid="12" name="bjDocumentSecurityProp3">
    <vt:lpwstr/>
  </property>
  <property fmtid="{D5CDD505-2E9C-101B-9397-08002B2CF9AE}" pid="13" name="bjSecLabelProp3ID">
    <vt:lpwstr/>
  </property>
  <property fmtid="{D5CDD505-2E9C-101B-9397-08002B2CF9AE}" pid="14" name="eGMS.protectiveMarking">
    <vt:lpwstr/>
  </property>
</Properties>
</file>